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28"/>
  <workbookPr filterPrivacy="1"/>
  <bookViews>
    <workbookView xWindow="2160" yWindow="780" windowWidth="32040" windowHeight="20220" activeTab="1"/>
  </bookViews>
  <sheets>
    <sheet name="PŘEHLED" sheetId="6" r:id="rId1"/>
    <sheet name="Soupis dodávek (k doplnění)" sheetId="1" r:id="rId2"/>
    <sheet name="Soupis standardů (k doplnění)" sheetId="7" r:id="rId3"/>
  </sheets>
  <definedNames>
    <definedName name="_xlnm.Print_Area" localSheetId="0">'PŘEHLED'!$A$1:$I$8</definedName>
    <definedName name="_xlnm.Print_Area" localSheetId="1">'Soupis dodávek (k doplnění)'!$A$2:$R$169</definedName>
    <definedName name="_xlnm.Print_Area" localSheetId="2">'Soupis standardů (k doplnění)'!$B$1:$C$15</definedName>
    <definedName name="_xlnm.Print_Titles" localSheetId="0">'PŘEHLED'!$3:$3</definedName>
    <definedName name="_xlnm.Print_Titles" localSheetId="1">'Soupis dodávek (k doplnění)'!$2:$2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<sst xmlns="http://schemas.openxmlformats.org/spreadsheetml/2006/main" count="870" uniqueCount="542">
  <si>
    <t>ks</t>
  </si>
  <si>
    <t>pozice</t>
  </si>
  <si>
    <t>název</t>
  </si>
  <si>
    <t>popis</t>
  </si>
  <si>
    <t>příkon kW / 230V</t>
  </si>
  <si>
    <t>příkon kW / 400V</t>
  </si>
  <si>
    <t>příkon kW /230V celkem</t>
  </si>
  <si>
    <t>příkon kW / 400V celkem</t>
  </si>
  <si>
    <t>příkon kW
/400V celkem</t>
  </si>
  <si>
    <t>DOPRAVA, MONTÁŽ A ODBORNÉ ZAŠKOLENÍ</t>
  </si>
  <si>
    <t>1. PP</t>
  </si>
  <si>
    <t>patro</t>
  </si>
  <si>
    <t>plyn kW</t>
  </si>
  <si>
    <t>plyn kW / celkem</t>
  </si>
  <si>
    <t>plyn kW 
/ celkem</t>
  </si>
  <si>
    <t>VARNÁ TECHNOLOGIE</t>
  </si>
  <si>
    <t>MATERIÁLY A ZPRACOVÁNÍ NEREZOVÉHO NÁBYTKU</t>
  </si>
  <si>
    <t>SOUPIS STANDARDŮ</t>
  </si>
  <si>
    <t>kW</t>
  </si>
  <si>
    <t>Celkem</t>
  </si>
  <si>
    <t>230V</t>
  </si>
  <si>
    <t>400V</t>
  </si>
  <si>
    <t>plyn</t>
  </si>
  <si>
    <t>příkon celkem
400V</t>
  </si>
  <si>
    <t>plyn celkem</t>
  </si>
  <si>
    <t>příkon celkem
230V</t>
  </si>
  <si>
    <t>PŘEHLED</t>
  </si>
  <si>
    <t>A01</t>
  </si>
  <si>
    <t>CHLADÍCÍ A MRAZÍCÍ TECHNOLOGIE</t>
  </si>
  <si>
    <t>Cena za dopravu, montáž a zaškolení zahrnuje následující rozsah prací:
- dopravu na místo montáže
- instalační materiál
- rozbalení zařízení a připojení zařízení na instalační body
- kalibraci a seřízení zařízení, pokud je vyžadováno, vč. kontroly funkčnosti
- zaškolení obsluhy oprávněnou osobou
- vyhotovení předávacích protokolů a předání návodů k obsluze</t>
  </si>
  <si>
    <t>ENGENEERING ZAKÁZKY</t>
  </si>
  <si>
    <t>ÚKLIDOVÁ KOMORA, SKLAD CHEMIE</t>
  </si>
  <si>
    <t>KOMAXITOVÝ REGÁL, 4x POLICE</t>
  </si>
  <si>
    <t>A02</t>
  </si>
  <si>
    <t>VÝLEVKA - STAVBA</t>
  </si>
  <si>
    <t>HRUBÁ PŘÍPRAVNA ZELENINY</t>
  </si>
  <si>
    <t>B01</t>
  </si>
  <si>
    <t>UMYVADLO S KOLENOVÝM OVLÁDNÍM VČETNĚ BATERIE</t>
  </si>
  <si>
    <t>B02</t>
  </si>
  <si>
    <t>ŠKRABKA NA BRAMBORY</t>
  </si>
  <si>
    <t>B02a</t>
  </si>
  <si>
    <t>B03</t>
  </si>
  <si>
    <t>PODLAHOVÁ VPUSŤ</t>
  </si>
  <si>
    <t>B04</t>
  </si>
  <si>
    <t>DŘEVĚNÝ ROŠT</t>
  </si>
  <si>
    <t>B05</t>
  </si>
  <si>
    <t>MYCÍ STŮL, DŘEZ</t>
  </si>
  <si>
    <t>B05a</t>
  </si>
  <si>
    <t>BATERIE STOJÁNKOVÁ S KOVOVOU PÁKOU</t>
  </si>
  <si>
    <t>B06</t>
  </si>
  <si>
    <t>CVIČNÁ KUCHYNĚ</t>
  </si>
  <si>
    <t>C01</t>
  </si>
  <si>
    <t>C01a</t>
  </si>
  <si>
    <t>C02</t>
  </si>
  <si>
    <t>NÁSTĚNNÁ SKŘÍŇKA S POSUVNÝMI DVEŘMI</t>
  </si>
  <si>
    <t>C03</t>
  </si>
  <si>
    <t>C04</t>
  </si>
  <si>
    <t>PRACOVNÍ STŮL, VSUNY GN</t>
  </si>
  <si>
    <t>C05</t>
  </si>
  <si>
    <t>C05a</t>
  </si>
  <si>
    <t>C06</t>
  </si>
  <si>
    <t>C07</t>
  </si>
  <si>
    <t>C08</t>
  </si>
  <si>
    <t>C08a</t>
  </si>
  <si>
    <t>TLAKOVÁ SPRCHA ZE STOLU, RAMÍNKO, KOHOUTKY</t>
  </si>
  <si>
    <t>C09</t>
  </si>
  <si>
    <t>PRACOVNÍ STŮL</t>
  </si>
  <si>
    <t>C10</t>
  </si>
  <si>
    <t>C11</t>
  </si>
  <si>
    <t>C12</t>
  </si>
  <si>
    <t>C13</t>
  </si>
  <si>
    <t>C14</t>
  </si>
  <si>
    <t>C15</t>
  </si>
  <si>
    <t>C15a</t>
  </si>
  <si>
    <t>C16</t>
  </si>
  <si>
    <t>VÝLEVKA KOMBI, VČETNĚ BATERIE</t>
  </si>
  <si>
    <t>C17</t>
  </si>
  <si>
    <t>C17a</t>
  </si>
  <si>
    <t>C17b</t>
  </si>
  <si>
    <t>NAPOUŠTĚCÍ BATERIE</t>
  </si>
  <si>
    <t>C18</t>
  </si>
  <si>
    <t>C19</t>
  </si>
  <si>
    <t>PONORNÝ MIXÉR</t>
  </si>
  <si>
    <t>C20</t>
  </si>
  <si>
    <t>C20a</t>
  </si>
  <si>
    <t>PODSTAVEC</t>
  </si>
  <si>
    <t>C21</t>
  </si>
  <si>
    <t>C22</t>
  </si>
  <si>
    <t>C23</t>
  </si>
  <si>
    <t>REŽON</t>
  </si>
  <si>
    <t>C24</t>
  </si>
  <si>
    <t>VÝDEJNÍ POLICE S INFRA</t>
  </si>
  <si>
    <t>C25</t>
  </si>
  <si>
    <t>POJEZDOVÁ DRÁHA</t>
  </si>
  <si>
    <t>C26</t>
  </si>
  <si>
    <t>C27</t>
  </si>
  <si>
    <t>VOZÍK NA TÁCY</t>
  </si>
  <si>
    <t>MYTÍ BÍLÉHO NÁDOBÍ</t>
  </si>
  <si>
    <t>D01</t>
  </si>
  <si>
    <t>D01a</t>
  </si>
  <si>
    <t>D02</t>
  </si>
  <si>
    <t>REGÁL</t>
  </si>
  <si>
    <t>D03</t>
  </si>
  <si>
    <t>D04</t>
  </si>
  <si>
    <t>VÝSTUPNÍ STŮL</t>
  </si>
  <si>
    <t>D05</t>
  </si>
  <si>
    <t>D06</t>
  </si>
  <si>
    <t>D06a</t>
  </si>
  <si>
    <t>D07</t>
  </si>
  <si>
    <t>D08</t>
  </si>
  <si>
    <t>D09</t>
  </si>
  <si>
    <t>NEREZOVÝ KOŠ</t>
  </si>
  <si>
    <t>PŘÍRUČNÍ SKLAD</t>
  </si>
  <si>
    <t>E01</t>
  </si>
  <si>
    <t>E02</t>
  </si>
  <si>
    <t>E03</t>
  </si>
  <si>
    <t>E04</t>
  </si>
  <si>
    <t>CUKRÁRNA</t>
  </si>
  <si>
    <t>F01</t>
  </si>
  <si>
    <t>F02</t>
  </si>
  <si>
    <t>F03</t>
  </si>
  <si>
    <t>F03a</t>
  </si>
  <si>
    <t>F04</t>
  </si>
  <si>
    <t>VARNÁ STOLIČKA</t>
  </si>
  <si>
    <t>F05</t>
  </si>
  <si>
    <t>F05a</t>
  </si>
  <si>
    <t>F06</t>
  </si>
  <si>
    <t>F07</t>
  </si>
  <si>
    <t>F08</t>
  </si>
  <si>
    <t>MELANŽÉR</t>
  </si>
  <si>
    <t>F09</t>
  </si>
  <si>
    <t>PRACOVNÍ STŮL, ZÁSUVKY</t>
  </si>
  <si>
    <t>F10</t>
  </si>
  <si>
    <t>F11</t>
  </si>
  <si>
    <t>F12</t>
  </si>
  <si>
    <t>F13</t>
  </si>
  <si>
    <t>F13a</t>
  </si>
  <si>
    <t>F14</t>
  </si>
  <si>
    <t>F15</t>
  </si>
  <si>
    <t>F16</t>
  </si>
  <si>
    <t>TŘÍSEKCOVÝ CHLADÍCÍ STŮL, DŘEZ</t>
  </si>
  <si>
    <t>F16a</t>
  </si>
  <si>
    <t>F17</t>
  </si>
  <si>
    <t>F18</t>
  </si>
  <si>
    <t>F19</t>
  </si>
  <si>
    <t>F20</t>
  </si>
  <si>
    <t>F21</t>
  </si>
  <si>
    <t>TŘÍSEKCOVÝ CHLADÍCÍ STŮL</t>
  </si>
  <si>
    <t>F22</t>
  </si>
  <si>
    <t>F23</t>
  </si>
  <si>
    <t>F24</t>
  </si>
  <si>
    <t>F25</t>
  </si>
  <si>
    <t>F26</t>
  </si>
  <si>
    <t>POJIZDNÝ PRACOVNÍ STŮL, ZÁSUVKY</t>
  </si>
  <si>
    <t>F27</t>
  </si>
  <si>
    <t>F28</t>
  </si>
  <si>
    <t>STOLNÍ INDUKCE</t>
  </si>
  <si>
    <t>F29</t>
  </si>
  <si>
    <t>SKLAD DKP</t>
  </si>
  <si>
    <t>G01</t>
  </si>
  <si>
    <t>G02</t>
  </si>
  <si>
    <t>EXPEDICE+MYTÍ</t>
  </si>
  <si>
    <t>H01</t>
  </si>
  <si>
    <t>CHLADÍCÍ BOX</t>
  </si>
  <si>
    <t>H02</t>
  </si>
  <si>
    <t>H03</t>
  </si>
  <si>
    <t>H04</t>
  </si>
  <si>
    <t>H05</t>
  </si>
  <si>
    <t>H06</t>
  </si>
  <si>
    <t>H07</t>
  </si>
  <si>
    <t>H08</t>
  </si>
  <si>
    <t>H09</t>
  </si>
  <si>
    <t>H09a</t>
  </si>
  <si>
    <t>H10</t>
  </si>
  <si>
    <t>NORMOVACÍ MÍSTNOST</t>
  </si>
  <si>
    <t>I01</t>
  </si>
  <si>
    <t>POJÍZDNÝ PRACOVNÍ STŮL, ZÁSUVKY</t>
  </si>
  <si>
    <t>I02</t>
  </si>
  <si>
    <t>I03</t>
  </si>
  <si>
    <t>I03a</t>
  </si>
  <si>
    <t>I04</t>
  </si>
  <si>
    <t>I05</t>
  </si>
  <si>
    <t>J01</t>
  </si>
  <si>
    <t>PRACOVNÍ STŮL, DŘEZ, KOŠ, ZÁSUVKA</t>
  </si>
  <si>
    <t>J01a</t>
  </si>
  <si>
    <t>J02</t>
  </si>
  <si>
    <t>J03</t>
  </si>
  <si>
    <t>J04</t>
  </si>
  <si>
    <t>ZÁSOBNÍK NA NÁPOJE, POJÍZDNÝ PODSTAVEC</t>
  </si>
  <si>
    <t>J05</t>
  </si>
  <si>
    <t>1700x500x2000</t>
  </si>
  <si>
    <t>500x600x850</t>
  </si>
  <si>
    <t>900x500</t>
  </si>
  <si>
    <t>600x600x850</t>
  </si>
  <si>
    <t>1400x300</t>
  </si>
  <si>
    <t>655x621x594</t>
  </si>
  <si>
    <t>1030x894x1078</t>
  </si>
  <si>
    <t>1100x756x485</t>
  </si>
  <si>
    <t>850x842x1064</t>
  </si>
  <si>
    <t>1200x700x900</t>
  </si>
  <si>
    <t>1600x700x900</t>
  </si>
  <si>
    <t>1600x300x600</t>
  </si>
  <si>
    <t>2400x350</t>
  </si>
  <si>
    <t>1250x600x1850</t>
  </si>
  <si>
    <t>1000x730x1850</t>
  </si>
  <si>
    <t>1200x730x900</t>
  </si>
  <si>
    <t>1400x700x900</t>
  </si>
  <si>
    <t>1400x300x600</t>
  </si>
  <si>
    <t>470x620x1740</t>
  </si>
  <si>
    <t>860x967x1163</t>
  </si>
  <si>
    <t>570x570x400</t>
  </si>
  <si>
    <t>1800x750x900</t>
  </si>
  <si>
    <t>1000x300</t>
  </si>
  <si>
    <t>760x300</t>
  </si>
  <si>
    <t>1100x300</t>
  </si>
  <si>
    <t>1200x300</t>
  </si>
  <si>
    <t>2000x300</t>
  </si>
  <si>
    <t>1000x700x1850</t>
  </si>
  <si>
    <t>1600x300</t>
  </si>
  <si>
    <t>1100x700x900</t>
  </si>
  <si>
    <t>2000x700x900</t>
  </si>
  <si>
    <t>1200x500x2000</t>
  </si>
  <si>
    <t>2000x750x900</t>
  </si>
  <si>
    <t>1800x700x900</t>
  </si>
  <si>
    <t>1800x300</t>
  </si>
  <si>
    <t>1700x700x900</t>
  </si>
  <si>
    <t>Celonerezové nástěnné umyvadlo s kolenovým ovládáním a baterií.</t>
  </si>
  <si>
    <t>470x370x225</t>
  </si>
  <si>
    <t>Nerezové provedení, stroj je určen k opracování (škrábání, loupání a mytí) brambor a kořenové zeleniny. Výkon stroje 200 kg / hod., hmotnost náplně 12 kg, doba cyklu 1,5-3 min.</t>
  </si>
  <si>
    <t>Kompletní nerezová podlahová vana s roštem a protizápachovou uzávěrou. Včetně lemu pro navaření izolace.</t>
  </si>
  <si>
    <t>Součástí dodávky není zabudování do podlahy. Instalaci vpustě provede STAVBA.</t>
  </si>
  <si>
    <t>300x300</t>
  </si>
  <si>
    <t>Pracovní stůl otevřený, vlevo dřez 300x500, vpravo prostor pro podpultovou lednici.</t>
  </si>
  <si>
    <t>Podstavná chladničk, minimální objem 160 litrů, ventilační chladicí systém, uzamykatelné dveře, rozsah chlazení: + 1 / + 15 °C, digitální zobrazení teploty, nerezové dveře; minimálně 3 bílé ocelové rošty s ochranným potahem, nosnost na polici až 45 kg, automatické odmrazování, chladivo bez FCKW-FKW,  venkovní teplota: mezi + 10 / + 35 ° C - klimatická třída CC2; roční spotřeba energie: 308,79 kWh; Třída energetické účinnosti C.</t>
  </si>
  <si>
    <t>Roční spotřeba energie: 308,79 kWh; Třída energetické účinnosti C.</t>
  </si>
  <si>
    <t>CHLADICÍ SKŘÍŇ 670L - GN 2/1</t>
  </si>
  <si>
    <t>Chladicí skříň s plnými dveřmi, vnitřní a vnější konstrukce z nerezové oceli 304 AISI.  Ovládání plně v souladu s HACCP včetně alarmů. 75mm silná pěnová polyuretanová izolace s plnícím plynem cyklopentanem.  Skrytý výparník garantuje vyšší skladovací kapacitu a méně problémů s korozí výparníku. Mikrospínač vypne ventilátor při otevření dveří. Vestavěná chladicí jednotka, nucená cirkulace vzduchu; automatické odmrazování s následným odpařením kondenzátu.  Provozní teplota: -2/+10°C. Pro okolní teplotu do +43°C. Chladivo v chladicím okruhu: R290.</t>
  </si>
  <si>
    <t>710x835x2050</t>
  </si>
  <si>
    <t>MONITORING TEPLOT</t>
  </si>
  <si>
    <t>SENZOR TEPLOTNÍ</t>
  </si>
  <si>
    <t>Plně bezdrátový teplotní snímač ve tvaru oblé čočky, s přesností měření teploty 0,3°C, použitelný teplotní rozsah je -30°C až +50°C, integrovaná baterie s minimální životností 10 let, četnost měření je každé 2 minuty, atest pro styk s potravinami, použitá frekvence 868,3 MHz, dosah na otevřeném prostranství 800m, rozměry ∅80x20 mm, bez nutnosti kalibrace, krytí IP65, systém je v souladu s EN 12830:2018, testováno ČMI</t>
  </si>
  <si>
    <t>SOFTWARE</t>
  </si>
  <si>
    <t>K01</t>
  </si>
  <si>
    <t>K02</t>
  </si>
  <si>
    <t>K03</t>
  </si>
  <si>
    <t>K04</t>
  </si>
  <si>
    <t>ČIDLO TEPLOTY A VLHKOSTI</t>
  </si>
  <si>
    <t>Plně bezdrátový snímač teploty a vlhkosti, přesnost měření teploty 0,5°C, použitelný teplotní rozsah je -30°C až +50°C, měření vlhkosti 0-100%, integrovaná baterie s minimální životností 10 let, výměnná, četnost měření je každé 2 minuty, použitá frekvence 868,3 MHz, dosah na otevřeném prostranství 800 m, rozměry 80x80x12 mm, bez nutnosti kalibrace, krytí IP20, systém je v souladu s EN 12830:2018, testováno ČMI</t>
  </si>
  <si>
    <t>CHLAZENÝ STŮL, 2 SEKCE, 4x ZÁSUVKA, DŘEZ</t>
  </si>
  <si>
    <t>Nástěnná skříňka, uzavřená posuvnými dveřmi, hygienický standard HS.</t>
  </si>
  <si>
    <t>KUCHYŇSKÁ VÁHA, VÁŽIVOST DO 20 KG, VODĚ ODOLNÁ</t>
  </si>
  <si>
    <t>Voděodolná kompaktní digitální váha s velkým integrovaným LCD displejem. Velmi spolehlivá s provozem na síť i baterie. Vhodná do všech provozů včetně možnosti použití ve vlhkých, mokrých a prašných podmínkách. Váživost: 10/20 kg (dvourozsahová - vyšší přesnost v první polovině váživosti), rozlišení (dílek): 5/10 g, rozměr vážní plochy: 230 x 190 mm, provedení: vážní miska – nerez, kryt váhy – plast. Certifikace: pro obchodní vážení - úřední ověření. Krytí proti vodě a prachu: IP-65.</t>
  </si>
  <si>
    <t>260x287x137</t>
  </si>
  <si>
    <t>ELEKTRICKÝ BOJLEROVÝ KONVEKTOMAT, 6xGN 2/3</t>
  </si>
  <si>
    <t>Nerezová konzole, který slouží ke kotvení konvektomatu nad pracovní deskou. Konzole bude dostatečně pevná a stabilní.</t>
  </si>
  <si>
    <t>NÍZKOTEPLOTNÝ PEC, HOLDOMAT 5x GN 1/1</t>
  </si>
  <si>
    <t>Zařízení pro pomalé vaření při nízké teplotě, k dlouhodobému vaření, udržení “přes noc”, šetrnému dohotovení a dále k šetrnému udržení pokrmů v teplém stavu a následnému výdeji. Zařízení je v celonerezovém provedení se zaoblenými rohy, vyjímatelné zásuvy pro GN 1/1 s roztečí 70 mm. Regulace teploty +30 až +120°C a zobrazením teploty, klapkami pro odvlhčování ve dveřích a na zadní stěně komory. Sonda teploty v jádru, kapacita : 5x GN 1/1-65 (případně 2x GN1/1-150 nebo 1x GN1/1-200 + 1x GN1/1-150).</t>
  </si>
  <si>
    <t>450x635x550</t>
  </si>
  <si>
    <t>Mycí stůl otevřený, dřez 500x500 mm, prolam pracovní plochy. Spodní roštová police.</t>
  </si>
  <si>
    <t>Tlaková oplachová sprcha se směšovací baterií a napouštěcím ramenem.</t>
  </si>
  <si>
    <t>600x703x850</t>
  </si>
  <si>
    <t>532x685x1208</t>
  </si>
  <si>
    <t>C11a</t>
  </si>
  <si>
    <t>SADA KOLEČEK PRO PLANETÁRNÍ MIXÉR</t>
  </si>
  <si>
    <t>MULTIFUNKČNÍ PÁNEV, OBJEM 100 LITRŮ, TLAKOVÉ PROVEDENÍ</t>
  </si>
  <si>
    <t>Energetická účinnost multifunkčního zařízení testována dle normy DIN 18873.</t>
  </si>
  <si>
    <t>C12a</t>
  </si>
  <si>
    <t>C12b</t>
  </si>
  <si>
    <t>VÝŠKOVĚ NASTAVITELNÝ PODSTAVEC</t>
  </si>
  <si>
    <t>ZÁKLADNÍ SADA PŘÍSLUŠENSTVÍ</t>
  </si>
  <si>
    <t>Součástí příslušenstvá bude 1x fritovací koš, 2x varný koš, 1x zvidací rameno, 1x čistící houbička, 1x síto, 2x rošt na dno pánve1 1x stěrka.</t>
  </si>
  <si>
    <t>C15b</t>
  </si>
  <si>
    <t>Součástí příslušenstvá bude 1x fritovací koš, 1x varný koš, 2x zvidací rameno, 1x čistící houbička, 1x síto, 1x rošt na dno pánve, 1x stěrka.</t>
  </si>
  <si>
    <t>PRACOVNÍ STŮL POD MULTIFUNKČNÍ PÁNEV</t>
  </si>
  <si>
    <t>1100x713</t>
  </si>
  <si>
    <r>
      <t xml:space="preserve">Pracovní stůl skříňový, otevřený, střední vyjímatelná police, hygienický standard minimálně H1, instalováno na stavebním soklu. </t>
    </r>
    <r>
      <rPr>
        <b/>
        <sz val="11"/>
        <rFont val="Calibri"/>
        <family val="2"/>
      </rPr>
      <t>Pracovní deska bude spojena do monobloku společně s pozicí C15a.</t>
    </r>
  </si>
  <si>
    <r>
      <t xml:space="preserve">Pracovní stůl skříňový, otevřený, lisované vsuvy na GN, 2x výsuvný zátěžová police středěná na nádobu pánve, zátěžové provedení (na polici bude položena GN). Minimální hygienický standard H1, instalováno na stavebním soklu. </t>
    </r>
    <r>
      <rPr>
        <b/>
        <sz val="11"/>
        <rFont val="Calibri"/>
        <family val="2"/>
      </rPr>
      <t>Pracovní deska bude spojena do monobloku společně s pozicí C14.</t>
    </r>
  </si>
  <si>
    <t>VARNÉ CENTRUM, MONOBLOK</t>
  </si>
  <si>
    <t>Ruční ponorný mixér, vhodný pro minutkovou kuchyni. Nůž, noha, zvon, emulgátor a hřídel z nerezové oceli. Odnímatelná noha, rozebíratelný nůž. Nerezový kryt motorového bloku. Rozsah otáček 1500-14000 ot. / min. Celková délka 430 mm.</t>
  </si>
  <si>
    <t>ELEKTRICKÝ KONVEKTOMAT, 10x 1/1 GN, BOJLEROVÝ VÝVIN PÁRY</t>
  </si>
  <si>
    <t>Pracovní stůl otevřený, prostor pro podstolní šoker.</t>
  </si>
  <si>
    <t>752x755x1567</t>
  </si>
  <si>
    <t>PRŮCHOZÍ MYČKA NÁDOBÍ, 80 KOŠ / HODINU, ROHOVÉ PROVEDENÍ</t>
  </si>
  <si>
    <t>900x750x900</t>
  </si>
  <si>
    <t>ŠOKOVÝ ZCHLAZOVAČ / ZMRAZOVAČ, 6xGN 1/1 nebo EN</t>
  </si>
  <si>
    <t>VÝDEJNÍ LÁZEŇ, POJÍZDNÁ</t>
  </si>
  <si>
    <t>C29</t>
  </si>
  <si>
    <t>OHŘÍVAČ TALÍŘŮ, POJÍZDNÝ</t>
  </si>
  <si>
    <t>565x550x1060</t>
  </si>
  <si>
    <t>C28</t>
  </si>
  <si>
    <t>ZMĚKČOVAČ VODY</t>
  </si>
  <si>
    <t>D10</t>
  </si>
  <si>
    <t>692x640x1150</t>
  </si>
  <si>
    <t>PEKAŘSKÝ KONVEKTOMAT, 10x VSUV 600x400</t>
  </si>
  <si>
    <t>MYČKA NÁDOBÍ, PLECHY 600x400 MM</t>
  </si>
  <si>
    <t>292x416x527</t>
  </si>
  <si>
    <t>740x715x2085</t>
  </si>
  <si>
    <t>CHLADÍCÍ SKŘÍŇ, 600 LITRŮ, -2 AŽ +8°C</t>
  </si>
  <si>
    <t>H11</t>
  </si>
  <si>
    <t>K05</t>
  </si>
  <si>
    <t>DVEŘNÍ ČIDLO</t>
  </si>
  <si>
    <t>Plně bezdrátový dveřní senzor s dveřním magnetem, použitelný v teplotním rozsahu -30°C až +50°C, integrovaná baterie s minimální životností 10 let, atest pro styk s potravinami, použitá frekvence 868,3 MHz, dosah na otevřeném prostranství 800m, rozměry dveřního senzoru 88x19x35mm, rozměr dveřního magnetu 38x14x25mm, krytí IP65</t>
  </si>
  <si>
    <t>JÍDELNA</t>
  </si>
  <si>
    <t>J06</t>
  </si>
  <si>
    <t>PROSKLENNÁ DVOUDVÉŘOVÁ LEDNICE, 1400 LITRŮ</t>
  </si>
  <si>
    <t>Energetická třída (v souladu
s nařízením EU 2015/1094): E. Maximální roční spotřeba energie 2000 Wh/rok. Maximální šířka zařízení omezena z prostorových důvodů.</t>
  </si>
  <si>
    <t>700x700x950</t>
  </si>
  <si>
    <t>1800x650x900</t>
  </si>
  <si>
    <t>1350x700x750</t>
  </si>
  <si>
    <t>Instalováno na stavebním soklu.</t>
  </si>
  <si>
    <t>940x700x750</t>
  </si>
  <si>
    <t>800x700x750</t>
  </si>
  <si>
    <t>400x900x750</t>
  </si>
  <si>
    <t>1600x750x960</t>
  </si>
  <si>
    <t>780x800x913</t>
  </si>
  <si>
    <t>655x850x1370</t>
  </si>
  <si>
    <t>360x700x750</t>
  </si>
  <si>
    <t>2400x700x750</t>
  </si>
  <si>
    <t>VYTLOUKÁNÍ VAJEC</t>
  </si>
  <si>
    <t>1300x700x900</t>
  </si>
  <si>
    <t>1300x300</t>
  </si>
  <si>
    <t>1770x700x750</t>
  </si>
  <si>
    <t>700x700x750</t>
  </si>
  <si>
    <t>327x425x100</t>
  </si>
  <si>
    <t>1400x500x2000</t>
  </si>
  <si>
    <t>Podlaha bude stavebně izolovaná.</t>
  </si>
  <si>
    <t>F30</t>
  </si>
  <si>
    <t>F31</t>
  </si>
  <si>
    <t>J07</t>
  </si>
  <si>
    <t>Kovový policový regál , stojny z děrovaných úhelníků, šroubované spojení polic se stojnami. Nosnost hedné police max. 150 kg. Pozinkované provedení, stojny jsou opatřeny plastovými trojúhelníkovými patkami.</t>
  </si>
  <si>
    <t>LAPAČ NA ŠKROB A SLUPKY</t>
  </si>
  <si>
    <t>Roční spotřeba energie: 310 kWh; Třída energetické účinnosti C.</t>
  </si>
  <si>
    <t>PODPULTOVÁ LEDNICE, NEREZ</t>
  </si>
  <si>
    <t>C05b</t>
  </si>
  <si>
    <t>ZÁKLADNÍ SADA CHEMIE</t>
  </si>
  <si>
    <t>Základní sada čistící a ošetřující chemie pro konvektomat bez obsahu fosfátů a fosforu. Min. 100 ks čistících tablet, min. 100 ks ošetřujících tablet.</t>
  </si>
  <si>
    <t>400x800</t>
  </si>
  <si>
    <t>Nerezový výlevka, připevněna ke stěně pomocí závěsné kotvící lišty, nerezový rošt, baterie. Celonerezové provedení.</t>
  </si>
  <si>
    <t>500x700</t>
  </si>
  <si>
    <t>C20b</t>
  </si>
  <si>
    <t>C21a</t>
  </si>
  <si>
    <t>C21b</t>
  </si>
  <si>
    <t>VPICHOVÁ SONDA - 3 BODY</t>
  </si>
  <si>
    <t>UV STERILIZAČNÍ LAMPA</t>
  </si>
  <si>
    <t>Pojízdná výdejní vodní lázeň, kapacita 3xGN 1/1, nerezové provedení, 4x kolečko, rozsah teplota +30 až +90 °C, krytí minimálně IPX4.</t>
  </si>
  <si>
    <t>1310x750x1010</t>
  </si>
  <si>
    <t>Pracovní stůl výdejní, režon, střední perforovaná police, posuvné dveře, minimálně 1 topný registr, regulace teploty +30 °C až +80 °C. Hygienický standard minimálně H1, nerezový sokl podnoží.</t>
  </si>
  <si>
    <t>Výdejní police jednopatrová, pod policí bude instalovaný infraohřev.</t>
  </si>
  <si>
    <t>Celonerezové provedení, trubkové.</t>
  </si>
  <si>
    <t>ZÁSOBNÍK NA PŘÍBORY A TÁCY, PLEXI CLONA</t>
  </si>
  <si>
    <t>Manipulační vozík na podposy a příbory s hygienickou plexi clonou, kapacita cca 120 podnosů, prostor pro 4xGN 1/4 (GN nejsou součástí dodávky), 4x kolečko z toho dvě bržděná.</t>
  </si>
  <si>
    <t>745x515x1420</t>
  </si>
  <si>
    <t>C26a</t>
  </si>
  <si>
    <t>SCHRÁNKA NA UBROUSKY VČ. KONSTRUKCE</t>
  </si>
  <si>
    <t>Příslušenství pro vozík C26a. Držák a zásobník na ubrousky.</t>
  </si>
  <si>
    <t>220x340x160</t>
  </si>
  <si>
    <t>Celonerezové provedení, vsuvy na tácy, opláštění ze 3 stran, minimálně 10 párů zásuvů. Možnost polohování pozic pomocí vyjímatelných zásuvů. 4 otočná kolečka, z toho dvě bržděná. Nerezové opláštění.</t>
  </si>
  <si>
    <t>486x640x1435</t>
  </si>
  <si>
    <t>460x310x640</t>
  </si>
  <si>
    <r>
      <t xml:space="preserve">Katexový změkčovač vody, obsah náplně 9 litrů, kapacita mezi regeneracemi 2.700l při 10°dH, </t>
    </r>
    <r>
      <rPr>
        <b/>
        <sz val="11"/>
        <rFont val="Calibri"/>
        <family val="2"/>
        <scheme val="minor"/>
      </rPr>
      <t>včetně Filtru MEC na mechanické nečistoty.</t>
    </r>
  </si>
  <si>
    <t>Celonerezový pojízdný zásobník na talíře s ohřevem, opatřen čtyřmi pojezdovými kolečky (2x brzděná), rohy jsou chráněny pryžovými dorazy, ergonomické madlo pro snadnou manipulaci v provozu. Čtyři stavitelná vodítka zajišťují spolehlivé vedení i talířů s větším průměrem. Výška výdeje se nastavuje v závislosti na hmotnosti talíře (snadnou úpravou počtu tažných pružin). Snadná regulace teploty vnitřního prostoru zásobníku v rozpětí +30°C až + 80°C. Rozměr talíře do 320 mm. Kapacita: až 70 ks.</t>
  </si>
  <si>
    <t>Nerezový regál, 4x plná police.</t>
  </si>
  <si>
    <t>Výstupní stůl k mycímu stroji, nerezové provedení, prolam na vedení košů, zvýšený lem 300 mm.</t>
  </si>
  <si>
    <r>
      <t xml:space="preserve">Průchozí dvouplášťová myčka stolního nádobí, maximální hodinová kapacita až 80 košů, vhodné pro koše 500x500 mm, afmosférický bojler, minimální teplota oplachu +84 °C, automatický samočistící cyklus, odpadové čerpadlo, zabudované dávkovače mycího a oplachového prostředku, myčku lze napojit na studenou vodu. </t>
    </r>
    <r>
      <rPr>
        <b/>
        <sz val="11"/>
        <rFont val="Calibri"/>
        <family val="2"/>
      </rPr>
      <t xml:space="preserve">Maximální spotřeba vody na cyklus 2 litry.  </t>
    </r>
    <r>
      <rPr>
        <sz val="11"/>
        <rFont val="Calibri"/>
        <family val="2"/>
      </rPr>
      <t>Hladina hluku do 63 dBA. Ovládací panel bude v přední části, aby byla možná rohová instalace zařízení. Displej musí být na umístěn na dobře viditelném místě. Součástí příslušenství je 1x koš na talíře, 1x koš na sklenice a šálky, 2x košíček příbory.</t>
    </r>
  </si>
  <si>
    <t>Vstupní stůl k mycímu stroji, prolam na vedení košů, dřez 400x500 mm, zvýšený lem 300 mm.</t>
  </si>
  <si>
    <t>Displej musí být na umístěn na dobře viditelném místě - korba myčky nebo roh myčky. Nepřípustné provedení, kdy bude displej schovaný pod stolem.</t>
  </si>
  <si>
    <t>Příjmový nerezový stůl, pravo zvýšený lem 300 mm, lemovaný otvor pro shoz odpadu.</t>
  </si>
  <si>
    <t>STOJANOVÁ POLICE, DVOUPATROVÁ</t>
  </si>
  <si>
    <t>Nerezová stojanová police, dvoupatrová.</t>
  </si>
  <si>
    <t>Pojízdný nerezový koš na odpadky, 4x otočné kolo, poklop, objem 50 litrů.</t>
  </si>
  <si>
    <t>MODULOVÝ REGÁLOVÝ SYSTÉM</t>
  </si>
  <si>
    <t>Regálový systém,duralové provedení, 4 roštové police (plastové výlisky), jednoduchá montáž pomocí šroubováku. Možnost namísto police vložení GN příslušeného rozměru. Police umyvatelné v myčce.</t>
  </si>
  <si>
    <t>2048x475x2000</t>
  </si>
  <si>
    <t>2314x475x1700</t>
  </si>
  <si>
    <t>1250x475x1700</t>
  </si>
  <si>
    <t>VOZÍK NA PEKAŘSKÉ PLECHY</t>
  </si>
  <si>
    <t>Celonerezové provedení, zásuvky, přizpůsobeno pro ukládání pekařských plechů, kapacita minimálně 13 vsuvů.</t>
  </si>
  <si>
    <t>OHŘÍVAČ NA ČOKOLÁDU, 6 LITRŮ</t>
  </si>
  <si>
    <t>Otevřený podstavec, vsuvy na pekrařské plechy.</t>
  </si>
  <si>
    <t>842x713x752</t>
  </si>
  <si>
    <t>Elektrická varná stolička, robustní litinová plotna, minimální průměr 400 mm, vhodná pro hrnce do objemu 100 litrů. Regulace výkonu.</t>
  </si>
  <si>
    <t>PLANETÁRNÍ MIXÉR, 40 LITRŮ, PEKAŘSKÝ</t>
  </si>
  <si>
    <t>Pracovní stůl skříňový, otevřený, instalováno na stavebním soklu.</t>
  </si>
  <si>
    <t>CHLADÍCÍ STŮL JEDNOSEKCOVÝ, DŘEZ</t>
  </si>
  <si>
    <t>Chlazený stůl, jednosekcový, 1x dvířko, hygienický standard minimálně H1, instalováno na stavebním soklu. Dřez 290x400 mm.</t>
  </si>
  <si>
    <t>Chlazený stůl na GN, 3 sekce, 4x zásuvka GN 1/1 a 1x dvířko. Dřez 290x400 mm. Hygienický standard H1, instalováno na stavebním soklu.</t>
  </si>
  <si>
    <t>Pracovní stůl rohový.</t>
  </si>
  <si>
    <t>STOLNÍ KUCHYŇSKÝ ROBOT, 8 LITRŮ, 2.5 KG / HOD.</t>
  </si>
  <si>
    <t>Chlazený stůl na GN, 3 sekce, 4x zásuvka GN 1/1 a 1x dvířko. Hygienický standard H1, instalováno na stavebním soklu.</t>
  </si>
  <si>
    <t>Pracovní stůl otevřený, spodní police.</t>
  </si>
  <si>
    <t>Pracovní stůl otevřený, spodní plný plice, vlevo blok zásuvek 3xGN 1/1.</t>
  </si>
  <si>
    <t>1038x373x1700</t>
  </si>
  <si>
    <t>1126x475x1700</t>
  </si>
  <si>
    <t>Pracovní stůl otevřený, dřez 500x500 mm, prolam pracovní plochy, zvýšený lem 300 mm, spodní plná police. Uprostřed prostor pro podpultovou myčku nádobí.</t>
  </si>
  <si>
    <t>Pracovní stůl skříňový, pojízdné provedení (4x kolečko z toho dvě bržděná), dvě zásuvky pod pracovní deskou (uzamykatelné). Hygienický standard H1.</t>
  </si>
  <si>
    <t>Pracovní stůl skříňový, dřez 400x500 mm, vlevo skříňka uzavřená dvířky. Uprostřed prostor pro podpultovou lednici. Vpravo blok zásuvek 3xGN 1/1 (uzamykatelné). Hygienický standard H1.</t>
  </si>
  <si>
    <t>Nástěnná skříňka, uzavřená posuvnými dveřmi, uzamykatelná, hygienický standard HS.</t>
  </si>
  <si>
    <t>Pracovní stůl skříňový otevřený, spodní police. Hygienický standard HS.</t>
  </si>
  <si>
    <r>
      <t>Pracovní stůl skříňový,</t>
    </r>
    <r>
      <rPr>
        <sz val="11"/>
        <rFont val="Calibri"/>
        <family val="2"/>
      </rPr>
      <t xml:space="preserve">závěsné vsuvy na GN se zarážkami proti vypadnutí, </t>
    </r>
    <r>
      <rPr>
        <sz val="11"/>
        <rFont val="Calibri"/>
        <family val="2"/>
      </rPr>
      <t>výsuvný koš. Hygienický standard minimálně H1, instalováno na stavebním soklu.</t>
    </r>
  </si>
  <si>
    <t>C17c</t>
  </si>
  <si>
    <t>STOLOVÝ NÁSTAVEC</t>
  </si>
  <si>
    <t>1400x400</t>
  </si>
  <si>
    <t>Stolový nástavec s přípravou na instalaci vodovodní baterie, masivní stojiny, vyjímatelné rošty s možností mytí v podstolové myčce, závěsný systém po obou stranách.</t>
  </si>
  <si>
    <t>C17d</t>
  </si>
  <si>
    <t>SLOUPEK S NAPOUŠTĚCÍM RAMENEM</t>
  </si>
  <si>
    <t>Sloupek s napouštěcím ramenem, 2 držáky na mixér s vyjímatelnou gastronádobou. 2x zásuvka 230 V</t>
  </si>
  <si>
    <t>100x100x600</t>
  </si>
  <si>
    <t>C17e</t>
  </si>
  <si>
    <t>PODESTAVBA VARNÉHO BLOKU</t>
  </si>
  <si>
    <t>Otevřená skříňová podestavba se spodní policí z nerezoové oceli AISI304 v hygienickém provedení H3 bez jakýchkoliv viditelných spár s vnitřními kouty R= 16 mm.</t>
  </si>
  <si>
    <t>600x650x515</t>
  </si>
  <si>
    <t>C17f</t>
  </si>
  <si>
    <t>SKŘÍŇ PRO UMÍSTĚNÍ GENERÁTORŮ</t>
  </si>
  <si>
    <t>400x650x515</t>
  </si>
  <si>
    <t>C17g</t>
  </si>
  <si>
    <t>Skřín pro umístění generátorů indukcí, uživatelsky měnitelné filtry, servisně vysouvatelná zásuvka s generátory pro snadný přístup.</t>
  </si>
  <si>
    <t>C17h</t>
  </si>
  <si>
    <t>ZÁSUVKOVÝ BLOK</t>
  </si>
  <si>
    <t>C17i</t>
  </si>
  <si>
    <t>POHLEDOVÝ PRVEK</t>
  </si>
  <si>
    <t>Zakončovací prvek pohledový, nerezový.</t>
  </si>
  <si>
    <t>700x20x215</t>
  </si>
  <si>
    <t>VESTAVNÁ INDUKČNÍ PLOTNA, 3,5 KW</t>
  </si>
  <si>
    <t>Indukční plotna, detekce nádobí, příkon 3,5 kW, průměr cívky 230 mm.</t>
  </si>
  <si>
    <t>350x350</t>
  </si>
  <si>
    <t>ODDĚLENÉ PROVEDENÍ PLOTNY A GENERÁTORU INDUKCE</t>
  </si>
  <si>
    <t>Oddělené provedení plotny a generátoru indukce. Generátor indukce bude instalován v pozici C17f.</t>
  </si>
  <si>
    <t>C17k</t>
  </si>
  <si>
    <t>Baterie jednopáková profesionální s  vytuženým kotvícím systémem pro varné bloky a zvýšným průtokem  a černou polyamidovou sanitární pákou</t>
  </si>
  <si>
    <t>BATERIE STOJÁNKOVÁ, PROFESIONÁLNÍ</t>
  </si>
  <si>
    <t>Napouštěcí rameno se zvýšeným průtokem včetně setu k instalaci na stolové nástavce varných bloků</t>
  </si>
  <si>
    <t>3080x1430</t>
  </si>
  <si>
    <t>Praocvní stůl otevřený, vlevo dřez 500x600 mm.</t>
  </si>
  <si>
    <t>Pracovní stůl skříňový, otevřený, pod pracovní deskou zásuvky, hygienický standard minimálně H1. Instalováno na stavebním soklu. Sestava dvou korpusů pod jednou deskou.</t>
  </si>
  <si>
    <t>F26a</t>
  </si>
  <si>
    <t xml:space="preserve">Pracovní stůl otevřený, pojízdné provedení, spodní police, dřevěná pracovní deska, </t>
  </si>
  <si>
    <t>POJIZDNÝ PRACOVNÍ STŮL, ZÁSUVKY, TECHNISTONE</t>
  </si>
  <si>
    <t xml:space="preserve">Pracovní stůl otevřený, pojízdné provedení, spodní police, technistone pracovní deska, tl. 12 mm, povrch lesk, dekor Elegance Eco Nev . </t>
  </si>
  <si>
    <t>Celonerezové provedení, přizpůsobeno pro ukládání pekařských plechů, kapacita minimálně 13 vsuvů.</t>
  </si>
  <si>
    <t>Pracovní stůl skříňový, vlevo blok zásuvek 3xGN 1/1, uprostřed skříňka uzavřená posuvnými dvířky (uzamykatelné), vpravo umyvadlo GN 240x370x150 mm, pod umyvadlem koš s klapkou. Hygienický standard HS, nerezový sokl podnoží.</t>
  </si>
  <si>
    <t>VÝDEJNÍ LÁZEŇ 3xGN 1/1, POJÍZDNÁ</t>
  </si>
  <si>
    <t>2150x2650x2275</t>
  </si>
  <si>
    <t>Pracovní stůl skříňový, otevřený, vlevo závěsné vsuvy na GN se zarážkami, vpravo prostor pro holdomat. Hygienický standard minimálně H1. Instalováno na stavebním soklu.</t>
  </si>
  <si>
    <t>KONZOLE  PRO ZAVEŠENÍ KONVEKTOMATU</t>
  </si>
  <si>
    <t>PLANETÁRNÍ MIXÉR, 30 LITRŮ, ČASOVAČ,</t>
  </si>
  <si>
    <t>ELEKTRICKÁ MULTIFUNKČNÍ PÁNEV, 2x17 L</t>
  </si>
  <si>
    <t>Skříňová podestavba s dvířky a se spodní policí z nerezoové oceli AISI304 s přípravou na vestavbu dřezů s otevřenými zády pro umožnění přístupu k uzávěrům vody a odpadům. Hygienický standard H1.</t>
  </si>
  <si>
    <t>Zásuvkový blok, 2 zásuvky GN 1/1, plnovýsuv a automatický dojezd. Hygienický standard H3.</t>
  </si>
  <si>
    <t>Multifunkční šokový zchlazovač a zmrazovač, rozsah teplot -40 až + 65 °C, umožňuje rychlé- šetrné-automatické nebo manuální zchlazení, zmrazení, rozmrazování, regeneraci a teplé udržování (až +65°C), dehydratování-jemné vysoušení, kynutí (bez přivlhčování), krystalizaci čokolády. Kapacita zchlazování +90 °C/+3 °C až 27 kg. Kapacita zmrazování +90 °C/-18 °C až 21 kg. Umístění zásuvů na šířku. Kapacita minimálně 6x GN 1/1 nebo 6x600x400 mm plechů. Chladící výkon minimálně 2000 W. Funknce samouzavírání dveří, zesílená izolace min. 60 mm, automatické rozpoznání použití vpichové sondy, dotykový ovládací displej, český jazyk.</t>
  </si>
  <si>
    <t>Energetická třída (v souladu s nařízením EU 2015/1094): C.
Roční a denní spotřeba energie (v souladu s nařízením EU 2015/1094): 713kWh/rok - 2kWh/24h.
Provozní podmínky (v souladu s nařízením EU 2015/1094): Zátěžový provoz (tř.5).</t>
  </si>
  <si>
    <t xml:space="preserve">Objem 6 litrů, vyjímatelná vnitřní nádoba, nerezové víko, termostat,elektronická metla, ovládací displej, ruční ovládání nebo možnost využít přednastavených programů. </t>
  </si>
  <si>
    <t>330x400x135</t>
  </si>
  <si>
    <t>Pekařský konvektomat s kapacitou minimálně 10x vsuvů 600x400 mm. Ovládání pomocí dotykového displeje, minimální velikost 9 palců. Možnost použití přednastavených programů nebo manuálního režimu. Volba jazyků menu včetně češtiny. Rozsah teploty +35 až +260 °C, nastavení vlhkosti po 10 %, možnost nastavení až 9 varných kroků. Vpichová sonda s minimálně 4 měřícími body. Ventilátor s autoreverzní funkcí, produkce nasycené páry a rychlé odvětrání komory. Automatický mycí systém. Trojité dveřní sklo, LED osvětlení komory, nerezové vsuvy se systémem proti překlopení plechu, integrovaný zásobník čistícího prostředku, integrované WIFI.</t>
  </si>
  <si>
    <t>Robustní dvouválcový melanžér určený k rafinaci granulovaných výrobků (například mandle, čokoláda atd.). Granitové válce, konstrukce ze slitiny železa, maximální mezera mezi válci 6 mm, asynchronní rychlost válců. Průměr válců 300 mm. Násypka s bezpečnostním krytem.</t>
  </si>
  <si>
    <t>Chladící skříň, hrubý objem 512 litrů, rozsah teploty -2 až + 8°C, maximální hloubka 715 mm, nerezové opláštění AISI 304, izolace minimálně 75 mm, nerezové dveře, magnetické těsnění, vnitřní police 530x530 mm roční spotřeba energie maximálně 360 kW/h. Energetická třída B.</t>
  </si>
  <si>
    <t>Maximální hloubka chladící skříně omezena 715 mm. Roční spotřeba energie: 360 kWh; Třída energetické účinnosti B.</t>
  </si>
  <si>
    <t>SERVÍROVACÍ VOZÍK SVAŘENÝ, 2x POLICE, 4 KOLEČKA</t>
  </si>
  <si>
    <t>Servírovací nerezový vozík, 2x police, 4 kolečka, z toho 2 s brzdou, svařená konstrukce. Police mají prolisované zvednuté okraje, rohy jsou zpevněny dvojitým a uzavřeným ohybem. Nosnost 120 kg.</t>
  </si>
  <si>
    <t>900x600x950</t>
  </si>
  <si>
    <t>cena celkem bez DPH</t>
  </si>
  <si>
    <t>DOPRAVA, MONTÁŽ</t>
  </si>
  <si>
    <r>
      <rPr>
        <b/>
        <sz val="9"/>
        <rFont val="Calibri"/>
        <family val="2"/>
        <scheme val="minor"/>
      </rPr>
      <t>Desky pracovní dřezové</t>
    </r>
    <r>
      <rPr>
        <sz val="9"/>
        <rFont val="Calibri"/>
        <family val="2"/>
        <scheme val="minor"/>
      </rPr>
      <t xml:space="preserve">
Pracovní desky jsou osazeny vevařenými rádiusovými dřezy (síla mat. min 1,5 mm, nepřípustné hranaté  provedení). Vevaření dřezu  je provedeno s vybroušeným bezespárovým napojením bez vizuální možnosti zjištění místa tohoto napojení. Síla použitého materiálu pracovní desky 1,5 mm, s nerez výztuhami. Rádius R4 na hraně desky i na límci.
</t>
    </r>
    <r>
      <rPr>
        <b/>
        <sz val="9"/>
        <rFont val="Calibri"/>
        <family val="2"/>
        <scheme val="minor"/>
      </rPr>
      <t>Zásuvky nábytku</t>
    </r>
    <r>
      <rPr>
        <sz val="9"/>
        <rFont val="Calibri"/>
        <family val="2"/>
        <scheme val="minor"/>
      </rPr>
      <t xml:space="preserve">
Jsou vyohýbané z jednoho kusu s vnitřními radiusy. Uchyceny jsou na nerezových teleskopických trojdílných  držácích. Nosnost zásuvky min. 50 kg. Čela zásuvek jsou uzavřená, bezespárová, s vyohýbaným madlem.Zásuvky jsou provedeny buď v bloku (3 nad sebou) nebo jsou používány jednotlivě a vč. nerezového krytu jsou umístěny pod deskou stolu samostatně nebo vedle sebe. Lze osadit zámkem.
</t>
    </r>
  </si>
  <si>
    <r>
      <t xml:space="preserve">Nerezovou ocelí se rozumí austenitická nemagnetická nerezavějící ocel 18Cr/10Ni jakosti dle ČSN 17240,17241,DIN W.Nr.1.4301, ASTM 304 s atesty pro použití ke styku s potravinami. Desky jsou opatřeny povrchovou úpravou broušenou se zrnem o hodnotě 320. Svaření a následné vybroušení svislých rohů desky s napojením na uvedenou hodnotu brusu. Musí odpovídat předem stanovené tloušťce dle norem, a to následovně (minimální tloušťka):
</t>
    </r>
    <r>
      <rPr>
        <sz val="9"/>
        <color rgb="FFFF0000"/>
        <rFont val="Calibri"/>
        <family val="2"/>
        <scheme val="minor"/>
      </rPr>
      <t>-    Pracovní desky: 1,5 mm</t>
    </r>
    <r>
      <rPr>
        <sz val="9"/>
        <rFont val="Calibri"/>
        <family val="2"/>
        <scheme val="minor"/>
      </rPr>
      <t xml:space="preserve">
</t>
    </r>
    <r>
      <rPr>
        <sz val="9"/>
        <color rgb="FFFF0000"/>
        <rFont val="Calibri"/>
        <family val="2"/>
        <scheme val="minor"/>
      </rPr>
      <t>-    Dřezy, hluboké: 1,5 mm</t>
    </r>
    <r>
      <rPr>
        <sz val="9"/>
        <rFont val="Calibri"/>
        <family val="2"/>
        <scheme val="minor"/>
      </rPr>
      <t xml:space="preserve">
-    Police (podstavby, regály, nástěnné …): 1,5 mm
-    Nerezové trubkoví (40x40x1.2 mm)  
Nejsou použité žádné plastové tvarovky, panty, madla, držáky skel, zátky pojezdů apod. Veškeré kovové zařízení musí být ochranně pospojováno (pracovní stoly i police).
</t>
    </r>
    <r>
      <rPr>
        <b/>
        <sz val="9"/>
        <rFont val="Calibri"/>
        <family val="2"/>
        <scheme val="minor"/>
      </rPr>
      <t xml:space="preserve">
Desky pracovní stolové</t>
    </r>
    <r>
      <rPr>
        <sz val="9"/>
        <rFont val="Calibri"/>
        <family val="2"/>
        <scheme val="minor"/>
      </rPr>
      <t xml:space="preserve">
Síla použitého materiálu desky 1,5 mm, s nerez výztuhami </t>
    </r>
    <r>
      <rPr>
        <sz val="9"/>
        <color rgb="FFFF0000"/>
        <rFont val="Calibri"/>
        <family val="2"/>
        <scheme val="minor"/>
      </rPr>
      <t>(bez použití dřevotřísky apod.)</t>
    </r>
    <r>
      <rPr>
        <sz val="9"/>
        <rFont val="Calibri"/>
        <family val="2"/>
        <scheme val="minor"/>
      </rPr>
      <t>. Rádius R4 na hraně desky i na límci. Deska je plně zavařená a vybroušená, v provedení bez lemu nebo s lemy dle požadavku projektu. Všechny pracovní desky budou mít v místě styku ze stěnou lem výšky minimálně 40 mm (provedení 3D lem 40/20 mm), pokud není u jednotlivých pozic určeno jinak. Ze zadní strany i z boku jsou límce plně uzavřené. Desky jsou opatřeny povrchovou úpravou broušenou se zrnem o hodnotě 290. Svaření a následné vybroušení svislých rohů desky o tl. 40 mm s napojením na uvedenou hodnotu brusu. U desek jsou provedeny podhyby pod úhlem 45 stupňů.</t>
    </r>
  </si>
  <si>
    <t>CHLADÍRENSKÉ BOXY</t>
  </si>
  <si>
    <t>MYCÍ TECHNOLOGIE</t>
  </si>
  <si>
    <t>Mycí technologie bude splňovat minimální technické a funkční specifikace popsané u jednotlivých pozic. Každý uchazeč doloží jejich splnění. Zadavatel bude mimo jiné kontrolovat splnění maximální povolené spotřeby vody na mycí cyklus.</t>
  </si>
  <si>
    <r>
      <t>Opláštění PUR panelové izolace je bíle lakovaný (RAL9010), žárově pozinkovaný ocelový plech (min. tl. 0,6 mm). Tloušťka izolace je min. 75 mm (k=0,29 W/m2K). Stavebnicový modul se systémem napojení panelů pero-drážka s excentrickým zámkem. Podlaha pro chladící box je izolována stavebně. Stěnové PUR panely jsou položeny do U lišt přímo na "konečnou" stavební podlahu.Vjezd do boxu bude bezprahový.</t>
    </r>
  </si>
  <si>
    <t>Chladicí box pro skladování potravin, externí agregát, PUR panel min. tl. 75 mm, bíle lakovaný, žárově zinkovaný ocelový plech, bez podlahy (stavebně izolovaná), systém napojení panelů pero-drážka (zámkový spojovací systém). Chladírenské dveře 800x2000 mm, povrch Al, zárubeň P-1. Teplota chlazeného prostoru +2 až +4 °C. Součástí dodávky je propojovací potrubí, venkovní výbava jednotky, kryt, konzola, chladivo, osvětlení.</t>
  </si>
  <si>
    <t>Stolní indukční varič, příkon do 3,5 kW, maximální zařízení plochy 20 kg, vhodný pro nádoby o průměru dna mezi 120-260 mm, tělo z nerezové oceli. Otočné kolečko pro snadné nastavení výkonu indukce.</t>
  </si>
  <si>
    <t>Nevyžaduje připojení do WIFI sítě.</t>
  </si>
  <si>
    <t>POJÍZDNÝ STŮL, POLICE, ZÁSUVKA 230v</t>
  </si>
  <si>
    <t>1200x600x900</t>
  </si>
  <si>
    <t>Pracovní stůl otevřený, pojízný, spodní částečná police hloubky 280 mm, střední roštová police se spodními lyžinami pro vložení GN hloubky 280 mm. Součástí stolu je 2x zásuvka na 230V včetně přívodního kabelu. Pracovní deska bude bez lemu, 2x průchodka pro napojení elektrického kabelu.</t>
  </si>
  <si>
    <t>Automatický izolovaný varný termos (káva, čaj), jemný nerezový filtr, režim udržení nápojů, automatický kohout, hladinoměr, ryska, rozsah teplot +30 až +90 °C.  Objem minimálně 13 litrů. Celonerezové dvouplýášťové provedení. Součástí dodávky bude nerezový vozík, boční a zadní strana zapláštěná, výškově nastavitelná odkapní miska, vsuvy na mycí koše 500x500 mm. Rozměr minimálně 600x700x850 mm.</t>
  </si>
  <si>
    <t>Chlazený stůl na GN, 2 sekce, 4x zásuvka GN 1/1, dřez minimálního rozměru 290x400 mm, hygienický standard minimálně H1, instalováno na stavebním soklu. Nerezové zátěžové pojezdy zásuvek, snadno vyjímatelné pro mytí v myčce.</t>
  </si>
  <si>
    <t>PRACOVNÍ STŮL, VSUVY NA GN, KOŠ</t>
  </si>
  <si>
    <t>Pracovní stůl otevřený, vlevo prostor pro podpultovou myčku. Vlevo bude stůl zakrytovaný až k zemi.</t>
  </si>
  <si>
    <t>Všechny nabídnuté technologie musí být doplněny o informaci určující energetickou třídu (v souladu s nařízením EU 2015/1094).</t>
  </si>
  <si>
    <r>
      <rPr>
        <b/>
        <sz val="9"/>
        <rFont val="Calibri"/>
        <family val="2"/>
        <scheme val="minor"/>
      </rPr>
      <t>Nerezové stoly</t>
    </r>
    <r>
      <rPr>
        <sz val="9"/>
        <rFont val="Calibri"/>
        <family val="2"/>
        <scheme val="minor"/>
      </rPr>
      <t xml:space="preserve">
Jsou tvořeny pracovní nerezovou deskou a podnožím různého osazení – např. pouze vlastním podnožím nebo podnožím s odkládací nerezovou policí nebo i s bočním a zadním oplechováním nebo uzavřeným podnožím, opatřeným dvířky posuvnými nebo uchycenými na nerezových pantech nebo se zásuvkovým blokem a prostory pro GN. Deska tvoří s podnožím kompaktní celek vyhovující nejpřísnějším hygienickým předpisům. </t>
    </r>
    <r>
      <rPr>
        <b/>
        <sz val="9"/>
        <rFont val="Calibri"/>
        <family val="2"/>
        <scheme val="minor"/>
      </rPr>
      <t>U provedení skříňkového jsou stoly provedeny jako bezespárové a plně zavařené hygienické skříňkové provedení v provedení  H1 dle DIN 18865-9.</t>
    </r>
    <r>
      <rPr>
        <sz val="9"/>
        <rFont val="Calibri"/>
        <family val="2"/>
        <scheme val="minor"/>
      </rPr>
      <t xml:space="preserve"> </t>
    </r>
    <r>
      <rPr>
        <b/>
        <sz val="9"/>
        <rFont val="Calibri"/>
        <family val="2"/>
        <scheme val="minor"/>
      </rPr>
      <t>Všechny chlazené stoly budou v hygienickém standardu min. H1</t>
    </r>
    <r>
      <rPr>
        <sz val="9"/>
        <rFont val="Calibri"/>
        <family val="2"/>
        <scheme val="minor"/>
      </rPr>
      <t>. Pro oplechování je použitý nerezový plech o tloušťce min.1 mm a police jsou s nerezovými výztuhami. Vnitřní stěny korpusu jsou vybaveny šrouby, pro přestavení mezipolice. Mezipolice vyrobena tak, aby mezi ní a stěnami byla snadno čistitelná mezera minimálně 10 mm. Dveře jsou nahoře zavěšeny a pohybují se na kladkách, spodní police je v oblasti otvírání naprosto hladká a beze spár. Pojezdy zásuvek jsou navrženy na nosnost nejméně 50 kg. Vsuny na GN se zarážkami proti vypadnutí jsou uživatelsky odnímatelné a snadno omyvatelné v mycích strojích.</t>
    </r>
  </si>
  <si>
    <t>CHLAZENÝ BUFET,3xGN 1/1, POJÍZDNÝ, VENTILOVANÝ</t>
  </si>
  <si>
    <t>Pojízdná výdejní vodní lázeň, kapacita 3xGN 1/1-200 mm, nerezové provedení, 4x kolečko, rozsah teplota +60 až +90 °C, krytí minimálně IPX4. Ruční napouštění a vypouštění vody. Bezpečnostní termostat. Lamino opláštění podle RAL vzorníku dodavatele. Hygienický zákryt, rampa s ovládacím displejem. 4x kolečko. Halogenové osvětlení, ohřev shora.</t>
  </si>
  <si>
    <t>Možnost výběru dekoru opláštění dle vzorníku RAL.</t>
  </si>
  <si>
    <t>PODPULTOVÁ LEDNICE</t>
  </si>
  <si>
    <t>Pojízdný chlazený bufet 3xGN 1/1 - 200 mm. Rozsah teploty +4 až +8 °C. Dynamické chlazení, přefukovaná vana, dechová clona vyrobená z hygienického plexiskla s motorickým posunem nahoru a dolů. Možnost uzavření vany před výdejem. Rampa s ovládacím displejem. Lamino opláštění dle vzorníku dodavatele. 4x kolečko. Odnímatelný filtr výparníku pro snadné čištění. LED osvětlení. Modul bude mít dva samostatné agregáty - chlazení vany a přefuk.</t>
  </si>
  <si>
    <t>Varná technologie bude umístěna na stavebním soklu dle specifikace a projektové dokumentace. Minimální hygienický standard korpusů je H3 (viz specifikace každé pozice). Tloušťkla vrchní nerezové desky je min. 2,5 mm z materiálu AISI 304 nebo kvalitnější. Všechny hrany budou oblé a zabranoušené. Varný blok v provedení s pracovní deskou v jednom kuse. Podrobnější technická specifikace viz specifikace každé pozice.</t>
  </si>
  <si>
    <t>POTVRZENÍ SPECIFIKACE</t>
  </si>
  <si>
    <r>
      <t xml:space="preserve">Každý uchazeč doloží splnění specifikace a soupisu minimální standardů technickými listy poskytnutými v českém jazyce dle zadání. </t>
    </r>
    <r>
      <rPr>
        <b/>
        <sz val="9"/>
        <color theme="1"/>
        <rFont val="Calibri"/>
        <family val="2"/>
        <scheme val="minor"/>
      </rPr>
      <t>V případě odchýlení od projektové dokumentace je povinnen prokazatelně upozornit na rozdíl mezi dokumentací a nabízeným řešením samostatným soupisem, kde budou odchylky přehledně a viditelně označeny</t>
    </r>
    <r>
      <rPr>
        <sz val="9"/>
        <color theme="1"/>
        <rFont val="Calibri"/>
        <family val="2"/>
        <scheme val="minor"/>
      </rPr>
      <t>. Uvedené rozměry a příkony jsou v toleranci +- 5 %.</t>
    </r>
  </si>
  <si>
    <t>Podstavná chladnička min. objem 170 litrů; minimální čistý objem 160 litrů, ventilační chladicí systém; uzamykatelné dveře plné; vnitřní boční osvětlení; rozsah chlazení: + 1 / + 15 °C; mechanické ovládání; digitální zobrazení teploty; vnější ocelový plášť s šedým práškovým nástřikem; černá, nerezové dveře; jednodílný tepelně tvarovaný polystyren (ekologický) vnitřní plášť; 3 bílé ocelové rošty s ochranným potahem; podlahové rošty; výšku polic lze nastavit do 30 mm; nosnost na polici: max. 45 kg; směr otevírání dveří je reverzibilní; hygienická, vyměnitelná izolace dveří; automatické odmrazování; 1 pár předních vyrovnávacích nožiček; chladivo bez FCKW-FKW (R 600a) a izolace stěn; venkovní teplota: mezi + 10 / + 35 ° C - klimatická třída CC2; roční spotřeba energie MAX. 310 kWh; Třída energetické účinnosti C.</t>
  </si>
  <si>
    <t xml:space="preserve"> Zařízení je certifikovaně schváleno k provozu bez dozoru! Nastavitelná teplota varné komory od +30°C do +300°C. Možnost změny požadovaného výsledku vaření během spuštěného provozního režimu; přepínání do jiného ručního nebo automatického režimu během spuštěného programu. Výroba páry probíhá bez tlaku pomocí generátoru čerstvé páry se samočisticím programem a automatickým odvápněním a péčí, nezávisle na nastavené tvrdosti vody. Provoz bez zařízení na změkčování vody. Zařízení má různé čisticí programy, i bez dozoru přes noc; rychlý program průběžného čištění vyčistí zařízení do 30 minut za použití chemie; zařízení automaticky rozpoznává stav znečištění a nahromadění vápenných usazenin v závislosti na dosavadním způsobu používání a podle toho navrhuje nejúčinnější program čištění. - Plně automatické mytí varného prostoru a odvápnění bojleru pomocí tablet. Integrovaná ruční sprcha s automatickým navíjením. Plně integrované rozhraní WLAN bez externí antény a ethernetové rozhraní k připojení ke cloudovému síťovému řešení pro vzdálený přístup a údržbu.České menu včetně integrovaných receptů.</t>
  </si>
  <si>
    <r>
      <t>Podpultová myčka provozního nádobí, vhodná pro mycí koše 500x500 a</t>
    </r>
    <r>
      <rPr>
        <b/>
        <sz val="11"/>
        <rFont val="Calibri"/>
        <family val="2"/>
        <scheme val="minor"/>
      </rPr>
      <t xml:space="preserve"> 500x600 mm</t>
    </r>
    <r>
      <rPr>
        <sz val="11"/>
        <rFont val="Calibri"/>
        <family val="2"/>
        <scheme val="minor"/>
      </rPr>
      <t xml:space="preserve">, atmosférický bojler, </t>
    </r>
    <r>
      <rPr>
        <b/>
        <sz val="11"/>
        <rFont val="Calibri"/>
        <family val="2"/>
        <scheme val="minor"/>
      </rPr>
      <t>výkonné mycí čerpadlo</t>
    </r>
    <r>
      <rPr>
        <sz val="11"/>
        <rFont val="Calibri"/>
        <family val="2"/>
        <scheme val="minor"/>
      </rPr>
      <t xml:space="preserve">, minimálně čtyři automatické mycí programy, dvouplášťové provedení, lisovaná mycí nádrž, </t>
    </r>
    <r>
      <rPr>
        <b/>
        <sz val="11"/>
        <rFont val="Calibri"/>
        <family val="2"/>
        <scheme val="minor"/>
      </rPr>
      <t>MYCÍ A OPLACHOVÁ RAMENA Z NEREZ OCELI AISI 304</t>
    </r>
    <r>
      <rPr>
        <sz val="11"/>
        <rFont val="Calibri"/>
        <family val="2"/>
        <scheme val="minor"/>
      </rPr>
      <t xml:space="preserve">, digitální ovládací panel, automatický samočistící cyklus. Zásuvná výška minimálně 410 mm. Včetně zabudovaného odpadového čerpadla, dávkovače mycího a oplachového prostředku. Kapacita až 30 košů za hodinu, předpokládané mycí cykly 120-540 sekund. Oplachová teplota minimálně +85 °C, </t>
    </r>
    <r>
      <rPr>
        <b/>
        <sz val="11"/>
        <rFont val="Calibri"/>
        <family val="2"/>
        <scheme val="minor"/>
      </rPr>
      <t>spotřeba vody na jeden cyklus maximálně 2,3 litru</t>
    </r>
    <r>
      <rPr>
        <sz val="11"/>
        <rFont val="Calibri"/>
        <family val="2"/>
        <scheme val="minor"/>
      </rPr>
      <t xml:space="preserve">. </t>
    </r>
    <r>
      <rPr>
        <b/>
        <sz val="11"/>
        <rFont val="Calibri"/>
        <family val="2"/>
        <scheme val="minor"/>
      </rPr>
      <t>Hladina hluku maximálně 62 dBA</t>
    </r>
    <r>
      <rPr>
        <sz val="11"/>
        <rFont val="Calibri"/>
        <family val="2"/>
        <scheme val="minor"/>
      </rPr>
      <t>. Základní příslušenství: 1x opěrný rám na plechy / podnosy, 1x koš 600x500 mm plastový.</t>
    </r>
  </si>
  <si>
    <r>
      <t>Multifunkční varné zařízení určené k vaření, restování a fritování a rovněž k vaření při nízké teplotě, k přípravě sous vide, konfitování, vaření s teplotním rozdílem, citlivé vaření k šetrné přípravě citlivých produktů,</t>
    </r>
    <r>
      <rPr>
        <b/>
        <sz val="11"/>
        <rFont val="Calibri"/>
        <family val="2"/>
      </rPr>
      <t xml:space="preserve"> VAŘENÍ V TLAKU</t>
    </r>
    <r>
      <rPr>
        <sz val="11"/>
        <rFont val="Calibri"/>
        <family val="2"/>
      </rPr>
      <t xml:space="preserve">. Užitný objem min. 100 litrů. Teplotní rozsah +30 °C až +250 °C, flexibilní rozdělení dna pánve na zóny s rozdílnými teplotami - nepoužívané zóny se nevyhřívají. Rychlost ohřevu dna na +200 °C za maximálně 3 minuty. Zařízení je vybaveno automatickými procesy přípravy pokrmů. Grafické zobrazování procesu vaření se všemi parametry vaření a s vypočítaným koncem vaření. </t>
    </r>
    <r>
      <rPr>
        <b/>
        <sz val="11"/>
        <rFont val="Calibri"/>
        <family val="2"/>
      </rPr>
      <t>Vpichová sonda na měření teploty s minimálně 6-ti měřícími body</t>
    </r>
    <r>
      <rPr>
        <sz val="11"/>
        <rFont val="Calibri"/>
        <family val="2"/>
      </rPr>
      <t xml:space="preserve">. Zařízení je vybaveno </t>
    </r>
    <r>
      <rPr>
        <b/>
        <sz val="11"/>
        <rFont val="Calibri"/>
        <family val="2"/>
      </rPr>
      <t>motoricky ovládaným a časově nastavitelným systémem automatického zvedání a spouštění košů</t>
    </r>
    <r>
      <rPr>
        <sz val="11"/>
        <rFont val="Calibri"/>
        <family val="2"/>
      </rPr>
      <t xml:space="preserve">. Zařízení má automatický přívod vody k plnění varné nádoby vodou s přesností nastavení na 1 litr. Minimálně 9 palcový skleněný barevný displej s dotykovou obrazovkou. Zařízení je vybaveno výsuvnou hadicovou sprchou s automatickým navíjením. Vestavěná zásuvka 230 V. Integrované rozhraní WLAN bez externí antény, připojení pro vzdálený přístup a údržbu. Zařízení je oficiálně schváleno-certifikováno k provozu bez dozoru (noční vaření). </t>
    </r>
  </si>
  <si>
    <r>
      <t xml:space="preserve">Varný monoblok s přípravou pro vestavbu spotřebičů  a jejich instalací-  5x indukce. 2x dřez s otvorem pro baterii a mokrou zónou. Příprava na nasazení stolní police - mostu. Ovládací panel odnímatelný ze 4 stran pro snadný servis, </t>
    </r>
    <r>
      <rPr>
        <b/>
        <sz val="11"/>
        <rFont val="Calibri"/>
        <family val="2"/>
        <scheme val="minor"/>
      </rPr>
      <t>pracovní deska minimálně z 2,5 mm silného plechu</t>
    </r>
    <r>
      <rPr>
        <sz val="11"/>
        <rFont val="Calibri"/>
        <family val="2"/>
        <scheme val="minor"/>
      </rPr>
      <t>, rohy oblé s rádiusem 16 mm,  čelo 50 mm vysoké, vyztužena masivní svařovanou kostrukcí z ocelových profilů. Celá konstrukce a pracovní deska z nerezové oceli AISI 304. 10x zásuvka 230V s krytím proti stříkající vodě ve stříbrném provedení. P</t>
    </r>
    <r>
      <rPr>
        <b/>
        <sz val="11"/>
        <rFont val="Calibri"/>
        <family val="2"/>
        <scheme val="minor"/>
      </rPr>
      <t>racovní deska bude svařena do jedné pracovní desky v bezesparém provedení</t>
    </r>
    <r>
      <rPr>
        <sz val="11"/>
        <rFont val="Calibri"/>
        <family val="2"/>
        <scheme val="minor"/>
      </rPr>
      <t xml:space="preserve"> - nepřípustné modulové provedení pracovní plochy.</t>
    </r>
  </si>
  <si>
    <r>
      <t xml:space="preserve">Elektrický konvektomat, </t>
    </r>
    <r>
      <rPr>
        <b/>
        <sz val="11"/>
        <rFont val="Calibri"/>
        <family val="2"/>
        <scheme val="minor"/>
      </rPr>
      <t xml:space="preserve">min. kapacita10x GN 1/1, podélných zásuvných roštů pro gastronádoby </t>
    </r>
    <r>
      <rPr>
        <sz val="11"/>
        <rFont val="Calibri"/>
        <family val="2"/>
        <scheme val="minor"/>
      </rPr>
      <t xml:space="preserve">(1/1, 1/2 nebo 1/3 bez dodatečných redukčních vložek nebo roštů), bojlerový vývin páry (nepřípustné nástřikové provedení), varný systém s režimem drůbež, maso, ryby, vaječné pokrmy / dezerty, přílohy / zelenina, pečivo a metody vaření, jako je smažení, vaření, pečení a grilování. Dynamické proudění vzduchu ve varné komoře, dvě obousměrná kola ventilátoru. Zařízení je vyrobeno z nerezové ušlechtilé oceli DIN 1.4301, má bezešvý vnitřní prostor se zaoblenými rohy, je izolováno proti vyzařování tepla. Bezúdržbový systém odlučování tuků bez přídavného tukového filtru. Zařízení je vybaveno dvířky varné komory se zadním odvětráváním s trojitým sklem, dvířka jsou opatřena jednoruční rukojetí dvířek s dorazovou funkcí.  Zařízení je dále vybaveno minimálně jedním dotykovým barevným displejem, minimální velikost displeje 9 palců. </t>
    </r>
    <r>
      <rPr>
        <b/>
        <sz val="11"/>
        <rFont val="Calibri"/>
        <family val="2"/>
        <scheme val="minor"/>
      </rPr>
      <t xml:space="preserve">Varná komora má úsporné LED osvětlení </t>
    </r>
    <r>
      <rPr>
        <sz val="11"/>
        <rFont val="Calibri"/>
        <family val="2"/>
        <scheme val="minor"/>
      </rPr>
      <t>s dlouhou životností a automatickou (nepřípustné halogenové osvětlení), akustickou a vizuální signalizací procesních kroků. Automatické přizpůsobení místu instalace (nadmořská výška / bod varu) prostřednictvím kalibrace zařízení.</t>
    </r>
  </si>
  <si>
    <t>Elektrický konvektomat, min. kapacita6x GN 2/3, podélných zásuvných roštů pro gastronádoby GN 2/3, 1/2 nebo 1/3, bez dodatečných redukčních vložek nebo roštů, bojlerový vývin páry (nepřípustný nástřikový systém), varný systém s režimem drůbež, maso, ryby, vaječné pokrmy / dezerty, přílohy / zelenina, pečivo a metody vaření, jako je smažení, vaření, pečení a grilování. Dynamické proudění vzduchu ve varné komoře. Zařízení je vyrobeno z nerezové ušlechtilé oceli DIN 1.4301, má bezešvý vnitřní prostor se zaoblenými rohy, je izolováno proti vyzařování tepla. Bezúdržbový systém odlučování tuků bez přídavného tukového filtru. Zařízení je vybaveno dvířky varné komory se zadním odvětráváním s trojitým sklem, dvířka jsou opatřena jednoruční rukojetí dvířek s dorazovou funkcí.  Zařízení je dále vybaveno minimálně jedním dotykovým barevným displejem, minimální velikost displeje 9 palců. Varná komora má úsporné LED osvětlení s dlouhou životností a automatickou (nepřípustné halogenové provedení), akustickou a vizuální signalizací procesních kroků. Automatické přizpůsobení místu instalace (nadmořská výška / bod varu) prostřednictvím kalibrace zařízení.</t>
  </si>
  <si>
    <t xml:space="preserve">Certifikace nízké spotřeby energie, např. Energy Star v aktuální verzi minimálně 3.0. </t>
  </si>
  <si>
    <t>Určena pro profesionální použití.</t>
  </si>
  <si>
    <t>1441x835x2010</t>
  </si>
  <si>
    <t>Prosklená chladící skříň, 2x prosklené dveře, nerezová ocel minimálně AISI 430 nebo lepší, digitální ovládací panel, nucená cirkulace vzduchu, minimální tloušťka izolace 75 mm, zámek dveří, dveře při otevření dveří vypnou ventilátor, vnitřní osvětlení, automatické odmrazování, provozní teplota +2 až +10°C, okolní teplota do +43°C. Dveře jsou samozavírací a lze je plně otevřít až do
180°. Minimální netto objem 1000 litrů, počet vsunů / polic 44 ks. Vnitřní prostor přizpůsobený pro vložení GN 2/1. Maximální roční spotřeba energie 2000 Wh/rok. Certifikace pro zátěžový provoz tř. 4.</t>
  </si>
  <si>
    <t>PODPULTOVÁ MYČKA NÁDOBÍ, KOŠ 500x600 MM</t>
  </si>
  <si>
    <t>1169x650x1488</t>
  </si>
  <si>
    <t>1169x760x1488</t>
  </si>
  <si>
    <t>ANO / NE</t>
  </si>
  <si>
    <r>
      <t>Podpultová myčka provozního nádobí, vhodná pro mycí koše 500x500 a</t>
    </r>
    <r>
      <rPr>
        <b/>
        <sz val="11"/>
        <rFont val="Calibri"/>
        <family val="2"/>
        <scheme val="minor"/>
      </rPr>
      <t xml:space="preserve"> 500x600 mm</t>
    </r>
    <r>
      <rPr>
        <sz val="11"/>
        <rFont val="Calibri"/>
        <family val="2"/>
        <scheme val="minor"/>
      </rPr>
      <t xml:space="preserve">, atmosférický bojler, </t>
    </r>
    <r>
      <rPr>
        <b/>
        <sz val="11"/>
        <rFont val="Calibri"/>
        <family val="2"/>
        <scheme val="minor"/>
      </rPr>
      <t>výkonné mycí čerpadlo (minimálně 0,6 kW)</t>
    </r>
    <r>
      <rPr>
        <sz val="11"/>
        <rFont val="Calibri"/>
        <family val="2"/>
        <scheme val="minor"/>
      </rPr>
      <t xml:space="preserve">, minimálně čtyři automatické mycí programy, dvouplášťové provedení, lisovaná mycí nádrž, </t>
    </r>
    <r>
      <rPr>
        <b/>
        <sz val="11"/>
        <rFont val="Calibri"/>
        <family val="2"/>
        <scheme val="minor"/>
      </rPr>
      <t>MYCÍ A OPLACHOVÁ RAMENA Z NEREZ OCELI AISI 304</t>
    </r>
    <r>
      <rPr>
        <sz val="11"/>
        <rFont val="Calibri"/>
        <family val="2"/>
        <scheme val="minor"/>
      </rPr>
      <t xml:space="preserve">, digitální ovládací panel, automatický samočistící cyklus. Zásuvná výška minimálně 410 mm. Včetně zabudovaného odpadového čerpadla, dávkovače mycího a oplachového prostředku. Kapacita až 30 košů za hodinu, předpokládané mycí cykly 120-540 sekund. Oplachová teplota minimálně +85 °C, </t>
    </r>
    <r>
      <rPr>
        <b/>
        <sz val="11"/>
        <rFont val="Calibri"/>
        <family val="2"/>
        <scheme val="minor"/>
      </rPr>
      <t>spotřeba vody na jeden cyklus maximálně 2,3 litru</t>
    </r>
    <r>
      <rPr>
        <sz val="11"/>
        <rFont val="Calibri"/>
        <family val="2"/>
        <scheme val="minor"/>
      </rPr>
      <t xml:space="preserve">. </t>
    </r>
    <r>
      <rPr>
        <b/>
        <sz val="11"/>
        <rFont val="Calibri"/>
        <family val="2"/>
        <scheme val="minor"/>
      </rPr>
      <t>Hladina hluku maximálně 62 dBA</t>
    </r>
    <r>
      <rPr>
        <sz val="11"/>
        <rFont val="Calibri"/>
        <family val="2"/>
        <scheme val="minor"/>
      </rPr>
      <t>. Základní příslušenství: 1x opěrný rám na plechy / podnosy, 1x koš 600x500 mm plastový.</t>
    </r>
  </si>
  <si>
    <t>Výškově nastavitelný podstavec s motoricky nastavitelnou výšku, aby bylo možné přizpůsobit výšku obsluze nebo potřebě varného postupu. Kompatibilní s multifunkční pánví C12.</t>
  </si>
  <si>
    <r>
      <t xml:space="preserve">Multifunkční varné zařízení určené k vaření, restování a fritování a rovněž k vaření při nízké teplotě, k přípravě sous vide, konfitování, vaření s teplotním rozdílem, citlivé vaření k šetrné přípravě citlivých produktů. Užitný objem: minimálně 2x17 litrů, 2 nádoby (provedení jedné nádoby není přípustné). </t>
    </r>
    <r>
      <rPr>
        <b/>
        <sz val="11"/>
        <rFont val="Calibri"/>
        <family val="2"/>
      </rPr>
      <t>Varné koše je možné použít souběžně v obou nádobách ve stejný čas včetně funkce automatického zvedání a spouštění košů</t>
    </r>
    <r>
      <rPr>
        <sz val="11"/>
        <rFont val="Calibri"/>
        <family val="2"/>
      </rPr>
      <t xml:space="preserve">. Teplotní rozsah +30 °C až +250 °C, flexibilní rozdělení dna pánve na zóny s rozdílnými teplotami. Rychlost ohřevu dna na +200 °C za max. 3 minuty. Zařízení je vybaveno automatickými procesy přípravy pokrmů. Grafické zobrazování procesu vaření se všemi parametry vaření a s vypočítaným koncem vaření. </t>
    </r>
  </si>
  <si>
    <r>
      <t xml:space="preserve">Každá nádoba má </t>
    </r>
    <r>
      <rPr>
        <b/>
        <sz val="11"/>
        <rFont val="Calibri"/>
        <family val="2"/>
      </rPr>
      <t>vpichovou sondu na měření teploty s 6-ti měřícími body</t>
    </r>
    <r>
      <rPr>
        <sz val="11"/>
        <rFont val="Calibri"/>
        <family val="2"/>
      </rPr>
      <t xml:space="preserve">. Zařízení je vybaveno </t>
    </r>
    <r>
      <rPr>
        <b/>
        <sz val="11"/>
        <rFont val="Calibri"/>
        <family val="2"/>
      </rPr>
      <t>motoricky ovládaným a časově nastavitelným systémem automatického zvedání a spouštění košů</t>
    </r>
    <r>
      <rPr>
        <sz val="11"/>
        <rFont val="Calibri"/>
        <family val="2"/>
      </rPr>
      <t xml:space="preserve">. Zařízení má automatický přívod vody k plnění varné nádoby vodou s přesností nastavení na 1 litr. Minimálně 9 palcový skleněný barevný displej s dotykovou obrazovkou. Zařízení je vybaveno výsuvnou hadicovou sprchou s automatickým navíjením. Vestavěná zásuvka 230 V. Integrované rozhraní WLAN bez externí antény, připojení pro vzdálený přístup a údržbu.Zařízení je schváleno k provozu bez dozoru (noční vaření). </t>
    </r>
  </si>
  <si>
    <t>ZÁKLADNÍ JEDNOTKA</t>
  </si>
  <si>
    <r>
      <t xml:space="preserve">Základní jednotka pro bezdrátové měřiče teplot a otevřených dveří, externí USB adaptér, provozní teplota -10˚C až 50˚C, skladovací teplota -40˚C až 55˚C, GSM LTE, integrovaná SIM a GSM anténa, vnitřní paměť 2GB min. 100.000 vzorků, záložní baterie pro min. 24 hod. provozu, krytí IP20, systém je v souladu s EN 12830:2018, testováno ČMI. Nevyžaduje připojení do wifi sítě, má vlastní SIMkartu s nezávislým připojením, možnost připojit neomezený počet repeaterů. </t>
    </r>
    <r>
      <rPr>
        <b/>
        <sz val="11"/>
        <rFont val="Calibri"/>
        <family val="2"/>
      </rPr>
      <t xml:space="preserve">PO DOBU ZÁRUKY MUSÍ BÝT BEZPLATNĚ DOSTUPNÝ SOFTWARE PRO SPRÁVU SENZORŮ. </t>
    </r>
    <r>
      <rPr>
        <sz val="11"/>
        <rFont val="Calibri"/>
        <family val="2"/>
      </rPr>
      <t xml:space="preserve">Nezávislý, plně autonomní bezdrátový systém kontroly HACCP, který zobrazuje teploty sledovaných teplotních zařízení v reálném čase, je tvořen skupinou bezdrátových čidel. </t>
    </r>
  </si>
  <si>
    <t>Software/aplikace bezplatný po dobu záruky díla, zahrnuje upgrady, poplatek za datové přenosy. Nevyžaduje připojení do wifi sítě, má vlastní SIMkartu a její provoz je zahrnut do ceny SW. Přístup do webové aplikace je možný přes jakékoliv rozhraní (Windows, MacOs, Android, iOS,…) a nevyžaduje instalaci do interní IT sítě. Aplikace poskytuje uživatelům okamžitou a úplnou vizualizaci a přehled o průběhu teplot, alarmů a alertů u jednotlivých zařízení na provozovně v přehledné a uživatelsky přívětivé podobě. Umožňuje individuální nastavení důležitých parametrů tak, aby dokonale vyhovovala jak legislativním, tak interním předpisům a potřebám každého uživatele. Reporty jsou ve formě pdf souborů, uložené na serveru po dobu minimálně jeden rok v souladu s platnou legislativou.</t>
  </si>
  <si>
    <t>Zařízení bude mít stejný design ovládání (například ovládací menu na displeji, struktura menu, tvorba programů, grafické prostředí menu) jako technologie C15.</t>
  </si>
  <si>
    <t>Zařízení bude mít stejný design ovládání (například ovládací menu na displeji, struktura menu, tvorba programů, grafické prostředí menu) jako technologie C20.</t>
  </si>
  <si>
    <t>Originální sada koleček umožňující pohyb planetárního mixéru z důvodu servisního přístupu k okolní technologii nebo sanitaci prostoru. Kolečka budou buď pevně nebo odnímatelně připevněna k robotu.</t>
  </si>
  <si>
    <r>
      <t xml:space="preserve"> Zařízení je certifikovaně schváleno k provozu bez dozoru! Nastavitelná teplota varné komory od +30°C do +300°C. Možnost změny požadovaného výsledku vaření během spuštěného provozního režimu; přepínání do jiného ručního nebo automatického režimu během spuštěného programu. Výroba páry probíhá bez tlaku pomocí generátoru čerstvé páry se samočisticím programem a automatickým odvápněním a péčí, nezávisle na nastavené tvrdosti vody. Provoz bez zařízení na změkčování vody. Zařízení má různé čisticí programy, i bez dozoru přes noc; r</t>
    </r>
    <r>
      <rPr>
        <b/>
        <sz val="11"/>
        <rFont val="Calibri"/>
        <family val="2"/>
        <scheme val="minor"/>
      </rPr>
      <t>ychlý program průběžného čištění vyčistí zařízení do 15 minut za použití chemie</t>
    </r>
    <r>
      <rPr>
        <sz val="11"/>
        <rFont val="Calibri"/>
        <family val="2"/>
        <scheme val="minor"/>
      </rPr>
      <t>; zařízení automaticky rozpoznává stav znečištění a nahromadění vápenných usazenin v závislosti na dosavadním způsobu používání a podle toho navrhuje nejúčinnější program čištění. - Plně automatické mytí varného prostoru a odvápnění boileru pomocí tablet. Integrovaná ruční sprcha s automatickým navíjením a nastavitelnou funkcí rozprašování a vodního paprsku. Plně integrované rozhraní WLAN bez externí antény a ethernetové rozhraní k připojení ke cloudovému síťovému řešení pro vzdálený přístup a údržbu.České menu včetně integrovaných receptů.</t>
    </r>
  </si>
  <si>
    <r>
      <t xml:space="preserve">Profesionální mixér pro zátěžové použití v pekárnách a cukrárnách, přizpůsobeno pro intenzitvní hnětení, mixování nebo šlehání. Funkce časování. Výkonný motor minimálně 2000W. Kapacita kotlíku minimálně 40 litrů, materiál kotlíku z minimálně AISI 302 18/8. Výkonný asynchronní motor, elektronicky nastavitelná rychlost (minimálně 5 rychlostí). Pomalá rychlost 30 otáček za minutu. Nejvyšší rychlost až 175 otáček za minutu. Planetární systém minimálně s krytím IPX34. </t>
    </r>
    <r>
      <rPr>
        <b/>
        <sz val="11"/>
        <rFont val="Calibri"/>
        <family val="2"/>
      </rPr>
      <t>Pevný průhledný bezpečností kryt omezující prašnost (BPA free)</t>
    </r>
    <r>
      <rPr>
        <sz val="11"/>
        <rFont val="Calibri"/>
        <family val="2"/>
      </rPr>
      <t xml:space="preserve">. Pod průhledným krytem navíc drátěný kryt kotlíku (oba kryty je možné umýt v myčce nádobí). Robot bude mít funkci </t>
    </r>
    <r>
      <rPr>
        <b/>
        <sz val="11"/>
        <rFont val="Calibri"/>
        <family val="2"/>
      </rPr>
      <t>detekce kotlíku</t>
    </r>
    <r>
      <rPr>
        <sz val="11"/>
        <rFont val="Calibri"/>
        <family val="2"/>
      </rPr>
      <t xml:space="preserve"> - spuštění mixéru pouze při správné pozici kotlíku. Zvedání a spouštění kotlíku je ovládáno pomocí páky s automatickým uzamknutím v horní poloze. Příslušenství v ceně: 40 ltr kotlík, spirálový hnětací hák, pádlo, zesílená šlehací metla. Možnost přikoupit sadu 20 litrového kotlíku s příslušenstvím (není součástí aktuální dodávky).</t>
    </r>
  </si>
  <si>
    <r>
      <t xml:space="preserve">Univerzální robot, velikost kotlíku 30 litrů (nerez AISI302), ovládací panel s časovačem, motor s plynulým ovládáním rychlosti (minimálně 5 rychlostních úrovní), pomalá rychlost 30 otáček za minutu, </t>
    </r>
    <r>
      <rPr>
        <b/>
        <sz val="11"/>
        <rFont val="Calibri"/>
        <family val="2"/>
      </rPr>
      <t xml:space="preserve">maximální počet otáček až 180 ot/min. Automatická detekce kotlíku </t>
    </r>
    <r>
      <rPr>
        <sz val="11"/>
        <rFont val="Calibri"/>
        <family val="2"/>
      </rPr>
      <t xml:space="preserve">- stroj nesepne při špatně nainstalovaném kotlíku. Výkonný motor minimálně 1100W. Odnímatelný a otočný kryt kotlíku - </t>
    </r>
    <r>
      <rPr>
        <b/>
        <sz val="11"/>
        <rFont val="Calibri"/>
        <family val="2"/>
      </rPr>
      <t>průhledný pevný kryt + drátěný nerezový kryt</t>
    </r>
    <r>
      <rPr>
        <sz val="11"/>
        <rFont val="Calibri"/>
        <family val="2"/>
      </rPr>
      <t xml:space="preserve">. Robot bude mít </t>
    </r>
    <r>
      <rPr>
        <b/>
        <sz val="11"/>
        <rFont val="Calibri"/>
        <family val="2"/>
      </rPr>
      <t xml:space="preserve">nástavec pro případné doplnění přídavných strojků </t>
    </r>
    <r>
      <rPr>
        <sz val="11"/>
        <rFont val="Calibri"/>
        <family val="2"/>
      </rPr>
      <t>(případvné strojky nejsou předmětem aktuální dodávky, například kráječ zeleniny). Průhledný pevný kryt zamezuje úniku moučného a jiného prachu. Robot bude umožňovat míchání, mixování a hnětení. Součástí dodávky robotu bude šlehač, pádlo, kotlík a hák. Výkon až 7 kg za hodinu (např. mouka v poměru 60 % s vodou). Možnost přidat kotlík s redukcí v objemu 20  nebo 10 litrů (objednává se zvlášť).</t>
    </r>
  </si>
  <si>
    <r>
      <t xml:space="preserve">Mixer s nerez.kotlíkem 8 l, stolní model,
</t>
    </r>
    <r>
      <rPr>
        <b/>
        <sz val="11"/>
        <rFont val="Calibri"/>
        <family val="2"/>
        <scheme val="minor"/>
      </rPr>
      <t>detekce kotlíku- nespustí se v případě špatně nasazeného kotlíku</t>
    </r>
    <r>
      <rPr>
        <sz val="11"/>
        <rFont val="Calibri"/>
        <family val="2"/>
        <scheme val="minor"/>
      </rPr>
      <t>, elektronické ovládání s nastavením rychlosti, planetová převodovka, vč. 3 nerezových nástrojů: hnětacího háku, pádla a šlehače. Až 470 otáček / minutu, variabilní nastavení otáček. Průhledný bezpečnostní kryt kotlíku (odolný plast) snižující prašnost, možnost umývat ho v myčce nádobí. Kapacita: až 2.5 kg taženého těsta za hodinu. Váha zařízení max. 20 kg. Krytí robotu minimálně IP34, elektrické ovládání minimálně IP 55.</t>
    </r>
  </si>
  <si>
    <t>Povinnost doložení dokladu v rámci zadávacího řízení</t>
  </si>
  <si>
    <t>poznámka zadavatele ke specifikaci výrobku</t>
  </si>
  <si>
    <t>rozměr v mm (šxhxv) (s tolerancí +/- 5%)</t>
  </si>
  <si>
    <t>I.</t>
  </si>
  <si>
    <t>II.</t>
  </si>
  <si>
    <t>Povinnost uvedení nabízeného
MODELU A VÝROBCE</t>
  </si>
  <si>
    <t>Potvrzení splnění technické specifikace výrobku</t>
  </si>
  <si>
    <t>Požadované hodnoty příkonů či plynu (s tolerancí +/- 5%)</t>
  </si>
  <si>
    <t>DALŠÍ SOUVISEJÍCÍ NAKLADY</t>
  </si>
  <si>
    <t>CELKOVÁ NABÍDKOVÁ CENA za dodávku a související výkony a práce (v Kč bez DPH)</t>
  </si>
  <si>
    <t>CELKOVÁ NABÍDKOVÁ CENA za dodávku a související výkony a práce (v Kč vč. DPH)</t>
  </si>
  <si>
    <t>DPH</t>
  </si>
  <si>
    <t>Jednotková cena (v Kč bez DPH)</t>
  </si>
  <si>
    <t>Cena celkem za položku (v Kč bez DPH)</t>
  </si>
  <si>
    <r>
      <t xml:space="preserve">Účastník doloží splnění technických parametrů </t>
    </r>
    <r>
      <rPr>
        <b/>
        <sz val="11"/>
        <color rgb="FFFF0000"/>
        <rFont val="Calibri"/>
        <family val="2"/>
        <scheme val="minor"/>
      </rPr>
      <t>TECHNICKÝM LISTEM.</t>
    </r>
  </si>
  <si>
    <t>V rámci cenové nabídky účastník zohlední následující rozsah prací, které bude zahrnovat realizace GASTRO:
- revizi projektu napojovacích bodů a technických požadavků, výstup v el. formě (PDF, DWG)
- 1x účast projektanta při konzultaci instalační projektové dokumentace (pokud bude vyžadováno)
- telefonická konzultace s jednotlivými profesemi v průběhu přípravy instalací
- 1x komplexní kontrola správnosti provedení instalací před jejich zakrytím po vyzvání odpovědnou osobou určenou objednavatelem
- doměření nerezového nábytku
- vydání dokumentace skutečného provedení (PDF, DWG)</t>
  </si>
  <si>
    <t>Spotřeba vody na cyklus maximálně 2,3 litru. Účastník doloží splnění požadavku technických listem.</t>
  </si>
  <si>
    <t>Kontrol.součet:</t>
  </si>
  <si>
    <t>1.</t>
  </si>
  <si>
    <t>2.</t>
  </si>
  <si>
    <t>3.</t>
  </si>
  <si>
    <t>ÚČASTNÍK POTVRDÍ SPLNĚNÍ STANDARDU SPECIFIKACE</t>
  </si>
  <si>
    <t>Kolonky podbarvené touto barvou DOPLNÍ DODAVATEL (ÚČASTNÍK)</t>
  </si>
  <si>
    <t>pozn. Celkovou nabídkovou cenu za dodávku shora uvedených výrobků a provedení souvisejících výkonů a prací uvede účastník v rámci Krycího listu nabídky podávané do zadávacího řízení v rámci ČÁST II.</t>
  </si>
  <si>
    <t>DOPLŇUJÍCÍ INFORMACE VŘ</t>
  </si>
  <si>
    <t>TECHNICKÁ SPECIFIKACE VÝROBKU MUSÍ BÝT V SOULADU S VYSVĚTLENÍM ZADÁVACÍ DOKUMENTACE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</si>
</sst>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164" formatCode="#,##0.0,&quot;    &quot;"/>
    <numFmt numFmtId="165" formatCode="0.0"/>
    <numFmt numFmtId="166" formatCode="#,##0\ &quot;Kč&quot;"/>
    <numFmt numFmtId="167" formatCode="#,##0.00\ &quot;Kč&quot;"/>
  </numFmts>
  <fonts count="37">
    <font>
      <sz val="11"/>
      <color theme="1"/>
      <name val="Calibri"/>
      <family val="2"/>
      <scheme val="minor"/>
    </font>
    <font>
      <sz val="10"/>
      <name val="Arial"/>
      <family val="2"/>
    </font>
    <font>
      <sz val="10"/>
      <name val="Arial CE"/>
      <family val="2"/>
    </font>
    <font>
      <b/>
      <sz val="11"/>
      <name val="Calibri"/>
      <family val="2"/>
      <scheme val="minor"/>
    </font>
    <font>
      <sz val="11"/>
      <name val="Calibri"/>
      <family val="2"/>
      <scheme val="minor"/>
    </font>
    <font>
      <sz val="11"/>
      <name val="Calibri"/>
      <family val="2"/>
    </font>
    <font>
      <sz val="12"/>
      <name val="Calibri"/>
      <family val="2"/>
    </font>
    <font>
      <sz val="10"/>
      <name val="Calibri"/>
      <family val="2"/>
      <scheme val="minor"/>
    </font>
    <font>
      <sz val="9"/>
      <name val="Calibri"/>
      <family val="2"/>
      <scheme val="minor"/>
    </font>
    <font>
      <b/>
      <sz val="12"/>
      <name val="Calibri"/>
      <family val="2"/>
    </font>
    <font>
      <sz val="12"/>
      <color theme="1"/>
      <name val="Calibri"/>
      <family val="2"/>
      <scheme val="minor"/>
    </font>
    <font>
      <sz val="12"/>
      <name val="Calibri"/>
      <family val="2"/>
      <scheme val="minor"/>
    </font>
    <font>
      <b/>
      <sz val="12"/>
      <name val="Calibri"/>
      <family val="2"/>
      <scheme val="minor"/>
    </font>
    <font>
      <sz val="11"/>
      <color rgb="FF9C0006"/>
      <name val="Calibri"/>
      <family val="2"/>
      <scheme val="minor"/>
    </font>
    <font>
      <b/>
      <sz val="11"/>
      <color theme="1"/>
      <name val="Calibri"/>
      <family val="2"/>
      <scheme val="minor"/>
    </font>
    <font>
      <b/>
      <sz val="9"/>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10"/>
      <color theme="1"/>
      <name val="Calibri"/>
      <family val="2"/>
      <scheme val="minor"/>
    </font>
    <font>
      <b/>
      <sz val="12"/>
      <color theme="1"/>
      <name val="Calibri"/>
      <family val="2"/>
      <scheme val="minor"/>
    </font>
    <font>
      <sz val="11"/>
      <color rgb="FF006100"/>
      <name val="Calibri"/>
      <family val="2"/>
      <scheme val="minor"/>
    </font>
    <font>
      <sz val="8"/>
      <name val="Calibri"/>
      <family val="2"/>
      <scheme val="minor"/>
    </font>
    <font>
      <b/>
      <sz val="11"/>
      <name val="Arial"/>
      <family val="2"/>
    </font>
    <font>
      <sz val="11"/>
      <color theme="1" tint="0.49998000264167786"/>
      <name val="Calibri"/>
      <family val="2"/>
      <scheme val="minor"/>
    </font>
    <font>
      <u val="single"/>
      <sz val="10"/>
      <color indexed="20"/>
      <name val="Arial"/>
      <family val="2"/>
    </font>
    <font>
      <sz val="11"/>
      <color theme="0" tint="-0.4999699890613556"/>
      <name val="Calibri"/>
      <family val="2"/>
    </font>
    <font>
      <sz val="11"/>
      <color theme="0" tint="-0.4999699890613556"/>
      <name val="Calibri"/>
      <family val="2"/>
      <scheme val="minor"/>
    </font>
    <font>
      <sz val="11"/>
      <color rgb="FFFF0000"/>
      <name val="Calibri"/>
      <family val="2"/>
      <scheme val="minor"/>
    </font>
    <font>
      <b/>
      <sz val="11"/>
      <name val="Calibri"/>
      <family val="2"/>
    </font>
    <font>
      <b/>
      <sz val="11"/>
      <color rgb="FFFF0000"/>
      <name val="Calibri"/>
      <family val="2"/>
      <scheme val="minor"/>
    </font>
    <font>
      <b/>
      <sz val="11"/>
      <color theme="0" tint="-0.4999699890613556"/>
      <name val="Calibri"/>
      <family val="2"/>
      <scheme val="minor"/>
    </font>
    <font>
      <sz val="14"/>
      <name val="Calibri"/>
      <family val="2"/>
      <scheme val="minor"/>
    </font>
    <font>
      <b/>
      <sz val="14"/>
      <name val="Calibri"/>
      <family val="2"/>
      <scheme val="minor"/>
    </font>
    <font>
      <sz val="10"/>
      <color theme="0" tint="-0.3499799966812134"/>
      <name val="Calibri"/>
      <family val="2"/>
      <scheme val="minor"/>
    </font>
    <font>
      <sz val="12"/>
      <color theme="0" tint="-0.3499799966812134"/>
      <name val="Calibri"/>
      <family val="2"/>
      <scheme val="minor"/>
    </font>
    <font>
      <b/>
      <sz val="12"/>
      <color theme="0" tint="-0.3499799966812134"/>
      <name val="Calibri"/>
      <family val="2"/>
      <scheme val="minor"/>
    </font>
  </fonts>
  <fills count="18">
    <fill>
      <patternFill/>
    </fill>
    <fill>
      <patternFill patternType="gray125"/>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7" tint="0.7999799847602844"/>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9" tint="0.39998000860214233"/>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hair"/>
      <right style="hair"/>
      <top style="hair"/>
      <bottom style="hair"/>
    </border>
    <border>
      <left/>
      <right style="hair"/>
      <top style="hair"/>
      <bottom style="hair"/>
    </border>
    <border>
      <left/>
      <right style="hair"/>
      <top/>
      <bottom style="hair"/>
    </border>
    <border>
      <left/>
      <right/>
      <top/>
      <bottom style="hair"/>
    </border>
    <border>
      <left style="hair"/>
      <right/>
      <top/>
      <bottom style="hair"/>
    </border>
    <border>
      <left style="hair"/>
      <right/>
      <top style="hair"/>
      <bottom style="hair"/>
    </border>
    <border>
      <left/>
      <right/>
      <top style="hair"/>
      <bottom style="hair"/>
    </border>
    <border>
      <left style="hair"/>
      <right style="hair"/>
      <top style="hair"/>
      <bottom/>
    </border>
    <border>
      <left style="hair"/>
      <right style="hair"/>
      <top/>
      <bottom style="hair"/>
    </border>
    <border>
      <left style="hair"/>
      <right style="double"/>
      <top/>
      <bottom style="hair"/>
    </border>
    <border>
      <left style="double"/>
      <right style="hair"/>
      <top style="double"/>
      <bottom style="hair"/>
    </border>
    <border>
      <left style="double"/>
      <right style="hair"/>
      <top style="hair"/>
      <bottom style="hair"/>
    </border>
    <border>
      <left style="double"/>
      <right style="hair"/>
      <top style="hair"/>
      <bottom style="double"/>
    </border>
    <border>
      <left style="hair"/>
      <right/>
      <top style="double"/>
      <bottom style="hair"/>
    </border>
    <border>
      <left/>
      <right/>
      <top/>
      <bottom style="double"/>
    </border>
    <border>
      <left style="double"/>
      <right style="hair"/>
      <top/>
      <bottom style="hair"/>
    </border>
    <border>
      <left style="double"/>
      <right/>
      <top/>
      <bottom/>
    </border>
    <border>
      <left/>
      <right style="hair"/>
      <top/>
      <bottom/>
    </border>
    <border>
      <left style="hair"/>
      <right/>
      <top/>
      <bottom/>
    </border>
    <border>
      <left/>
      <right style="hair"/>
      <top style="double"/>
      <bottom style="hair"/>
    </border>
    <border>
      <left style="hair"/>
      <right style="hair"/>
      <top style="double"/>
      <bottom style="hair"/>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style="double"/>
      <top/>
      <bottom style="double"/>
    </border>
    <border>
      <left style="double"/>
      <right style="hair"/>
      <top style="hair"/>
      <bottom/>
    </border>
    <border>
      <left/>
      <right/>
      <top style="hair"/>
      <bottom style="double"/>
    </border>
    <border>
      <left/>
      <right style="hair"/>
      <top style="hair"/>
      <bottom style="double"/>
    </border>
    <border>
      <left style="hair"/>
      <right style="double"/>
      <top style="double"/>
      <bottom style="hair"/>
    </border>
    <border>
      <left style="hair"/>
      <right style="hair"/>
      <top/>
      <bottom style="double"/>
    </border>
    <border>
      <left style="hair"/>
      <right style="double"/>
      <top/>
      <bottom style="double"/>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3" fillId="2" borderId="0" applyNumberFormat="0" applyBorder="0" applyAlignment="0" applyProtection="0"/>
    <xf numFmtId="0" fontId="0" fillId="3" borderId="1" applyNumberFormat="0" applyFont="0" applyAlignment="0" applyProtection="0"/>
    <xf numFmtId="0" fontId="0" fillId="0" borderId="0">
      <alignment/>
      <protection/>
    </xf>
    <xf numFmtId="0" fontId="0" fillId="0" borderId="0">
      <alignment/>
      <protection/>
    </xf>
    <xf numFmtId="0" fontId="21" fillId="4"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xf numFmtId="0" fontId="1"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xf numFmtId="0" fontId="25" fillId="0" borderId="0" applyNumberFormat="0" applyFill="0" applyBorder="0" applyAlignment="0" applyProtection="0"/>
    <xf numFmtId="0" fontId="0" fillId="5"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xf numFmtId="0" fontId="0" fillId="0" borderId="0">
      <alignment/>
      <protection/>
    </xf>
    <xf numFmtId="0" fontId="0" fillId="0" borderId="0">
      <alignment/>
      <protection/>
    </xf>
    <xf numFmtId="0" fontId="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0" applyNumberFormat="0" applyBorder="0" applyAlignment="0" applyProtection="0"/>
    <xf numFmtId="0" fontId="0" fillId="5" borderId="0" applyNumberFormat="0" applyBorder="0" applyAlignment="0" applyProtection="0"/>
  </cellStyleXfs>
  <cellXfs count="231">
    <xf numFmtId="0" fontId="0" fillId="0" borderId="0" xfId="0"/>
    <xf numFmtId="0" fontId="0" fillId="6" borderId="0" xfId="0" applyFill="1"/>
    <xf numFmtId="0" fontId="6" fillId="0" borderId="2" xfId="0" applyFont="1" applyBorder="1" applyAlignment="1">
      <alignment horizontal="left" vertical="center" wrapText="1"/>
    </xf>
    <xf numFmtId="0" fontId="4" fillId="7" borderId="2" xfId="20" applyFont="1" applyFill="1" applyBorder="1" applyAlignment="1">
      <alignment horizontal="center" vertical="center" wrapText="1"/>
      <protection/>
    </xf>
    <xf numFmtId="0" fontId="3" fillId="7" borderId="2" xfId="20" applyFont="1" applyFill="1" applyBorder="1" applyAlignment="1">
      <alignment horizontal="center" vertical="center" wrapText="1"/>
      <protection/>
    </xf>
    <xf numFmtId="0" fontId="4" fillId="0" borderId="0" xfId="0" applyFont="1" applyAlignment="1">
      <alignment horizontal="center" vertical="center" wrapText="1"/>
    </xf>
    <xf numFmtId="0" fontId="9" fillId="0" borderId="2" xfId="0" applyFont="1" applyBorder="1" applyAlignment="1">
      <alignment horizontal="lef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0" fillId="0" borderId="0" xfId="0" applyFont="1" applyAlignment="1">
      <alignment horizontal="right"/>
    </xf>
    <xf numFmtId="0" fontId="0" fillId="0" borderId="0" xfId="0" applyFont="1" applyAlignment="1">
      <alignment wrapText="1"/>
    </xf>
    <xf numFmtId="0" fontId="0" fillId="0" borderId="0" xfId="0" applyFont="1" applyAlignment="1">
      <alignment horizontal="center" vertical="center"/>
    </xf>
    <xf numFmtId="49" fontId="15" fillId="7" borderId="2" xfId="20" applyNumberFormat="1" applyFont="1" applyFill="1" applyBorder="1" applyAlignment="1">
      <alignment horizontal="center" vertical="center" wrapText="1" shrinkToFit="1"/>
      <protection/>
    </xf>
    <xf numFmtId="49" fontId="16" fillId="0" borderId="0" xfId="0" applyNumberFormat="1" applyFont="1"/>
    <xf numFmtId="49" fontId="18" fillId="8" borderId="2" xfId="0" applyNumberFormat="1" applyFont="1" applyFill="1" applyBorder="1" applyAlignment="1">
      <alignment horizontal="left" vertical="center"/>
    </xf>
    <xf numFmtId="166" fontId="11" fillId="0" borderId="3" xfId="0" applyNumberFormat="1" applyFont="1" applyBorder="1" applyAlignment="1">
      <alignment horizontal="right" vertical="center" wrapText="1"/>
    </xf>
    <xf numFmtId="166" fontId="11" fillId="0" borderId="4" xfId="0" applyNumberFormat="1" applyFont="1" applyBorder="1" applyAlignment="1">
      <alignment horizontal="right" vertical="center" wrapText="1"/>
    </xf>
    <xf numFmtId="0" fontId="19" fillId="0" borderId="3" xfId="0" applyFont="1" applyBorder="1" applyAlignment="1">
      <alignment horizontal="left" vertical="center"/>
    </xf>
    <xf numFmtId="0" fontId="0" fillId="0" borderId="0" xfId="0" applyAlignment="1">
      <alignment vertical="center"/>
    </xf>
    <xf numFmtId="0" fontId="0" fillId="0" borderId="5" xfId="0" applyBorder="1"/>
    <xf numFmtId="166" fontId="11" fillId="9" borderId="3" xfId="0" applyNumberFormat="1" applyFont="1" applyFill="1" applyBorder="1" applyAlignment="1">
      <alignment horizontal="right" vertical="center" wrapText="1"/>
    </xf>
    <xf numFmtId="0" fontId="7" fillId="7" borderId="6" xfId="20" applyFont="1" applyFill="1" applyBorder="1" applyAlignment="1">
      <alignment horizontal="center" vertical="center" wrapText="1" shrinkToFit="1"/>
      <protection/>
    </xf>
    <xf numFmtId="166" fontId="7" fillId="9" borderId="7" xfId="0" applyNumberFormat="1" applyFont="1" applyFill="1" applyBorder="1" applyAlignment="1">
      <alignment horizontal="right" vertical="center" wrapText="1"/>
    </xf>
    <xf numFmtId="0" fontId="19"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xf>
    <xf numFmtId="0" fontId="4" fillId="0" borderId="2" xfId="0" applyFont="1" applyBorder="1" applyAlignment="1">
      <alignment wrapText="1"/>
    </xf>
    <xf numFmtId="0" fontId="4" fillId="0" borderId="2" xfId="0" applyFont="1" applyBorder="1" applyAlignment="1">
      <alignment vertical="center"/>
    </xf>
    <xf numFmtId="0" fontId="4" fillId="0" borderId="7" xfId="0" applyFont="1" applyBorder="1" applyAlignment="1">
      <alignment vertical="center" wrapText="1"/>
    </xf>
    <xf numFmtId="0" fontId="24" fillId="0" borderId="0" xfId="0" applyFont="1"/>
    <xf numFmtId="0" fontId="5" fillId="10" borderId="2" xfId="0" applyFont="1" applyFill="1" applyBorder="1" applyAlignment="1">
      <alignment horizontal="center" vertical="center"/>
    </xf>
    <xf numFmtId="0" fontId="4" fillId="10" borderId="2" xfId="0" applyFont="1" applyFill="1" applyBorder="1" applyAlignment="1">
      <alignment horizontal="left" vertical="center" wrapText="1"/>
    </xf>
    <xf numFmtId="164" fontId="4" fillId="7" borderId="2" xfId="20" applyNumberFormat="1" applyFont="1" applyFill="1" applyBorder="1" applyAlignment="1">
      <alignment horizontal="center" vertical="center" wrapText="1"/>
      <protection/>
    </xf>
    <xf numFmtId="0" fontId="4" fillId="8" borderId="2" xfId="0" applyFont="1" applyFill="1" applyBorder="1" applyAlignment="1">
      <alignment horizontal="left" vertical="center"/>
    </xf>
    <xf numFmtId="165" fontId="4" fillId="8" borderId="2" xfId="0" applyNumberFormat="1" applyFont="1" applyFill="1" applyBorder="1" applyAlignment="1">
      <alignment horizontal="center" vertical="center"/>
    </xf>
    <xf numFmtId="0" fontId="4" fillId="0" borderId="7" xfId="0" applyFont="1" applyBorder="1" applyAlignment="1">
      <alignment horizontal="center" vertical="center"/>
    </xf>
    <xf numFmtId="49" fontId="23" fillId="11" borderId="2" xfId="20" applyNumberFormat="1" applyFont="1" applyFill="1" applyBorder="1" applyAlignment="1">
      <alignment horizontal="center" vertical="center" wrapText="1"/>
      <protection/>
    </xf>
    <xf numFmtId="0" fontId="5" fillId="0" borderId="2" xfId="0" applyFont="1" applyBorder="1" applyAlignment="1">
      <alignment horizontal="left" vertical="top" wrapText="1"/>
    </xf>
    <xf numFmtId="0" fontId="4" fillId="0" borderId="2" xfId="0" applyFont="1" applyBorder="1"/>
    <xf numFmtId="167" fontId="23" fillId="12" borderId="2" xfId="0" applyNumberFormat="1" applyFont="1" applyFill="1" applyBorder="1" applyAlignment="1">
      <alignment horizontal="center" vertical="center" wrapText="1"/>
    </xf>
    <xf numFmtId="0" fontId="4" fillId="0" borderId="0" xfId="0" applyFont="1"/>
    <xf numFmtId="0" fontId="5" fillId="10" borderId="2" xfId="0" applyFont="1" applyFill="1" applyBorder="1" applyAlignment="1">
      <alignment horizontal="left" vertical="center" wrapText="1"/>
    </xf>
    <xf numFmtId="0" fontId="5" fillId="0" borderId="2" xfId="0" applyFont="1" applyBorder="1" applyAlignment="1">
      <alignment horizontal="left" vertical="center" wrapText="1"/>
    </xf>
    <xf numFmtId="165" fontId="10" fillId="0" borderId="5" xfId="0" applyNumberFormat="1" applyFont="1" applyBorder="1" applyAlignment="1">
      <alignment horizontal="right" vertical="center"/>
    </xf>
    <xf numFmtId="165" fontId="10" fillId="0" borderId="8" xfId="0" applyNumberFormat="1" applyFont="1" applyBorder="1" applyAlignment="1">
      <alignment horizontal="right" vertical="center"/>
    </xf>
    <xf numFmtId="0" fontId="5" fillId="0" borderId="2" xfId="0" applyFont="1" applyBorder="1" applyAlignment="1">
      <alignment horizontal="center" vertical="center"/>
    </xf>
    <xf numFmtId="49" fontId="4" fillId="0" borderId="2" xfId="0" applyNumberFormat="1" applyFont="1" applyBorder="1" applyAlignment="1">
      <alignment vertical="center" wrapText="1"/>
    </xf>
    <xf numFmtId="0" fontId="4" fillId="8" borderId="2" xfId="0" applyFont="1" applyFill="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left" vertical="center" wrapText="1"/>
    </xf>
    <xf numFmtId="0" fontId="4" fillId="10" borderId="2" xfId="0" applyFont="1" applyFill="1" applyBorder="1" applyAlignment="1">
      <alignment horizontal="center" vertical="center"/>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27" fillId="0" borderId="0" xfId="0" applyFont="1"/>
    <xf numFmtId="0" fontId="28" fillId="0" borderId="0" xfId="0" applyFont="1"/>
    <xf numFmtId="0" fontId="5"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26" fillId="0" borderId="2" xfId="0" applyFont="1" applyBorder="1" applyAlignment="1">
      <alignment horizontal="left" vertical="center" wrapText="1"/>
    </xf>
    <xf numFmtId="49" fontId="23" fillId="11" borderId="2" xfId="20" applyNumberFormat="1" applyFont="1" applyFill="1" applyBorder="1" applyAlignment="1">
      <alignment horizontal="center" vertical="center"/>
      <protection/>
    </xf>
    <xf numFmtId="49" fontId="23" fillId="12" borderId="2" xfId="0" applyNumberFormat="1" applyFont="1" applyFill="1" applyBorder="1" applyAlignment="1">
      <alignment horizontal="center" vertical="center" wrapText="1"/>
    </xf>
    <xf numFmtId="0" fontId="11" fillId="0" borderId="2" xfId="0" applyFont="1" applyBorder="1" applyAlignment="1">
      <alignment vertical="center" wrapText="1"/>
    </xf>
    <xf numFmtId="49" fontId="23" fillId="12" borderId="2" xfId="0" applyNumberFormat="1" applyFont="1" applyFill="1" applyBorder="1" applyAlignment="1">
      <alignment vertical="center" wrapText="1"/>
    </xf>
    <xf numFmtId="49" fontId="23" fillId="12" borderId="2" xfId="0" applyNumberFormat="1" applyFont="1" applyFill="1" applyBorder="1" applyAlignment="1">
      <alignment vertical="center"/>
    </xf>
    <xf numFmtId="165" fontId="4" fillId="0" borderId="2" xfId="0" applyNumberFormat="1" applyFont="1" applyBorder="1" applyAlignment="1">
      <alignment horizontal="center" vertical="center"/>
    </xf>
    <xf numFmtId="0" fontId="0" fillId="0" borderId="2" xfId="0" applyFont="1" applyBorder="1" applyAlignment="1">
      <alignment horizontal="center" vertical="center"/>
    </xf>
    <xf numFmtId="166" fontId="4" fillId="8" borderId="2" xfId="0" applyNumberFormat="1" applyFont="1" applyFill="1" applyBorder="1" applyAlignment="1">
      <alignment horizontal="center" vertical="center" wrapText="1"/>
    </xf>
    <xf numFmtId="49" fontId="4" fillId="8" borderId="2" xfId="0" applyNumberFormat="1" applyFont="1" applyFill="1" applyBorder="1" applyAlignment="1">
      <alignment vertical="center" wrapText="1"/>
    </xf>
    <xf numFmtId="0" fontId="5" fillId="8" borderId="2" xfId="0" applyFont="1" applyFill="1" applyBorder="1" applyAlignment="1">
      <alignment horizontal="left" vertical="center"/>
    </xf>
    <xf numFmtId="0" fontId="5" fillId="8"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165" fontId="27" fillId="0" borderId="2" xfId="0" applyNumberFormat="1" applyFont="1" applyBorder="1" applyAlignment="1">
      <alignment horizontal="center" vertical="center"/>
    </xf>
    <xf numFmtId="0" fontId="4" fillId="0" borderId="2" xfId="0" applyFont="1" applyBorder="1" applyAlignment="1">
      <alignment horizontal="center" vertical="center"/>
    </xf>
    <xf numFmtId="165" fontId="4" fillId="10" borderId="2" xfId="26" applyNumberFormat="1" applyFont="1" applyFill="1" applyBorder="1" applyAlignment="1">
      <alignment horizontal="center" vertical="center"/>
    </xf>
    <xf numFmtId="49" fontId="4" fillId="10" borderId="2" xfId="0" applyNumberFormat="1" applyFont="1" applyFill="1" applyBorder="1" applyAlignment="1">
      <alignment vertical="center" wrapText="1"/>
    </xf>
    <xf numFmtId="165" fontId="4" fillId="10" borderId="2" xfId="0" applyNumberFormat="1" applyFont="1" applyFill="1" applyBorder="1" applyAlignment="1">
      <alignment horizontal="center" vertical="center"/>
    </xf>
    <xf numFmtId="49" fontId="4" fillId="0" borderId="2" xfId="0" applyNumberFormat="1" applyFont="1" applyBorder="1" applyAlignment="1">
      <alignment horizontal="left" vertical="center" wrapText="1"/>
    </xf>
    <xf numFmtId="0" fontId="5" fillId="0" borderId="2" xfId="0"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49" fontId="5" fillId="0" borderId="2" xfId="0" applyNumberFormat="1" applyFont="1" applyBorder="1" applyAlignment="1">
      <alignment horizontal="left" vertical="center" wrapText="1"/>
    </xf>
    <xf numFmtId="0" fontId="5" fillId="8" borderId="2" xfId="0" applyFont="1" applyFill="1" applyBorder="1" applyAlignment="1">
      <alignment horizontal="center" vertical="center"/>
    </xf>
    <xf numFmtId="0" fontId="5" fillId="0" borderId="2" xfId="0" applyFont="1" applyBorder="1" applyAlignment="1">
      <alignment vertical="center" wrapText="1"/>
    </xf>
    <xf numFmtId="0" fontId="4" fillId="10" borderId="2" xfId="0" applyFont="1" applyFill="1" applyBorder="1" applyAlignment="1">
      <alignment horizontal="left" vertical="center" wrapText="1"/>
    </xf>
    <xf numFmtId="0" fontId="5" fillId="10" borderId="2" xfId="0" applyFont="1" applyFill="1" applyBorder="1" applyAlignment="1">
      <alignment horizontal="left" vertical="center" wrapText="1"/>
    </xf>
    <xf numFmtId="0" fontId="28" fillId="13" borderId="2" xfId="0" applyFont="1" applyFill="1" applyBorder="1" applyAlignment="1">
      <alignment vertical="center" wrapText="1"/>
    </xf>
    <xf numFmtId="0" fontId="28" fillId="8" borderId="2" xfId="0" applyFont="1" applyFill="1" applyBorder="1" applyAlignment="1">
      <alignment vertical="center" wrapText="1"/>
    </xf>
    <xf numFmtId="0" fontId="28" fillId="13" borderId="2" xfId="0" applyFont="1" applyFill="1" applyBorder="1" applyAlignment="1">
      <alignment wrapText="1"/>
    </xf>
    <xf numFmtId="166" fontId="28" fillId="13" borderId="2" xfId="0" applyNumberFormat="1" applyFont="1" applyFill="1" applyBorder="1" applyAlignment="1">
      <alignment horizontal="center" vertical="center" wrapText="1"/>
    </xf>
    <xf numFmtId="164" fontId="31" fillId="7" borderId="2" xfId="20" applyNumberFormat="1" applyFont="1" applyFill="1" applyBorder="1" applyAlignment="1">
      <alignment horizontal="center" vertical="center" wrapText="1"/>
      <protection/>
    </xf>
    <xf numFmtId="0" fontId="31" fillId="7" borderId="2" xfId="20" applyFont="1" applyFill="1" applyBorder="1" applyAlignment="1">
      <alignment horizontal="center" vertical="center" wrapText="1"/>
      <protection/>
    </xf>
    <xf numFmtId="165" fontId="27" fillId="8" borderId="2" xfId="0" applyNumberFormat="1" applyFont="1" applyFill="1" applyBorder="1" applyAlignment="1">
      <alignment horizontal="center" vertical="center"/>
    </xf>
    <xf numFmtId="0" fontId="27" fillId="8" borderId="2" xfId="0" applyFont="1" applyFill="1" applyBorder="1" applyAlignment="1">
      <alignment horizontal="left" vertical="center"/>
    </xf>
    <xf numFmtId="166" fontId="4" fillId="14" borderId="2" xfId="0" applyNumberFormat="1" applyFont="1" applyFill="1" applyBorder="1" applyAlignment="1">
      <alignment horizontal="center" vertical="center" wrapText="1"/>
    </xf>
    <xf numFmtId="49" fontId="15" fillId="15" borderId="9" xfId="23" applyNumberFormat="1" applyFont="1" applyFill="1" applyBorder="1" applyAlignment="1">
      <alignment horizontal="center" vertical="center" wrapText="1"/>
    </xf>
    <xf numFmtId="0" fontId="3" fillId="15" borderId="2" xfId="0" applyFont="1" applyFill="1" applyBorder="1" applyAlignment="1">
      <alignment vertical="center" wrapText="1"/>
    </xf>
    <xf numFmtId="0" fontId="3" fillId="8" borderId="2" xfId="0" applyFont="1" applyFill="1" applyBorder="1" applyAlignment="1">
      <alignment vertical="center" wrapText="1"/>
    </xf>
    <xf numFmtId="49" fontId="15" fillId="15" borderId="9" xfId="23" applyNumberFormat="1" applyFont="1" applyFill="1" applyBorder="1" applyAlignment="1">
      <alignment horizontal="center" vertical="center" wrapText="1"/>
    </xf>
    <xf numFmtId="0" fontId="3" fillId="8" borderId="2" xfId="0" applyFont="1" applyFill="1" applyBorder="1" applyAlignment="1">
      <alignment horizontal="left" vertical="center"/>
    </xf>
    <xf numFmtId="49" fontId="15" fillId="13" borderId="9" xfId="23" applyNumberFormat="1" applyFont="1" applyFill="1" applyBorder="1" applyAlignment="1">
      <alignment horizontal="center"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15" borderId="2" xfId="0" applyFont="1" applyFill="1" applyBorder="1" applyAlignment="1">
      <alignment wrapText="1"/>
    </xf>
    <xf numFmtId="0" fontId="3" fillId="15" borderId="2" xfId="0" applyFont="1" applyFill="1" applyBorder="1" applyAlignment="1">
      <alignment vertical="center" wrapText="1"/>
    </xf>
    <xf numFmtId="166" fontId="3" fillId="15" borderId="2" xfId="0" applyNumberFormat="1" applyFont="1" applyFill="1" applyBorder="1" applyAlignment="1">
      <alignment horizontal="center" vertical="center" wrapText="1"/>
    </xf>
    <xf numFmtId="0" fontId="3" fillId="13" borderId="2" xfId="0" applyFont="1" applyFill="1" applyBorder="1" applyAlignment="1">
      <alignment vertical="center" wrapText="1"/>
    </xf>
    <xf numFmtId="166" fontId="4" fillId="16" borderId="2" xfId="0" applyNumberFormat="1" applyFont="1" applyFill="1" applyBorder="1" applyAlignment="1">
      <alignment horizontal="center" vertical="center"/>
    </xf>
    <xf numFmtId="165" fontId="35" fillId="0" borderId="8" xfId="0" applyNumberFormat="1" applyFont="1" applyBorder="1" applyAlignment="1">
      <alignment horizontal="right" vertical="center"/>
    </xf>
    <xf numFmtId="0" fontId="34" fillId="0" borderId="3" xfId="0" applyFont="1" applyBorder="1" applyAlignment="1">
      <alignment horizontal="left" vertical="center"/>
    </xf>
    <xf numFmtId="0" fontId="19" fillId="17" borderId="3" xfId="0" applyFont="1" applyFill="1" applyBorder="1" applyAlignment="1">
      <alignment horizontal="left" vertical="center"/>
    </xf>
    <xf numFmtId="165" fontId="20" fillId="17" borderId="7" xfId="0" applyNumberFormat="1" applyFont="1" applyFill="1" applyBorder="1" applyAlignment="1">
      <alignment horizontal="right" vertical="center"/>
    </xf>
    <xf numFmtId="165" fontId="36" fillId="17" borderId="8" xfId="0" applyNumberFormat="1" applyFont="1" applyFill="1" applyBorder="1" applyAlignment="1">
      <alignment horizontal="right" vertical="center"/>
    </xf>
    <xf numFmtId="0" fontId="34" fillId="17" borderId="3" xfId="0" applyFont="1" applyFill="1" applyBorder="1" applyAlignment="1">
      <alignment horizontal="left" vertical="center"/>
    </xf>
    <xf numFmtId="166" fontId="12" fillId="17" borderId="3" xfId="0" applyNumberFormat="1" applyFont="1" applyFill="1" applyBorder="1" applyAlignment="1">
      <alignment horizontal="right" vertical="center" wrapText="1"/>
    </xf>
    <xf numFmtId="0" fontId="4" fillId="8" borderId="10" xfId="0" applyFont="1" applyFill="1" applyBorder="1" applyAlignment="1">
      <alignment horizontal="left" vertical="center"/>
    </xf>
    <xf numFmtId="0" fontId="4" fillId="8" borderId="10" xfId="0" applyFont="1" applyFill="1" applyBorder="1" applyAlignment="1">
      <alignment horizontal="center" vertical="center"/>
    </xf>
    <xf numFmtId="165" fontId="27" fillId="8" borderId="10" xfId="0" applyNumberFormat="1" applyFont="1" applyFill="1" applyBorder="1" applyAlignment="1">
      <alignment horizontal="center" vertical="center"/>
    </xf>
    <xf numFmtId="0" fontId="27" fillId="8" borderId="10" xfId="0" applyFont="1" applyFill="1" applyBorder="1" applyAlignment="1">
      <alignment horizontal="left" vertical="center"/>
    </xf>
    <xf numFmtId="0" fontId="4" fillId="8" borderId="11" xfId="0" applyFont="1" applyFill="1" applyBorder="1" applyAlignment="1">
      <alignment horizontal="left" vertical="center"/>
    </xf>
    <xf numFmtId="166" fontId="4" fillId="16" borderId="10" xfId="0" applyNumberFormat="1" applyFont="1" applyFill="1" applyBorder="1" applyAlignment="1">
      <alignment horizontal="center" vertical="center"/>
    </xf>
    <xf numFmtId="0" fontId="3" fillId="8" borderId="10" xfId="0" applyFont="1" applyFill="1" applyBorder="1" applyAlignment="1">
      <alignment horizontal="left" vertical="center"/>
    </xf>
    <xf numFmtId="49" fontId="15" fillId="13" borderId="2" xfId="23" applyNumberFormat="1" applyFont="1" applyFill="1" applyBorder="1" applyAlignment="1">
      <alignment horizontal="center" vertical="center" wrapText="1"/>
    </xf>
    <xf numFmtId="0" fontId="4" fillId="8" borderId="9" xfId="0" applyFont="1" applyFill="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49" fontId="15" fillId="15" borderId="2" xfId="23" applyNumberFormat="1" applyFont="1" applyFill="1" applyBorder="1" applyAlignment="1">
      <alignment horizontal="center" vertical="center" wrapText="1"/>
    </xf>
    <xf numFmtId="49" fontId="18" fillId="8" borderId="2" xfId="0" applyNumberFormat="1" applyFont="1" applyFill="1" applyBorder="1" applyAlignment="1">
      <alignment vertical="center"/>
    </xf>
    <xf numFmtId="167" fontId="11" fillId="0" borderId="7" xfId="0" applyNumberFormat="1" applyFont="1" applyBorder="1" applyAlignment="1">
      <alignment horizontal="right" vertical="center" wrapText="1"/>
    </xf>
    <xf numFmtId="167" fontId="11" fillId="0" borderId="6" xfId="0" applyNumberFormat="1" applyFont="1" applyBorder="1" applyAlignment="1">
      <alignment horizontal="right" vertical="center" wrapText="1"/>
    </xf>
    <xf numFmtId="167" fontId="12" fillId="17" borderId="7" xfId="0" applyNumberFormat="1" applyFont="1" applyFill="1" applyBorder="1" applyAlignment="1">
      <alignment horizontal="right" vertical="center" wrapText="1"/>
    </xf>
    <xf numFmtId="49" fontId="30" fillId="0" borderId="0" xfId="0" applyNumberFormat="1" applyFont="1"/>
    <xf numFmtId="0" fontId="0" fillId="15" borderId="2" xfId="0" applyFill="1" applyBorder="1"/>
    <xf numFmtId="0" fontId="4" fillId="8" borderId="5" xfId="0" applyFont="1" applyFill="1" applyBorder="1" applyAlignment="1">
      <alignment horizontal="left" vertical="center"/>
    </xf>
    <xf numFmtId="0" fontId="3" fillId="7" borderId="7" xfId="0" applyFont="1" applyFill="1" applyBorder="1" applyAlignment="1">
      <alignment horizontal="center" vertical="center" wrapText="1"/>
    </xf>
    <xf numFmtId="49" fontId="23" fillId="11" borderId="7" xfId="20" applyNumberFormat="1" applyFont="1" applyFill="1" applyBorder="1" applyAlignment="1">
      <alignment horizontal="center" vertical="center" wrapText="1"/>
      <protection/>
    </xf>
    <xf numFmtId="167" fontId="23" fillId="12" borderId="7" xfId="0" applyNumberFormat="1" applyFont="1" applyFill="1" applyBorder="1" applyAlignment="1">
      <alignment horizontal="center" vertical="center" wrapText="1"/>
    </xf>
    <xf numFmtId="0" fontId="27" fillId="0" borderId="7" xfId="0" applyFont="1" applyBorder="1" applyAlignment="1">
      <alignment vertical="center" wrapText="1"/>
    </xf>
    <xf numFmtId="0" fontId="4" fillId="8" borderId="7" xfId="0" applyFont="1" applyFill="1" applyBorder="1" applyAlignment="1">
      <alignment vertical="center" wrapText="1"/>
    </xf>
    <xf numFmtId="0" fontId="4" fillId="0" borderId="7" xfId="0" applyFont="1" applyBorder="1" applyAlignment="1">
      <alignment wrapText="1"/>
    </xf>
    <xf numFmtId="0" fontId="4" fillId="0" borderId="7" xfId="0" applyFont="1" applyBorder="1" applyAlignment="1">
      <alignment vertical="center" wrapText="1"/>
    </xf>
    <xf numFmtId="166" fontId="4" fillId="10" borderId="7" xfId="0" applyNumberFormat="1" applyFont="1" applyFill="1" applyBorder="1" applyAlignment="1">
      <alignment horizontal="center" vertical="center" wrapText="1"/>
    </xf>
    <xf numFmtId="0" fontId="3" fillId="7" borderId="7" xfId="20" applyFont="1" applyFill="1" applyBorder="1" applyAlignment="1">
      <alignment horizontal="center" vertical="center" wrapText="1"/>
      <protection/>
    </xf>
    <xf numFmtId="0" fontId="4" fillId="8" borderId="7" xfId="0" applyFont="1" applyFill="1" applyBorder="1" applyAlignment="1">
      <alignment horizontal="left" vertical="center"/>
    </xf>
    <xf numFmtId="0" fontId="4" fillId="0" borderId="7" xfId="0" applyFont="1" applyBorder="1"/>
    <xf numFmtId="0" fontId="33" fillId="0" borderId="15" xfId="0" applyFont="1" applyBorder="1" applyAlignment="1">
      <alignment horizontal="right" wrapText="1"/>
    </xf>
    <xf numFmtId="0" fontId="32" fillId="0" borderId="6" xfId="0" applyFont="1" applyBorder="1" applyAlignment="1">
      <alignment horizontal="right" wrapText="1"/>
    </xf>
    <xf numFmtId="0" fontId="33" fillId="0" borderId="16" xfId="0" applyFont="1" applyBorder="1" applyAlignment="1">
      <alignment horizontal="right" wrapText="1"/>
    </xf>
    <xf numFmtId="49" fontId="23" fillId="11" borderId="13" xfId="20" applyNumberFormat="1" applyFont="1" applyFill="1" applyBorder="1" applyAlignment="1">
      <alignment horizontal="center" vertical="center" wrapText="1"/>
      <protection/>
    </xf>
    <xf numFmtId="167" fontId="23" fillId="12" borderId="13" xfId="0" applyNumberFormat="1" applyFont="1" applyFill="1" applyBorder="1" applyAlignment="1">
      <alignment horizontal="center" vertical="center" wrapText="1"/>
    </xf>
    <xf numFmtId="166" fontId="3" fillId="15" borderId="13" xfId="0" applyNumberFormat="1" applyFont="1" applyFill="1" applyBorder="1" applyAlignment="1">
      <alignment horizontal="center" vertical="center" wrapText="1"/>
    </xf>
    <xf numFmtId="166" fontId="3" fillId="8" borderId="13" xfId="0" applyNumberFormat="1" applyFont="1" applyFill="1" applyBorder="1" applyAlignment="1">
      <alignment horizontal="center" vertical="center" wrapText="1"/>
    </xf>
    <xf numFmtId="6" fontId="3" fillId="15" borderId="13" xfId="0" applyNumberFormat="1" applyFont="1" applyFill="1" applyBorder="1" applyAlignment="1">
      <alignment horizontal="center" vertical="center"/>
    </xf>
    <xf numFmtId="166" fontId="3" fillId="15" borderId="13" xfId="0" applyNumberFormat="1" applyFont="1" applyFill="1" applyBorder="1" applyAlignment="1">
      <alignment horizontal="center" vertical="center" wrapText="1"/>
    </xf>
    <xf numFmtId="166" fontId="29" fillId="15" borderId="13" xfId="0" applyNumberFormat="1" applyFont="1" applyFill="1" applyBorder="1" applyAlignment="1">
      <alignment horizontal="center" vertical="center" wrapText="1"/>
    </xf>
    <xf numFmtId="166" fontId="3" fillId="15" borderId="13" xfId="22" applyNumberFormat="1" applyFont="1" applyFill="1" applyBorder="1" applyAlignment="1">
      <alignment horizontal="center" vertical="center" wrapText="1"/>
    </xf>
    <xf numFmtId="0" fontId="3" fillId="7" borderId="13" xfId="20" applyFont="1" applyFill="1" applyBorder="1" applyAlignment="1">
      <alignment horizontal="center" vertical="center" wrapText="1"/>
      <protection/>
    </xf>
    <xf numFmtId="0" fontId="3" fillId="8" borderId="13" xfId="0" applyFont="1" applyFill="1" applyBorder="1" applyAlignment="1">
      <alignment horizontal="left" vertical="center"/>
    </xf>
    <xf numFmtId="0" fontId="3" fillId="8" borderId="17" xfId="0" applyFont="1" applyFill="1" applyBorder="1" applyAlignment="1">
      <alignment horizontal="left" vertical="center"/>
    </xf>
    <xf numFmtId="0" fontId="3" fillId="0" borderId="18" xfId="0" applyFont="1" applyBorder="1" applyAlignment="1">
      <alignment horizontal="center" vertical="center" wrapText="1"/>
    </xf>
    <xf numFmtId="0" fontId="0" fillId="8" borderId="2" xfId="0" applyFont="1" applyFill="1" applyBorder="1" applyAlignment="1">
      <alignment horizontal="center" vertical="center"/>
    </xf>
    <xf numFmtId="0" fontId="14" fillId="9" borderId="2"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164" fontId="7" fillId="7" borderId="6" xfId="20" applyNumberFormat="1" applyFont="1" applyFill="1" applyBorder="1" applyAlignment="1">
      <alignment horizontal="center" vertical="center" wrapText="1"/>
      <protection/>
    </xf>
    <xf numFmtId="164" fontId="7" fillId="7" borderId="4" xfId="20" applyNumberFormat="1" applyFont="1" applyFill="1" applyBorder="1" applyAlignment="1">
      <alignment horizontal="center" vertical="center" wrapText="1"/>
      <protection/>
    </xf>
    <xf numFmtId="164" fontId="34" fillId="7" borderId="6" xfId="20" applyNumberFormat="1" applyFont="1" applyFill="1" applyBorder="1" applyAlignment="1">
      <alignment horizontal="center" vertical="center" wrapText="1"/>
      <protection/>
    </xf>
    <xf numFmtId="164" fontId="34" fillId="7" borderId="5" xfId="20" applyNumberFormat="1" applyFont="1" applyFill="1" applyBorder="1" applyAlignment="1">
      <alignment horizontal="center" vertical="center" wrapText="1"/>
      <protection/>
    </xf>
    <xf numFmtId="0" fontId="19" fillId="9" borderId="0" xfId="0" applyFont="1" applyFill="1" applyAlignment="1">
      <alignment horizontal="center" vertical="center"/>
    </xf>
    <xf numFmtId="0" fontId="19" fillId="9" borderId="19" xfId="0" applyFont="1" applyFill="1" applyBorder="1" applyAlignment="1">
      <alignment horizontal="center" vertical="center"/>
    </xf>
    <xf numFmtId="0" fontId="19" fillId="9" borderId="20" xfId="0" applyFont="1" applyFill="1" applyBorder="1" applyAlignment="1">
      <alignment horizontal="center" vertical="center"/>
    </xf>
    <xf numFmtId="0" fontId="34" fillId="9" borderId="7" xfId="0" applyFont="1" applyFill="1" applyBorder="1" applyAlignment="1">
      <alignment horizontal="center" vertical="center"/>
    </xf>
    <xf numFmtId="0" fontId="34" fillId="9" borderId="3" xfId="0" applyFont="1" applyFill="1" applyBorder="1" applyAlignment="1">
      <alignment horizontal="center" vertical="center"/>
    </xf>
    <xf numFmtId="49" fontId="30" fillId="0" borderId="20" xfId="0" applyNumberFormat="1" applyFont="1" applyBorder="1" applyAlignment="1">
      <alignment horizontal="left"/>
    </xf>
    <xf numFmtId="49" fontId="30" fillId="0" borderId="0" xfId="0" applyNumberFormat="1" applyFont="1" applyAlignment="1">
      <alignment horizontal="left"/>
    </xf>
    <xf numFmtId="49" fontId="3" fillId="7" borderId="2" xfId="20" applyNumberFormat="1" applyFont="1" applyFill="1" applyBorder="1" applyAlignment="1">
      <alignment horizontal="center" vertical="center"/>
      <protection/>
    </xf>
    <xf numFmtId="0" fontId="3" fillId="7" borderId="2" xfId="20" applyFont="1" applyFill="1" applyBorder="1" applyAlignment="1">
      <alignment horizontal="center" vertical="center" wrapText="1" shrinkToFit="1"/>
      <protection/>
    </xf>
    <xf numFmtId="0" fontId="3" fillId="7" borderId="2" xfId="20" applyFont="1" applyFill="1" applyBorder="1" applyAlignment="1">
      <alignment horizontal="center" vertical="center"/>
      <protection/>
    </xf>
    <xf numFmtId="0" fontId="3" fillId="7" borderId="2" xfId="0" applyFont="1" applyFill="1" applyBorder="1" applyAlignment="1">
      <alignment horizontal="center" vertical="center" wrapText="1"/>
    </xf>
    <xf numFmtId="49" fontId="3" fillId="7" borderId="2" xfId="20" applyNumberFormat="1" applyFont="1" applyFill="1" applyBorder="1" applyAlignment="1">
      <alignment horizontal="center" vertical="center" wrapText="1" shrinkToFit="1"/>
      <protection/>
    </xf>
    <xf numFmtId="49" fontId="23" fillId="12" borderId="7" xfId="0" applyNumberFormat="1" applyFont="1" applyFill="1" applyBorder="1" applyAlignment="1">
      <alignment horizontal="left" vertical="center" wrapText="1"/>
    </xf>
    <xf numFmtId="49" fontId="23" fillId="12" borderId="3" xfId="0" applyNumberFormat="1" applyFont="1" applyFill="1" applyBorder="1" applyAlignment="1">
      <alignment horizontal="left" vertical="center" wrapText="1"/>
    </xf>
    <xf numFmtId="0" fontId="33" fillId="0" borderId="21" xfId="0" applyFont="1" applyBorder="1" applyAlignment="1">
      <alignment horizontal="right" wrapText="1"/>
    </xf>
    <xf numFmtId="0" fontId="33" fillId="0" borderId="22" xfId="0" applyFont="1" applyBorder="1" applyAlignment="1">
      <alignment horizontal="right"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9" borderId="2" xfId="0" applyFont="1" applyFill="1" applyBorder="1" applyAlignment="1">
      <alignment horizontal="center" vertical="center"/>
    </xf>
    <xf numFmtId="0" fontId="3" fillId="7" borderId="7"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2" xfId="0" applyFont="1" applyFill="1" applyBorder="1" applyAlignment="1">
      <alignment horizontal="center" vertical="center" wrapText="1"/>
    </xf>
    <xf numFmtId="166" fontId="4" fillId="14" borderId="9" xfId="0" applyNumberFormat="1" applyFont="1" applyFill="1" applyBorder="1" applyAlignment="1">
      <alignment horizontal="center" vertical="center" wrapText="1"/>
    </xf>
    <xf numFmtId="166" fontId="4" fillId="14" borderId="10" xfId="0" applyNumberFormat="1" applyFont="1" applyFill="1" applyBorder="1" applyAlignment="1">
      <alignment horizontal="center" vertical="center" wrapText="1"/>
    </xf>
    <xf numFmtId="49" fontId="23" fillId="11" borderId="2" xfId="20" applyNumberFormat="1" applyFont="1" applyFill="1" applyBorder="1" applyAlignment="1">
      <alignment horizontal="center" vertical="center"/>
      <protection/>
    </xf>
    <xf numFmtId="0" fontId="5"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166" fontId="3" fillId="15" borderId="29" xfId="0" applyNumberFormat="1" applyFont="1" applyFill="1" applyBorder="1" applyAlignment="1">
      <alignment horizontal="center" vertical="center" wrapText="1"/>
    </xf>
    <xf numFmtId="166" fontId="3" fillId="15" borderId="17" xfId="0" applyNumberFormat="1" applyFont="1" applyFill="1" applyBorder="1" applyAlignment="1">
      <alignment horizontal="center" vertical="center" wrapText="1"/>
    </xf>
    <xf numFmtId="0" fontId="32" fillId="0" borderId="4" xfId="0" applyFont="1" applyBorder="1" applyAlignment="1">
      <alignment horizontal="right" wrapText="1"/>
    </xf>
    <xf numFmtId="0" fontId="32" fillId="0" borderId="10" xfId="0" applyFont="1" applyBorder="1" applyAlignment="1">
      <alignment horizontal="right" wrapText="1"/>
    </xf>
    <xf numFmtId="0" fontId="33" fillId="0" borderId="30" xfId="0" applyFont="1" applyBorder="1" applyAlignment="1">
      <alignment horizontal="right" wrapText="1"/>
    </xf>
    <xf numFmtId="0" fontId="33" fillId="0" borderId="31" xfId="0" applyFont="1" applyBorder="1" applyAlignment="1">
      <alignment horizontal="right" wrapText="1"/>
    </xf>
    <xf numFmtId="167" fontId="33" fillId="17" borderId="22" xfId="0" applyNumberFormat="1" applyFont="1" applyFill="1" applyBorder="1" applyAlignment="1">
      <alignment horizontal="right" vertical="center" wrapText="1"/>
    </xf>
    <xf numFmtId="167" fontId="33" fillId="17" borderId="32" xfId="0" applyNumberFormat="1" applyFont="1" applyFill="1" applyBorder="1" applyAlignment="1">
      <alignment horizontal="right" vertical="center" wrapText="1"/>
    </xf>
    <xf numFmtId="167" fontId="33" fillId="14" borderId="10" xfId="0" applyNumberFormat="1" applyFont="1" applyFill="1" applyBorder="1" applyAlignment="1">
      <alignment horizontal="right" vertical="center" wrapText="1"/>
    </xf>
    <xf numFmtId="167" fontId="33" fillId="14" borderId="11" xfId="0" applyNumberFormat="1" applyFont="1" applyFill="1" applyBorder="1" applyAlignment="1">
      <alignment horizontal="right" vertical="center" wrapText="1"/>
    </xf>
    <xf numFmtId="167" fontId="33" fillId="14" borderId="33" xfId="0" applyNumberFormat="1" applyFont="1" applyFill="1" applyBorder="1" applyAlignment="1">
      <alignment horizontal="right" vertical="center" wrapText="1"/>
    </xf>
    <xf numFmtId="167" fontId="33" fillId="14" borderId="34" xfId="0" applyNumberFormat="1" applyFont="1" applyFill="1" applyBorder="1" applyAlignment="1">
      <alignment horizontal="right" vertical="center" wrapText="1"/>
    </xf>
    <xf numFmtId="49" fontId="16" fillId="0" borderId="2" xfId="0" applyNumberFormat="1" applyFont="1" applyBorder="1" applyAlignment="1">
      <alignment horizontal="left" vertical="center" wrapText="1"/>
    </xf>
    <xf numFmtId="49" fontId="15" fillId="7" borderId="2" xfId="20" applyNumberFormat="1" applyFont="1" applyFill="1" applyBorder="1" applyAlignment="1">
      <alignment horizontal="center" vertical="center" wrapText="1" shrinkToFit="1"/>
      <protection/>
    </xf>
    <xf numFmtId="49" fontId="18" fillId="8" borderId="2" xfId="0" applyNumberFormat="1" applyFont="1" applyFill="1" applyBorder="1" applyAlignment="1">
      <alignment horizontal="center" vertical="center"/>
    </xf>
    <xf numFmtId="49" fontId="8" fillId="10" borderId="2" xfId="23" applyNumberFormat="1" applyFont="1" applyFill="1" applyBorder="1" applyAlignment="1">
      <alignment horizontal="left" vertical="top" wrapText="1"/>
    </xf>
    <xf numFmtId="49" fontId="8" fillId="10" borderId="2" xfId="23" applyNumberFormat="1" applyFont="1" applyFill="1" applyBorder="1" applyAlignment="1">
      <alignment horizontal="left" vertical="top" wrapText="1"/>
    </xf>
    <xf numFmtId="49" fontId="18" fillId="8" borderId="2" xfId="0" applyNumberFormat="1" applyFont="1" applyFill="1" applyBorder="1" applyAlignment="1">
      <alignment horizontal="left" vertical="center"/>
    </xf>
    <xf numFmtId="49" fontId="18" fillId="8" borderId="2" xfId="0" applyNumberFormat="1" applyFont="1" applyFill="1" applyBorder="1" applyAlignment="1">
      <alignment horizontal="left" vertical="center"/>
    </xf>
    <xf numFmtId="0" fontId="3" fillId="0" borderId="7" xfId="0" applyFont="1" applyBorder="1" applyAlignment="1">
      <alignment horizontal="center" vertical="center" wrapText="1"/>
    </xf>
  </cellXfs>
  <cellStyles count="67">
    <cellStyle name="Normal" xfId="0"/>
    <cellStyle name="Percent" xfId="15"/>
    <cellStyle name="Currency" xfId="16"/>
    <cellStyle name="Currency [0]" xfId="17"/>
    <cellStyle name="Comma" xfId="18"/>
    <cellStyle name="Comma [0]" xfId="19"/>
    <cellStyle name="normální_SSaZ - VZOR " xfId="20"/>
    <cellStyle name="Excel Built-in Normal" xfId="21"/>
    <cellStyle name="Špatně" xfId="22"/>
    <cellStyle name="Poznámka" xfId="23"/>
    <cellStyle name="Normální 2" xfId="24"/>
    <cellStyle name="Normální 3" xfId="25"/>
    <cellStyle name="Správně" xfId="26"/>
    <cellStyle name="Normální 2 2" xfId="27"/>
    <cellStyle name="Normální 3 2" xfId="28"/>
    <cellStyle name="20 % – Zvýraznění 5 2" xfId="29"/>
    <cellStyle name="20 % – Zvýraznění 5 3" xfId="30"/>
    <cellStyle name="Normální 2 4" xfId="31"/>
    <cellStyle name="Normální 3 4" xfId="32"/>
    <cellStyle name="20 % – Zvýraznění 5 2 3" xfId="33"/>
    <cellStyle name="Normální 2 3" xfId="34"/>
    <cellStyle name="Normální 3 3" xfId="35"/>
    <cellStyle name="Normální 2 2 2" xfId="36"/>
    <cellStyle name="Normální 3 2 2" xfId="37"/>
    <cellStyle name="20 % – Zvýraznění 5 2 2" xfId="38"/>
    <cellStyle name="20 % – Zvýraznění 5 4" xfId="39"/>
    <cellStyle name="Normální 4" xfId="40"/>
    <cellStyle name="20 % – Zvýraznění 5 5" xfId="41"/>
    <cellStyle name="Normální 2 5" xfId="42"/>
    <cellStyle name="Normální 3 5" xfId="43"/>
    <cellStyle name="20 % – Zvýraznění 5 2 4" xfId="44"/>
    <cellStyle name="Normální 2 3 2" xfId="45"/>
    <cellStyle name="Normální 3 3 2" xfId="46"/>
    <cellStyle name="Normální 2 2 3" xfId="47"/>
    <cellStyle name="Normální 3 2 3" xfId="48"/>
    <cellStyle name="20 % – Zvýraznění 5 2 2 2" xfId="49"/>
    <cellStyle name="20 % – Zvýraznění 5 3 2" xfId="50"/>
    <cellStyle name="Sledovaný hypertextový odkaz" xfId="51"/>
    <cellStyle name="20 % – Zvýraznění 5 6" xfId="52"/>
    <cellStyle name="Normální 2 6" xfId="53"/>
    <cellStyle name="Normální 3 6" xfId="54"/>
    <cellStyle name="20 % – Zvýraznění 5 2 5" xfId="55"/>
    <cellStyle name="Normální 2 3 3" xfId="56"/>
    <cellStyle name="Normální 3 3 3" xfId="57"/>
    <cellStyle name="Normální 2 2 4" xfId="58"/>
    <cellStyle name="Normální 3 2 4" xfId="59"/>
    <cellStyle name="20 % – Zvýraznění 5 2 2 3" xfId="60"/>
    <cellStyle name="20 % – Zvýraznění 5 3 3" xfId="61"/>
    <cellStyle name="20 % – Zvýraznění 5 7" xfId="62"/>
    <cellStyle name="Normální 2 7" xfId="63"/>
    <cellStyle name="Normální 3 7" xfId="64"/>
    <cellStyle name="20 % – Zvýraznění 5 2 6" xfId="65"/>
    <cellStyle name="Normální 2 3 4" xfId="66"/>
    <cellStyle name="Normální 3 3 4" xfId="67"/>
    <cellStyle name="Normální 2 2 5" xfId="68"/>
    <cellStyle name="Normální 3 2 5" xfId="69"/>
    <cellStyle name="20 % – Zvýraznění 5 2 2 4" xfId="70"/>
    <cellStyle name="20 % – Zvýraznění 5 3 4" xfId="71"/>
    <cellStyle name="Normální 2 4 2" xfId="72"/>
    <cellStyle name="Normální 3 4 2" xfId="73"/>
    <cellStyle name="20 % – Zvýraznění 5 2 3 2" xfId="74"/>
    <cellStyle name="Normální 2 3 2 2" xfId="75"/>
    <cellStyle name="Normální 3 3 2 2" xfId="76"/>
    <cellStyle name="Normální 2 2 2 2" xfId="77"/>
    <cellStyle name="Normální 3 2 2 2" xfId="78"/>
    <cellStyle name="20 % – Zvýraznění 5 2 2 2 2" xfId="79"/>
    <cellStyle name="20 % – Zvýraznění 5 3 2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9"/>
  <sheetViews>
    <sheetView showZeros="0" workbookViewId="0" topLeftCell="A1">
      <pane ySplit="3" topLeftCell="A4" activePane="bottomLeft" state="frozen"/>
      <selection pane="topLeft" activeCell="D15" sqref="D15"/>
      <selection pane="bottomLeft" activeCell="K10" sqref="K10"/>
    </sheetView>
  </sheetViews>
  <sheetFormatPr defaultColWidth="8.8515625" defaultRowHeight="15"/>
  <cols>
    <col min="1" max="1" width="22.421875" style="11" customWidth="1"/>
    <col min="2" max="2" width="8.421875" style="12" customWidth="1"/>
    <col min="3" max="3" width="4.28125" style="12" customWidth="1"/>
    <col min="4" max="4" width="11.8515625" style="12" customWidth="1"/>
    <col min="5" max="5" width="4.28125" style="12" customWidth="1"/>
    <col min="6" max="6" width="11.8515625" style="12" customWidth="1"/>
    <col min="7" max="7" width="4.28125" style="12" customWidth="1"/>
    <col min="8" max="8" width="23.00390625" style="10" customWidth="1"/>
    <col min="9" max="9" width="3.421875" style="10" customWidth="1"/>
  </cols>
  <sheetData>
    <row r="2" spans="1:9" s="19" customFormat="1" ht="25" customHeight="1">
      <c r="A2" s="165" t="s">
        <v>26</v>
      </c>
      <c r="B2" s="165"/>
      <c r="C2" s="165"/>
      <c r="D2" s="165"/>
      <c r="E2" s="165"/>
      <c r="F2" s="165"/>
      <c r="G2" s="165"/>
      <c r="H2" s="166"/>
      <c r="I2" s="166"/>
    </row>
    <row r="3" spans="1:10" ht="42" customHeight="1">
      <c r="A3" s="22" t="s">
        <v>11</v>
      </c>
      <c r="B3" s="170" t="s">
        <v>25</v>
      </c>
      <c r="C3" s="171"/>
      <c r="D3" s="170" t="s">
        <v>23</v>
      </c>
      <c r="E3" s="171"/>
      <c r="F3" s="172" t="s">
        <v>24</v>
      </c>
      <c r="G3" s="173"/>
      <c r="H3" s="167" t="s">
        <v>459</v>
      </c>
      <c r="I3" s="168"/>
      <c r="J3" s="20"/>
    </row>
    <row r="4" spans="1:9" ht="18" customHeight="1">
      <c r="A4" s="6" t="s">
        <v>10</v>
      </c>
      <c r="B4" s="45">
        <f>'Soupis dodávek (k doplnění)'!G169</f>
        <v>48.025</v>
      </c>
      <c r="C4" s="18" t="s">
        <v>18</v>
      </c>
      <c r="D4" s="45">
        <f>'Soupis dodávek (k doplnění)'!I169</f>
        <v>199</v>
      </c>
      <c r="E4" s="18" t="s">
        <v>18</v>
      </c>
      <c r="F4" s="111">
        <f>'Soupis dodávek (k doplnění)'!K169</f>
        <v>0</v>
      </c>
      <c r="G4" s="112" t="s">
        <v>18</v>
      </c>
      <c r="H4" s="132">
        <f>'Soupis dodávek (k doplnění)'!O169</f>
        <v>0</v>
      </c>
      <c r="I4" s="16"/>
    </row>
    <row r="5" spans="1:9" ht="18" customHeight="1">
      <c r="A5" s="6" t="s">
        <v>460</v>
      </c>
      <c r="B5" s="46"/>
      <c r="C5" s="18" t="s">
        <v>18</v>
      </c>
      <c r="D5" s="46"/>
      <c r="E5" s="18" t="s">
        <v>18</v>
      </c>
      <c r="F5" s="111"/>
      <c r="G5" s="112" t="s">
        <v>18</v>
      </c>
      <c r="H5" s="133">
        <f>'Soupis dodávek (k doplnění)'!O173</f>
        <v>0</v>
      </c>
      <c r="I5" s="17"/>
    </row>
    <row r="6" spans="1:9" ht="25.5" customHeight="1">
      <c r="A6" s="169" t="s">
        <v>19</v>
      </c>
      <c r="B6" s="174" t="s">
        <v>20</v>
      </c>
      <c r="C6" s="175"/>
      <c r="D6" s="176" t="s">
        <v>21</v>
      </c>
      <c r="E6" s="175"/>
      <c r="F6" s="177" t="s">
        <v>22</v>
      </c>
      <c r="G6" s="178"/>
      <c r="H6" s="23"/>
      <c r="I6" s="21"/>
    </row>
    <row r="7" spans="1:9" ht="30.75" customHeight="1">
      <c r="A7" s="169"/>
      <c r="B7" s="114">
        <f>SUM(B4:B5)</f>
        <v>48.025</v>
      </c>
      <c r="C7" s="113" t="s">
        <v>18</v>
      </c>
      <c r="D7" s="114">
        <f>SUM(D4:D5)</f>
        <v>199</v>
      </c>
      <c r="E7" s="113" t="s">
        <v>18</v>
      </c>
      <c r="F7" s="115">
        <f>SUM(F4:F5)</f>
        <v>0</v>
      </c>
      <c r="G7" s="116" t="s">
        <v>18</v>
      </c>
      <c r="H7" s="134">
        <f>SUM(H4:H5)</f>
        <v>0</v>
      </c>
      <c r="I7" s="117"/>
    </row>
    <row r="8" spans="1:9" ht="15">
      <c r="A8" s="164">
        <f>SUM(B2:B2)</f>
        <v>0</v>
      </c>
      <c r="B8" s="164"/>
      <c r="C8" s="164"/>
      <c r="D8" s="164"/>
      <c r="E8" s="164"/>
      <c r="F8" s="164"/>
      <c r="G8" s="164"/>
      <c r="H8" s="164"/>
      <c r="I8" s="164"/>
    </row>
    <row r="9" spans="1:9" ht="32.25" customHeight="1">
      <c r="A9"/>
      <c r="B9"/>
      <c r="C9"/>
      <c r="D9"/>
      <c r="E9"/>
      <c r="F9"/>
      <c r="G9"/>
      <c r="H9"/>
      <c r="I9"/>
    </row>
  </sheetData>
  <mergeCells count="10">
    <mergeCell ref="A8:I8"/>
    <mergeCell ref="A2:I2"/>
    <mergeCell ref="H3:I3"/>
    <mergeCell ref="A6:A7"/>
    <mergeCell ref="B3:C3"/>
    <mergeCell ref="D3:E3"/>
    <mergeCell ref="F3:G3"/>
    <mergeCell ref="B6:C6"/>
    <mergeCell ref="D6:E6"/>
    <mergeCell ref="F6:G6"/>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&amp;C&amp;P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09"/>
  <sheetViews>
    <sheetView showZeros="0" tabSelected="1" workbookViewId="0" topLeftCell="A1">
      <pane ySplit="2" topLeftCell="A147" activePane="bottomLeft" state="frozen"/>
      <selection pane="topLeft" activeCell="H7" sqref="H7"/>
      <selection pane="bottomLeft" activeCell="M22" sqref="M22"/>
    </sheetView>
  </sheetViews>
  <sheetFormatPr defaultColWidth="8.8515625" defaultRowHeight="15"/>
  <cols>
    <col min="1" max="1" width="6.7109375" style="50" bestFit="1" customWidth="1"/>
    <col min="2" max="2" width="30.8515625" style="28" customWidth="1"/>
    <col min="3" max="3" width="40.7109375" style="29" customWidth="1"/>
    <col min="4" max="4" width="18.7109375" style="50" customWidth="1"/>
    <col min="5" max="5" width="4.7109375" style="40" customWidth="1"/>
    <col min="6" max="9" width="9.7109375" style="58" customWidth="1"/>
    <col min="10" max="11" width="9.7109375" style="37" customWidth="1"/>
    <col min="12" max="12" width="22.00390625" style="30" customWidth="1"/>
    <col min="13" max="13" width="19.140625" style="9" customWidth="1"/>
    <col min="14" max="14" width="13.28125" style="163" customWidth="1"/>
    <col min="15" max="15" width="14.28125" style="5" customWidth="1"/>
    <col min="16" max="16" width="19.7109375" style="30" customWidth="1"/>
    <col min="17" max="17" width="20.28125" style="105" customWidth="1"/>
    <col min="18" max="18" width="18.140625" style="105" customWidth="1"/>
  </cols>
  <sheetData>
    <row r="1" spans="1:18" ht="16.5" customHeight="1">
      <c r="A1" s="181" t="s">
        <v>1</v>
      </c>
      <c r="B1" s="182" t="s">
        <v>2</v>
      </c>
      <c r="C1" s="182" t="s">
        <v>3</v>
      </c>
      <c r="D1" s="182" t="s">
        <v>518</v>
      </c>
      <c r="E1" s="183" t="s">
        <v>0</v>
      </c>
      <c r="F1" s="199" t="s">
        <v>523</v>
      </c>
      <c r="G1" s="199"/>
      <c r="H1" s="199"/>
      <c r="I1" s="199"/>
      <c r="J1" s="199"/>
      <c r="K1" s="199"/>
      <c r="L1" s="200" t="s">
        <v>517</v>
      </c>
      <c r="M1" s="138"/>
      <c r="N1" s="201" t="s">
        <v>528</v>
      </c>
      <c r="O1" s="202" t="s">
        <v>529</v>
      </c>
      <c r="P1" s="184" t="s">
        <v>516</v>
      </c>
      <c r="Q1" s="184" t="s">
        <v>521</v>
      </c>
      <c r="R1" s="185" t="s">
        <v>522</v>
      </c>
    </row>
    <row r="2" spans="1:18" ht="44.25" customHeight="1">
      <c r="A2" s="181"/>
      <c r="B2" s="182"/>
      <c r="C2" s="182"/>
      <c r="D2" s="182"/>
      <c r="E2" s="183"/>
      <c r="F2" s="3" t="s">
        <v>4</v>
      </c>
      <c r="G2" s="34" t="s">
        <v>6</v>
      </c>
      <c r="H2" s="3" t="s">
        <v>5</v>
      </c>
      <c r="I2" s="34" t="s">
        <v>7</v>
      </c>
      <c r="J2" s="34" t="s">
        <v>12</v>
      </c>
      <c r="K2" s="34" t="s">
        <v>13</v>
      </c>
      <c r="L2" s="200"/>
      <c r="M2" s="138" t="s">
        <v>540</v>
      </c>
      <c r="N2" s="201"/>
      <c r="O2" s="202"/>
      <c r="P2" s="184"/>
      <c r="Q2" s="184"/>
      <c r="R2" s="185"/>
    </row>
    <row r="3" spans="1:53" s="1" customFormat="1" ht="15">
      <c r="A3" s="205" t="s">
        <v>10</v>
      </c>
      <c r="B3" s="205"/>
      <c r="C3" s="205"/>
      <c r="D3" s="205"/>
      <c r="E3" s="63"/>
      <c r="F3" s="63"/>
      <c r="G3" s="63"/>
      <c r="H3" s="63"/>
      <c r="I3" s="63"/>
      <c r="J3" s="63"/>
      <c r="K3" s="63"/>
      <c r="L3" s="139"/>
      <c r="M3" s="139"/>
      <c r="N3" s="152"/>
      <c r="O3" s="38"/>
      <c r="P3" s="38"/>
      <c r="Q3" s="38"/>
      <c r="R3" s="38"/>
      <c r="S3"/>
      <c r="T3"/>
      <c r="U3"/>
      <c r="V3"/>
      <c r="W3"/>
      <c r="X3"/>
      <c r="Y3"/>
      <c r="Z3"/>
      <c r="AA3"/>
      <c r="AB3"/>
      <c r="AC3"/>
      <c r="AD3"/>
      <c r="AE3"/>
      <c r="AF3"/>
      <c r="AG3"/>
      <c r="AH3"/>
      <c r="AI3"/>
      <c r="AJ3"/>
      <c r="AK3"/>
      <c r="AL3"/>
      <c r="AM3"/>
      <c r="AN3"/>
      <c r="AO3"/>
      <c r="AP3"/>
      <c r="AQ3"/>
      <c r="AR3"/>
      <c r="AS3"/>
      <c r="AT3"/>
      <c r="AU3"/>
      <c r="AV3"/>
      <c r="AW3"/>
      <c r="AX3"/>
      <c r="AY3"/>
      <c r="AZ3"/>
      <c r="BA3"/>
    </row>
    <row r="4" spans="1:18" ht="30" customHeight="1">
      <c r="A4" s="66"/>
      <c r="B4" s="66" t="s">
        <v>31</v>
      </c>
      <c r="C4" s="66"/>
      <c r="D4" s="66"/>
      <c r="E4" s="64"/>
      <c r="F4" s="64"/>
      <c r="G4" s="64"/>
      <c r="H4" s="64"/>
      <c r="I4" s="64"/>
      <c r="J4" s="64"/>
      <c r="K4" s="64"/>
      <c r="L4" s="140"/>
      <c r="M4" s="140"/>
      <c r="N4" s="153"/>
      <c r="O4" s="41"/>
      <c r="P4" s="41"/>
      <c r="Q4" s="41"/>
      <c r="R4" s="41"/>
    </row>
    <row r="5" spans="1:18" ht="80">
      <c r="A5" s="47" t="s">
        <v>27</v>
      </c>
      <c r="B5" s="44" t="s">
        <v>32</v>
      </c>
      <c r="C5" s="44" t="s">
        <v>329</v>
      </c>
      <c r="D5" s="52" t="s">
        <v>190</v>
      </c>
      <c r="E5" s="47">
        <v>1</v>
      </c>
      <c r="F5" s="68"/>
      <c r="G5" s="68">
        <f>E5*F5</f>
        <v>0</v>
      </c>
      <c r="I5" s="58">
        <f>E5*H5</f>
        <v>0</v>
      </c>
      <c r="J5" s="58"/>
      <c r="K5" s="58">
        <f>E5*J5</f>
        <v>0</v>
      </c>
      <c r="M5" s="30"/>
      <c r="N5" s="154"/>
      <c r="O5" s="97">
        <f>E5*N5</f>
        <v>0</v>
      </c>
      <c r="P5" s="89"/>
      <c r="Q5" s="99"/>
      <c r="R5" s="98" t="s">
        <v>501</v>
      </c>
    </row>
    <row r="6" spans="1:18" s="55" customFormat="1" ht="16">
      <c r="A6" s="53" t="s">
        <v>33</v>
      </c>
      <c r="B6" s="62" t="s">
        <v>34</v>
      </c>
      <c r="C6" s="62"/>
      <c r="D6" s="54" t="s">
        <v>191</v>
      </c>
      <c r="E6" s="54">
        <v>1</v>
      </c>
      <c r="F6" s="75"/>
      <c r="G6" s="75">
        <f aca="true" t="shared" si="0" ref="G6:G90">E6*F6</f>
        <v>0</v>
      </c>
      <c r="H6" s="54"/>
      <c r="I6" s="54">
        <f aca="true" t="shared" si="1" ref="I6:I90">E6*H6</f>
        <v>0</v>
      </c>
      <c r="J6" s="54"/>
      <c r="K6" s="54">
        <f aca="true" t="shared" si="2" ref="K6:K92">E6*J6</f>
        <v>0</v>
      </c>
      <c r="L6" s="141"/>
      <c r="M6" s="141"/>
      <c r="N6" s="154"/>
      <c r="O6" s="97">
        <f aca="true" t="shared" si="3" ref="O6">E6*N6</f>
        <v>0</v>
      </c>
      <c r="P6" s="89"/>
      <c r="Q6" s="99"/>
      <c r="R6" s="99"/>
    </row>
    <row r="7" spans="1:18" ht="15">
      <c r="A7" s="66"/>
      <c r="B7" s="66" t="s">
        <v>35</v>
      </c>
      <c r="C7" s="66"/>
      <c r="D7" s="66"/>
      <c r="E7" s="64"/>
      <c r="F7" s="64"/>
      <c r="G7" s="64"/>
      <c r="H7" s="64"/>
      <c r="I7" s="64"/>
      <c r="J7" s="49"/>
      <c r="K7" s="49">
        <f>E7*J7</f>
        <v>0</v>
      </c>
      <c r="L7" s="142"/>
      <c r="M7" s="142"/>
      <c r="N7" s="155"/>
      <c r="O7" s="70">
        <f>E7*N7</f>
        <v>0</v>
      </c>
      <c r="P7" s="90"/>
      <c r="Q7" s="100"/>
      <c r="R7" s="100"/>
    </row>
    <row r="8" spans="1:18" s="55" customFormat="1" ht="32">
      <c r="A8" s="47" t="s">
        <v>36</v>
      </c>
      <c r="B8" s="51" t="s">
        <v>37</v>
      </c>
      <c r="C8" s="61" t="s">
        <v>226</v>
      </c>
      <c r="D8" s="60" t="s">
        <v>227</v>
      </c>
      <c r="E8" s="76">
        <v>1</v>
      </c>
      <c r="F8" s="68"/>
      <c r="G8" s="68">
        <f t="shared" si="0"/>
        <v>0</v>
      </c>
      <c r="H8" s="58"/>
      <c r="I8" s="58">
        <f t="shared" si="1"/>
        <v>0</v>
      </c>
      <c r="J8" s="58"/>
      <c r="K8" s="58">
        <f t="shared" si="2"/>
        <v>0</v>
      </c>
      <c r="L8" s="30"/>
      <c r="M8" s="30"/>
      <c r="N8" s="154"/>
      <c r="O8" s="97">
        <f aca="true" t="shared" si="4" ref="O8:O15">E8*N8</f>
        <v>0</v>
      </c>
      <c r="P8" s="89"/>
      <c r="Q8" s="99"/>
      <c r="R8" s="101" t="s">
        <v>501</v>
      </c>
    </row>
    <row r="9" spans="1:18" ht="64">
      <c r="A9" s="47" t="s">
        <v>38</v>
      </c>
      <c r="B9" s="48" t="s">
        <v>39</v>
      </c>
      <c r="C9" s="44" t="s">
        <v>228</v>
      </c>
      <c r="D9" s="58" t="s">
        <v>306</v>
      </c>
      <c r="E9" s="58">
        <v>1</v>
      </c>
      <c r="F9" s="77"/>
      <c r="G9" s="68">
        <f t="shared" si="0"/>
        <v>0</v>
      </c>
      <c r="H9" s="58">
        <v>0.55</v>
      </c>
      <c r="I9" s="58">
        <f t="shared" si="1"/>
        <v>0.55</v>
      </c>
      <c r="J9" s="58"/>
      <c r="K9" s="58">
        <f t="shared" si="2"/>
        <v>0</v>
      </c>
      <c r="M9" s="30"/>
      <c r="N9" s="154"/>
      <c r="O9" s="97">
        <f t="shared" si="4"/>
        <v>0</v>
      </c>
      <c r="P9" s="89"/>
      <c r="Q9" s="99"/>
      <c r="R9" s="101" t="s">
        <v>501</v>
      </c>
    </row>
    <row r="10" spans="1:18" ht="16">
      <c r="A10" s="47" t="s">
        <v>40</v>
      </c>
      <c r="B10" s="44" t="s">
        <v>330</v>
      </c>
      <c r="C10" s="48"/>
      <c r="D10" s="47"/>
      <c r="E10" s="47">
        <v>1</v>
      </c>
      <c r="F10" s="68"/>
      <c r="G10" s="68">
        <f t="shared" si="0"/>
        <v>0</v>
      </c>
      <c r="I10" s="58">
        <f t="shared" si="1"/>
        <v>0</v>
      </c>
      <c r="J10" s="58"/>
      <c r="K10" s="58">
        <f t="shared" si="2"/>
        <v>0</v>
      </c>
      <c r="M10" s="30"/>
      <c r="N10" s="154"/>
      <c r="O10" s="97">
        <f t="shared" si="4"/>
        <v>0</v>
      </c>
      <c r="P10" s="89"/>
      <c r="Q10" s="99"/>
      <c r="R10" s="101" t="s">
        <v>501</v>
      </c>
    </row>
    <row r="11" spans="1:18" ht="64">
      <c r="A11" s="47" t="s">
        <v>41</v>
      </c>
      <c r="B11" s="44" t="s">
        <v>42</v>
      </c>
      <c r="C11" s="51" t="s">
        <v>229</v>
      </c>
      <c r="D11" s="47" t="s">
        <v>231</v>
      </c>
      <c r="E11" s="47">
        <v>1</v>
      </c>
      <c r="F11" s="68"/>
      <c r="G11" s="68">
        <f t="shared" si="0"/>
        <v>0</v>
      </c>
      <c r="I11" s="58">
        <f t="shared" si="1"/>
        <v>0</v>
      </c>
      <c r="J11" s="58"/>
      <c r="K11" s="58">
        <f t="shared" si="2"/>
        <v>0</v>
      </c>
      <c r="L11" s="143" t="s">
        <v>230</v>
      </c>
      <c r="M11" s="143"/>
      <c r="N11" s="156"/>
      <c r="O11" s="97">
        <f t="shared" si="4"/>
        <v>0</v>
      </c>
      <c r="P11" s="91"/>
      <c r="Q11" s="106"/>
      <c r="R11" s="101" t="s">
        <v>501</v>
      </c>
    </row>
    <row r="12" spans="1:18" ht="16">
      <c r="A12" s="47" t="s">
        <v>43</v>
      </c>
      <c r="B12" s="44" t="s">
        <v>44</v>
      </c>
      <c r="C12" s="44"/>
      <c r="D12" s="47" t="s">
        <v>192</v>
      </c>
      <c r="E12" s="47">
        <v>1</v>
      </c>
      <c r="F12" s="68"/>
      <c r="G12" s="68">
        <f t="shared" si="0"/>
        <v>0</v>
      </c>
      <c r="I12" s="58">
        <f t="shared" si="1"/>
        <v>0</v>
      </c>
      <c r="J12" s="58"/>
      <c r="K12" s="58">
        <f t="shared" si="2"/>
        <v>0</v>
      </c>
      <c r="M12" s="30"/>
      <c r="N12" s="156"/>
      <c r="O12" s="97">
        <f t="shared" si="4"/>
        <v>0</v>
      </c>
      <c r="P12" s="89"/>
      <c r="Q12" s="99"/>
      <c r="R12" s="101" t="s">
        <v>501</v>
      </c>
    </row>
    <row r="13" spans="1:18" ht="32">
      <c r="A13" s="47" t="s">
        <v>45</v>
      </c>
      <c r="B13" s="44" t="s">
        <v>46</v>
      </c>
      <c r="C13" s="44" t="s">
        <v>232</v>
      </c>
      <c r="D13" s="58" t="s">
        <v>307</v>
      </c>
      <c r="E13" s="58">
        <v>1</v>
      </c>
      <c r="F13" s="68"/>
      <c r="G13" s="68">
        <f t="shared" si="0"/>
        <v>0</v>
      </c>
      <c r="I13" s="58">
        <f t="shared" si="1"/>
        <v>0</v>
      </c>
      <c r="J13" s="58"/>
      <c r="K13" s="58">
        <f t="shared" si="2"/>
        <v>0</v>
      </c>
      <c r="M13" s="30"/>
      <c r="N13" s="154"/>
      <c r="O13" s="97">
        <f t="shared" si="4"/>
        <v>0</v>
      </c>
      <c r="P13" s="89"/>
      <c r="Q13" s="99"/>
      <c r="R13" s="101" t="s">
        <v>501</v>
      </c>
    </row>
    <row r="14" spans="1:18" s="31" customFormat="1" ht="32">
      <c r="A14" s="47" t="s">
        <v>47</v>
      </c>
      <c r="B14" s="51" t="s">
        <v>48</v>
      </c>
      <c r="C14" s="44"/>
      <c r="D14" s="52"/>
      <c r="E14" s="47">
        <v>1</v>
      </c>
      <c r="F14" s="68"/>
      <c r="G14" s="68">
        <f t="shared" si="0"/>
        <v>0</v>
      </c>
      <c r="H14" s="58"/>
      <c r="I14" s="58">
        <f t="shared" si="1"/>
        <v>0</v>
      </c>
      <c r="J14" s="58"/>
      <c r="K14" s="58">
        <f t="shared" si="2"/>
        <v>0</v>
      </c>
      <c r="L14" s="144"/>
      <c r="M14" s="144"/>
      <c r="N14" s="157"/>
      <c r="O14" s="97">
        <f t="shared" si="4"/>
        <v>0</v>
      </c>
      <c r="P14" s="89"/>
      <c r="Q14" s="107"/>
      <c r="R14" s="101" t="s">
        <v>501</v>
      </c>
    </row>
    <row r="15" spans="1:18" s="31" customFormat="1" ht="288">
      <c r="A15" s="47" t="s">
        <v>49</v>
      </c>
      <c r="B15" s="48" t="s">
        <v>332</v>
      </c>
      <c r="C15" s="44" t="s">
        <v>487</v>
      </c>
      <c r="D15" s="58" t="s">
        <v>193</v>
      </c>
      <c r="E15" s="58">
        <v>1</v>
      </c>
      <c r="F15" s="77">
        <v>0.2</v>
      </c>
      <c r="G15" s="68">
        <f t="shared" si="0"/>
        <v>0.2</v>
      </c>
      <c r="H15" s="58"/>
      <c r="I15" s="58">
        <f t="shared" si="1"/>
        <v>0</v>
      </c>
      <c r="J15" s="58"/>
      <c r="K15" s="58">
        <f t="shared" si="2"/>
        <v>0</v>
      </c>
      <c r="L15" s="144" t="s">
        <v>331</v>
      </c>
      <c r="M15" s="144"/>
      <c r="N15" s="157"/>
      <c r="O15" s="97">
        <f t="shared" si="4"/>
        <v>0</v>
      </c>
      <c r="P15" s="89" t="s">
        <v>530</v>
      </c>
      <c r="Q15" s="107"/>
      <c r="R15" s="101" t="s">
        <v>501</v>
      </c>
    </row>
    <row r="16" spans="1:18" ht="15">
      <c r="A16" s="66"/>
      <c r="B16" s="66" t="s">
        <v>50</v>
      </c>
      <c r="C16" s="71"/>
      <c r="D16" s="66"/>
      <c r="E16" s="64"/>
      <c r="F16" s="64"/>
      <c r="G16" s="64"/>
      <c r="H16" s="64"/>
      <c r="I16" s="64"/>
      <c r="J16" s="49"/>
      <c r="K16" s="49">
        <f t="shared" si="2"/>
        <v>0</v>
      </c>
      <c r="L16" s="142"/>
      <c r="M16" s="142"/>
      <c r="N16" s="155"/>
      <c r="O16" s="70">
        <f>E16*N16</f>
        <v>0</v>
      </c>
      <c r="P16" s="90"/>
      <c r="Q16" s="100"/>
      <c r="R16" s="100"/>
    </row>
    <row r="17" spans="1:18" ht="80">
      <c r="A17" s="47" t="s">
        <v>51</v>
      </c>
      <c r="B17" s="44" t="s">
        <v>248</v>
      </c>
      <c r="C17" s="59" t="s">
        <v>474</v>
      </c>
      <c r="D17" s="52" t="s">
        <v>308</v>
      </c>
      <c r="E17" s="47">
        <v>4</v>
      </c>
      <c r="F17" s="77">
        <v>0.7</v>
      </c>
      <c r="G17" s="68">
        <f t="shared" si="0"/>
        <v>2.8</v>
      </c>
      <c r="I17" s="58">
        <f t="shared" si="1"/>
        <v>0</v>
      </c>
      <c r="J17" s="58"/>
      <c r="K17" s="58">
        <f t="shared" si="2"/>
        <v>0</v>
      </c>
      <c r="L17" s="30" t="s">
        <v>309</v>
      </c>
      <c r="M17" s="30"/>
      <c r="N17" s="154"/>
      <c r="O17" s="97">
        <f aca="true" t="shared" si="5" ref="O17:O72">E17*N17</f>
        <v>0</v>
      </c>
      <c r="P17" s="89"/>
      <c r="Q17" s="99"/>
      <c r="R17" s="101" t="s">
        <v>501</v>
      </c>
    </row>
    <row r="18" spans="1:18" ht="32">
      <c r="A18" s="47" t="s">
        <v>52</v>
      </c>
      <c r="B18" s="51" t="s">
        <v>48</v>
      </c>
      <c r="C18" s="44"/>
      <c r="D18" s="52"/>
      <c r="E18" s="47">
        <v>4</v>
      </c>
      <c r="F18" s="77"/>
      <c r="G18" s="68">
        <f t="shared" si="0"/>
        <v>0</v>
      </c>
      <c r="I18" s="58">
        <f t="shared" si="1"/>
        <v>0</v>
      </c>
      <c r="J18" s="58"/>
      <c r="K18" s="58">
        <f t="shared" si="2"/>
        <v>0</v>
      </c>
      <c r="M18" s="30"/>
      <c r="N18" s="154"/>
      <c r="O18" s="97">
        <f t="shared" si="5"/>
        <v>0</v>
      </c>
      <c r="P18" s="89"/>
      <c r="Q18" s="99"/>
      <c r="R18" s="101" t="s">
        <v>501</v>
      </c>
    </row>
    <row r="19" spans="1:18" ht="32">
      <c r="A19" s="47" t="s">
        <v>53</v>
      </c>
      <c r="B19" s="44" t="s">
        <v>54</v>
      </c>
      <c r="C19" s="44" t="s">
        <v>249</v>
      </c>
      <c r="D19" s="47" t="s">
        <v>194</v>
      </c>
      <c r="E19" s="47">
        <v>4</v>
      </c>
      <c r="F19" s="68"/>
      <c r="G19" s="68">
        <f t="shared" si="0"/>
        <v>0</v>
      </c>
      <c r="I19" s="58">
        <f t="shared" si="1"/>
        <v>0</v>
      </c>
      <c r="J19" s="58"/>
      <c r="K19" s="58">
        <f t="shared" si="2"/>
        <v>0</v>
      </c>
      <c r="M19" s="30"/>
      <c r="N19" s="154"/>
      <c r="O19" s="97">
        <f t="shared" si="5"/>
        <v>0</v>
      </c>
      <c r="P19" s="89"/>
      <c r="Q19" s="99"/>
      <c r="R19" s="101" t="s">
        <v>501</v>
      </c>
    </row>
    <row r="20" spans="1:18" ht="176">
      <c r="A20" s="47" t="s">
        <v>55</v>
      </c>
      <c r="B20" s="44" t="s">
        <v>250</v>
      </c>
      <c r="C20" s="44" t="s">
        <v>251</v>
      </c>
      <c r="D20" s="58" t="s">
        <v>252</v>
      </c>
      <c r="E20" s="69">
        <v>4</v>
      </c>
      <c r="F20" s="58">
        <v>0.025</v>
      </c>
      <c r="G20" s="58">
        <v>0.025</v>
      </c>
      <c r="I20" s="58">
        <f t="shared" si="1"/>
        <v>0</v>
      </c>
      <c r="J20" s="58"/>
      <c r="K20" s="58">
        <f t="shared" si="2"/>
        <v>0</v>
      </c>
      <c r="M20" s="30"/>
      <c r="N20" s="158"/>
      <c r="O20" s="97">
        <f t="shared" si="5"/>
        <v>0</v>
      </c>
      <c r="P20" s="89"/>
      <c r="Q20" s="99"/>
      <c r="R20" s="101" t="s">
        <v>501</v>
      </c>
    </row>
    <row r="21" spans="1:18" ht="64">
      <c r="A21" s="47" t="s">
        <v>56</v>
      </c>
      <c r="B21" s="44" t="s">
        <v>57</v>
      </c>
      <c r="C21" s="59" t="s">
        <v>442</v>
      </c>
      <c r="D21" s="47" t="s">
        <v>310</v>
      </c>
      <c r="E21" s="47">
        <v>2</v>
      </c>
      <c r="F21" s="68"/>
      <c r="G21" s="68">
        <f t="shared" si="0"/>
        <v>0</v>
      </c>
      <c r="I21" s="58">
        <f t="shared" si="1"/>
        <v>0</v>
      </c>
      <c r="J21" s="58"/>
      <c r="K21" s="58">
        <f t="shared" si="2"/>
        <v>0</v>
      </c>
      <c r="L21" s="30" t="s">
        <v>309</v>
      </c>
      <c r="M21" s="30"/>
      <c r="N21" s="154"/>
      <c r="O21" s="97">
        <f t="shared" si="5"/>
        <v>0</v>
      </c>
      <c r="P21" s="89"/>
      <c r="Q21" s="99"/>
      <c r="R21" s="101" t="s">
        <v>501</v>
      </c>
    </row>
    <row r="22" spans="1:18" ht="395">
      <c r="A22" s="47" t="s">
        <v>58</v>
      </c>
      <c r="B22" s="59" t="s">
        <v>253</v>
      </c>
      <c r="C22" s="80" t="s">
        <v>493</v>
      </c>
      <c r="D22" s="58" t="s">
        <v>195</v>
      </c>
      <c r="E22" s="58">
        <v>4</v>
      </c>
      <c r="F22" s="68"/>
      <c r="G22" s="68">
        <f t="shared" si="0"/>
        <v>0</v>
      </c>
      <c r="H22" s="58">
        <v>5.7</v>
      </c>
      <c r="I22" s="58">
        <f t="shared" si="1"/>
        <v>22.8</v>
      </c>
      <c r="J22" s="58"/>
      <c r="K22" s="58">
        <f t="shared" si="2"/>
        <v>0</v>
      </c>
      <c r="L22" s="30" t="s">
        <v>494</v>
      </c>
      <c r="M22" s="230" t="s">
        <v>541</v>
      </c>
      <c r="N22" s="154"/>
      <c r="O22" s="97">
        <f t="shared" si="5"/>
        <v>0</v>
      </c>
      <c r="P22" s="89" t="s">
        <v>530</v>
      </c>
      <c r="Q22" s="107"/>
      <c r="R22" s="101" t="s">
        <v>501</v>
      </c>
    </row>
    <row r="23" spans="1:18" ht="380">
      <c r="A23" s="47"/>
      <c r="B23" s="59"/>
      <c r="C23" s="80" t="s">
        <v>488</v>
      </c>
      <c r="D23" s="58"/>
      <c r="E23" s="58"/>
      <c r="F23" s="68"/>
      <c r="G23" s="68"/>
      <c r="J23" s="58"/>
      <c r="K23" s="58"/>
      <c r="L23" s="30" t="s">
        <v>510</v>
      </c>
      <c r="M23" s="30"/>
      <c r="N23" s="154"/>
      <c r="O23" s="97"/>
      <c r="P23" s="89"/>
      <c r="Q23" s="99"/>
      <c r="R23" s="101" t="s">
        <v>501</v>
      </c>
    </row>
    <row r="24" spans="1:18" ht="48">
      <c r="A24" s="47" t="s">
        <v>59</v>
      </c>
      <c r="B24" s="48" t="s">
        <v>443</v>
      </c>
      <c r="C24" s="59" t="s">
        <v>254</v>
      </c>
      <c r="D24" s="58"/>
      <c r="E24" s="58">
        <v>4</v>
      </c>
      <c r="F24" s="77"/>
      <c r="G24" s="68">
        <f t="shared" si="0"/>
        <v>0</v>
      </c>
      <c r="I24" s="58">
        <f t="shared" si="1"/>
        <v>0</v>
      </c>
      <c r="J24" s="58"/>
      <c r="K24" s="58">
        <f t="shared" si="2"/>
        <v>0</v>
      </c>
      <c r="M24" s="30"/>
      <c r="N24" s="154"/>
      <c r="O24" s="97">
        <f t="shared" si="5"/>
        <v>0</v>
      </c>
      <c r="P24" s="89"/>
      <c r="Q24" s="99"/>
      <c r="R24" s="101" t="s">
        <v>501</v>
      </c>
    </row>
    <row r="25" spans="1:18" ht="64">
      <c r="A25" s="47" t="s">
        <v>333</v>
      </c>
      <c r="B25" s="48" t="s">
        <v>334</v>
      </c>
      <c r="C25" s="59" t="s">
        <v>335</v>
      </c>
      <c r="D25" s="58"/>
      <c r="E25" s="58">
        <v>4</v>
      </c>
      <c r="F25" s="77"/>
      <c r="G25" s="68"/>
      <c r="I25" s="58">
        <f t="shared" si="1"/>
        <v>0</v>
      </c>
      <c r="J25" s="58"/>
      <c r="K25" s="58">
        <f t="shared" si="2"/>
        <v>0</v>
      </c>
      <c r="M25" s="30"/>
      <c r="N25" s="154"/>
      <c r="O25" s="97">
        <f t="shared" si="5"/>
        <v>0</v>
      </c>
      <c r="P25" s="89" t="s">
        <v>530</v>
      </c>
      <c r="Q25" s="107"/>
      <c r="R25" s="101" t="s">
        <v>501</v>
      </c>
    </row>
    <row r="26" spans="1:18" ht="176">
      <c r="A26" s="47" t="s">
        <v>60</v>
      </c>
      <c r="B26" s="81" t="s">
        <v>255</v>
      </c>
      <c r="C26" s="81" t="s">
        <v>256</v>
      </c>
      <c r="D26" s="82" t="s">
        <v>257</v>
      </c>
      <c r="E26" s="83">
        <v>2</v>
      </c>
      <c r="F26" s="82">
        <v>1</v>
      </c>
      <c r="G26" s="83">
        <f>E26*F26</f>
        <v>2</v>
      </c>
      <c r="H26" s="76"/>
      <c r="I26" s="58">
        <f t="shared" si="1"/>
        <v>0</v>
      </c>
      <c r="J26" s="58"/>
      <c r="K26" s="58">
        <f t="shared" si="2"/>
        <v>0</v>
      </c>
      <c r="M26" s="30"/>
      <c r="N26" s="154"/>
      <c r="O26" s="97">
        <f t="shared" si="5"/>
        <v>0</v>
      </c>
      <c r="P26" s="89"/>
      <c r="Q26" s="99"/>
      <c r="R26" s="101" t="s">
        <v>501</v>
      </c>
    </row>
    <row r="27" spans="1:18" s="55" customFormat="1" ht="64">
      <c r="A27" s="47" t="s">
        <v>61</v>
      </c>
      <c r="B27" s="78" t="s">
        <v>475</v>
      </c>
      <c r="C27" s="84" t="s">
        <v>398</v>
      </c>
      <c r="D27" s="32" t="s">
        <v>311</v>
      </c>
      <c r="E27" s="32">
        <v>2</v>
      </c>
      <c r="F27" s="79"/>
      <c r="G27" s="68">
        <f t="shared" si="0"/>
        <v>0</v>
      </c>
      <c r="H27" s="52"/>
      <c r="I27" s="58">
        <f t="shared" si="1"/>
        <v>0</v>
      </c>
      <c r="J27" s="76"/>
      <c r="K27" s="58">
        <f t="shared" si="2"/>
        <v>0</v>
      </c>
      <c r="L27" s="30" t="s">
        <v>309</v>
      </c>
      <c r="M27" s="30"/>
      <c r="N27" s="157"/>
      <c r="O27" s="97">
        <f t="shared" si="5"/>
        <v>0</v>
      </c>
      <c r="P27" s="89"/>
      <c r="Q27" s="99"/>
      <c r="R27" s="101" t="s">
        <v>501</v>
      </c>
    </row>
    <row r="28" spans="1:18" ht="32">
      <c r="A28" s="47" t="s">
        <v>62</v>
      </c>
      <c r="B28" s="44" t="s">
        <v>46</v>
      </c>
      <c r="C28" s="33" t="s">
        <v>258</v>
      </c>
      <c r="D28" s="47" t="s">
        <v>199</v>
      </c>
      <c r="E28" s="47">
        <v>1</v>
      </c>
      <c r="F28" s="77"/>
      <c r="G28" s="68">
        <f t="shared" si="0"/>
        <v>0</v>
      </c>
      <c r="I28" s="58">
        <f t="shared" si="1"/>
        <v>0</v>
      </c>
      <c r="J28" s="58"/>
      <c r="K28" s="58">
        <f t="shared" si="2"/>
        <v>0</v>
      </c>
      <c r="M28" s="30"/>
      <c r="N28" s="154"/>
      <c r="O28" s="97">
        <f t="shared" si="5"/>
        <v>0</v>
      </c>
      <c r="P28" s="89"/>
      <c r="Q28" s="99"/>
      <c r="R28" s="101" t="s">
        <v>501</v>
      </c>
    </row>
    <row r="29" spans="1:18" ht="32">
      <c r="A29" s="47" t="s">
        <v>63</v>
      </c>
      <c r="B29" s="61" t="s">
        <v>64</v>
      </c>
      <c r="C29" s="61" t="s">
        <v>259</v>
      </c>
      <c r="D29" s="60"/>
      <c r="E29" s="76">
        <v>1</v>
      </c>
      <c r="F29" s="68"/>
      <c r="G29" s="68">
        <f t="shared" si="0"/>
        <v>0</v>
      </c>
      <c r="I29" s="58">
        <f t="shared" si="1"/>
        <v>0</v>
      </c>
      <c r="J29" s="58"/>
      <c r="K29" s="58">
        <f t="shared" si="2"/>
        <v>0</v>
      </c>
      <c r="M29" s="30"/>
      <c r="N29" s="154"/>
      <c r="O29" s="97">
        <f t="shared" si="5"/>
        <v>0</v>
      </c>
      <c r="P29" s="89"/>
      <c r="Q29" s="99"/>
      <c r="R29" s="101" t="s">
        <v>501</v>
      </c>
    </row>
    <row r="30" spans="1:18" ht="48">
      <c r="A30" s="47" t="s">
        <v>65</v>
      </c>
      <c r="B30" s="48" t="s">
        <v>66</v>
      </c>
      <c r="C30" s="44" t="s">
        <v>476</v>
      </c>
      <c r="D30" s="58" t="s">
        <v>283</v>
      </c>
      <c r="E30" s="58">
        <v>1</v>
      </c>
      <c r="F30" s="77"/>
      <c r="G30" s="68">
        <f t="shared" si="0"/>
        <v>0</v>
      </c>
      <c r="I30" s="58">
        <f t="shared" si="1"/>
        <v>0</v>
      </c>
      <c r="J30" s="58"/>
      <c r="K30" s="58">
        <f t="shared" si="2"/>
        <v>0</v>
      </c>
      <c r="M30" s="30"/>
      <c r="N30" s="154"/>
      <c r="O30" s="97">
        <f t="shared" si="5"/>
        <v>0</v>
      </c>
      <c r="P30" s="89"/>
      <c r="Q30" s="99"/>
      <c r="R30" s="101" t="s">
        <v>501</v>
      </c>
    </row>
    <row r="31" spans="1:18" ht="291.75" customHeight="1">
      <c r="A31" s="47" t="s">
        <v>67</v>
      </c>
      <c r="B31" s="51" t="s">
        <v>498</v>
      </c>
      <c r="C31" s="48" t="s">
        <v>502</v>
      </c>
      <c r="D31" s="52" t="s">
        <v>260</v>
      </c>
      <c r="E31" s="58">
        <v>1</v>
      </c>
      <c r="F31" s="68"/>
      <c r="G31" s="68">
        <f t="shared" si="0"/>
        <v>0</v>
      </c>
      <c r="H31" s="58">
        <v>6.65</v>
      </c>
      <c r="I31" s="58">
        <f t="shared" si="1"/>
        <v>6.65</v>
      </c>
      <c r="J31" s="58"/>
      <c r="K31" s="58">
        <f t="shared" si="2"/>
        <v>0</v>
      </c>
      <c r="L31" s="30" t="s">
        <v>532</v>
      </c>
      <c r="M31" s="30"/>
      <c r="N31" s="154"/>
      <c r="O31" s="97">
        <f t="shared" si="5"/>
        <v>0</v>
      </c>
      <c r="P31" s="89" t="s">
        <v>530</v>
      </c>
      <c r="Q31" s="107"/>
      <c r="R31" s="101" t="s">
        <v>501</v>
      </c>
    </row>
    <row r="32" spans="1:18" ht="320">
      <c r="A32" s="47" t="s">
        <v>68</v>
      </c>
      <c r="B32" s="44" t="s">
        <v>444</v>
      </c>
      <c r="C32" s="44" t="s">
        <v>514</v>
      </c>
      <c r="D32" s="58" t="s">
        <v>261</v>
      </c>
      <c r="E32" s="58">
        <v>1</v>
      </c>
      <c r="F32" s="68">
        <v>1.1</v>
      </c>
      <c r="G32" s="68">
        <f t="shared" si="0"/>
        <v>1.1</v>
      </c>
      <c r="I32" s="58">
        <f t="shared" si="1"/>
        <v>0</v>
      </c>
      <c r="J32" s="58"/>
      <c r="K32" s="58">
        <f t="shared" si="2"/>
        <v>0</v>
      </c>
      <c r="M32" s="30"/>
      <c r="N32" s="154"/>
      <c r="O32" s="97">
        <f t="shared" si="5"/>
        <v>0</v>
      </c>
      <c r="P32" s="89" t="s">
        <v>530</v>
      </c>
      <c r="Q32" s="107"/>
      <c r="R32" s="101" t="s">
        <v>501</v>
      </c>
    </row>
    <row r="33" spans="1:18" ht="80">
      <c r="A33" s="47" t="s">
        <v>262</v>
      </c>
      <c r="B33" s="44" t="s">
        <v>263</v>
      </c>
      <c r="C33" s="44" t="s">
        <v>511</v>
      </c>
      <c r="D33" s="58"/>
      <c r="E33" s="58">
        <v>1</v>
      </c>
      <c r="F33" s="68"/>
      <c r="G33" s="68"/>
      <c r="I33" s="58">
        <f t="shared" si="1"/>
        <v>0</v>
      </c>
      <c r="J33" s="58"/>
      <c r="K33" s="58">
        <f t="shared" si="2"/>
        <v>0</v>
      </c>
      <c r="M33" s="30"/>
      <c r="N33" s="154"/>
      <c r="O33" s="97">
        <f t="shared" si="5"/>
        <v>0</v>
      </c>
      <c r="P33" s="89" t="s">
        <v>530</v>
      </c>
      <c r="Q33" s="107"/>
      <c r="R33" s="101" t="s">
        <v>501</v>
      </c>
    </row>
    <row r="34" spans="1:18" ht="409.6">
      <c r="A34" s="47" t="s">
        <v>69</v>
      </c>
      <c r="B34" s="44" t="s">
        <v>264</v>
      </c>
      <c r="C34" s="61" t="s">
        <v>490</v>
      </c>
      <c r="D34" s="58" t="s">
        <v>196</v>
      </c>
      <c r="E34" s="58">
        <v>1</v>
      </c>
      <c r="F34" s="79"/>
      <c r="G34" s="68">
        <f t="shared" si="0"/>
        <v>0</v>
      </c>
      <c r="H34" s="52">
        <v>27</v>
      </c>
      <c r="I34" s="58">
        <f t="shared" si="1"/>
        <v>27</v>
      </c>
      <c r="J34" s="58"/>
      <c r="K34" s="58">
        <f t="shared" si="2"/>
        <v>0</v>
      </c>
      <c r="L34" s="30" t="s">
        <v>265</v>
      </c>
      <c r="M34" s="230" t="s">
        <v>541</v>
      </c>
      <c r="N34" s="154"/>
      <c r="O34" s="97">
        <f t="shared" si="5"/>
        <v>0</v>
      </c>
      <c r="P34" s="89" t="s">
        <v>530</v>
      </c>
      <c r="Q34" s="107"/>
      <c r="R34" s="101" t="s">
        <v>501</v>
      </c>
    </row>
    <row r="35" spans="1:18" ht="64">
      <c r="A35" s="47" t="s">
        <v>266</v>
      </c>
      <c r="B35" s="44" t="s">
        <v>268</v>
      </c>
      <c r="C35" s="39" t="s">
        <v>503</v>
      </c>
      <c r="D35" s="58"/>
      <c r="E35" s="58">
        <v>1</v>
      </c>
      <c r="F35" s="79"/>
      <c r="G35" s="68">
        <f t="shared" si="0"/>
        <v>0</v>
      </c>
      <c r="H35" s="52"/>
      <c r="J35" s="58"/>
      <c r="K35" s="58">
        <f t="shared" si="2"/>
        <v>0</v>
      </c>
      <c r="M35" s="30"/>
      <c r="N35" s="154"/>
      <c r="O35" s="97">
        <f t="shared" si="5"/>
        <v>0</v>
      </c>
      <c r="P35" s="89" t="s">
        <v>530</v>
      </c>
      <c r="Q35" s="99"/>
      <c r="R35" s="101" t="s">
        <v>501</v>
      </c>
    </row>
    <row r="36" spans="1:18" ht="48">
      <c r="A36" s="47" t="s">
        <v>267</v>
      </c>
      <c r="B36" s="44" t="s">
        <v>269</v>
      </c>
      <c r="C36" s="39" t="s">
        <v>270</v>
      </c>
      <c r="D36" s="58"/>
      <c r="E36" s="58">
        <v>1</v>
      </c>
      <c r="F36" s="79"/>
      <c r="G36" s="68"/>
      <c r="H36" s="52"/>
      <c r="J36" s="58"/>
      <c r="K36" s="58"/>
      <c r="M36" s="30"/>
      <c r="N36" s="154"/>
      <c r="O36" s="97">
        <f t="shared" si="5"/>
        <v>0</v>
      </c>
      <c r="P36" s="89"/>
      <c r="Q36" s="99"/>
      <c r="R36" s="101" t="s">
        <v>501</v>
      </c>
    </row>
    <row r="37" spans="1:18" ht="48">
      <c r="A37" s="47" t="s">
        <v>70</v>
      </c>
      <c r="B37" s="44" t="s">
        <v>42</v>
      </c>
      <c r="C37" s="51" t="s">
        <v>229</v>
      </c>
      <c r="D37" s="47" t="s">
        <v>336</v>
      </c>
      <c r="E37" s="47">
        <v>1</v>
      </c>
      <c r="F37" s="77"/>
      <c r="G37" s="68">
        <f t="shared" si="0"/>
        <v>0</v>
      </c>
      <c r="I37" s="58">
        <f t="shared" si="1"/>
        <v>0</v>
      </c>
      <c r="J37" s="58"/>
      <c r="K37" s="58">
        <f t="shared" si="2"/>
        <v>0</v>
      </c>
      <c r="L37" s="145"/>
      <c r="M37" s="145"/>
      <c r="N37" s="154"/>
      <c r="O37" s="97">
        <f t="shared" si="5"/>
        <v>0</v>
      </c>
      <c r="P37" s="92"/>
      <c r="Q37" s="108"/>
      <c r="R37" s="101" t="s">
        <v>501</v>
      </c>
    </row>
    <row r="38" spans="1:18" s="42" customFormat="1" ht="80">
      <c r="A38" s="47" t="s">
        <v>71</v>
      </c>
      <c r="B38" s="51" t="s">
        <v>66</v>
      </c>
      <c r="C38" s="44" t="s">
        <v>275</v>
      </c>
      <c r="D38" s="58" t="s">
        <v>312</v>
      </c>
      <c r="E38" s="58">
        <v>2</v>
      </c>
      <c r="F38" s="68"/>
      <c r="G38" s="68">
        <f t="shared" si="0"/>
        <v>0</v>
      </c>
      <c r="H38" s="58"/>
      <c r="I38" s="58">
        <f t="shared" si="1"/>
        <v>0</v>
      </c>
      <c r="J38" s="58"/>
      <c r="K38" s="58">
        <f t="shared" si="2"/>
        <v>0</v>
      </c>
      <c r="L38" s="30" t="s">
        <v>309</v>
      </c>
      <c r="M38" s="30"/>
      <c r="N38" s="159"/>
      <c r="O38" s="97">
        <f t="shared" si="5"/>
        <v>0</v>
      </c>
      <c r="P38" s="89"/>
      <c r="Q38" s="99"/>
      <c r="R38" s="101" t="s">
        <v>501</v>
      </c>
    </row>
    <row r="39" spans="1:18" s="42" customFormat="1" ht="240">
      <c r="A39" s="207" t="s">
        <v>72</v>
      </c>
      <c r="B39" s="209" t="s">
        <v>445</v>
      </c>
      <c r="C39" s="61" t="s">
        <v>504</v>
      </c>
      <c r="D39" s="47" t="s">
        <v>197</v>
      </c>
      <c r="E39" s="47">
        <v>1</v>
      </c>
      <c r="F39" s="68"/>
      <c r="G39" s="68">
        <f t="shared" si="0"/>
        <v>0</v>
      </c>
      <c r="H39" s="58">
        <v>14</v>
      </c>
      <c r="I39" s="58">
        <f t="shared" si="1"/>
        <v>14</v>
      </c>
      <c r="J39" s="58"/>
      <c r="K39" s="58">
        <f t="shared" si="2"/>
        <v>0</v>
      </c>
      <c r="L39" s="30" t="s">
        <v>265</v>
      </c>
      <c r="M39" s="230" t="s">
        <v>541</v>
      </c>
      <c r="N39" s="211"/>
      <c r="O39" s="203">
        <f t="shared" si="5"/>
        <v>0</v>
      </c>
      <c r="P39" s="89" t="s">
        <v>530</v>
      </c>
      <c r="Q39" s="107"/>
      <c r="R39" s="101" t="s">
        <v>501</v>
      </c>
    </row>
    <row r="40" spans="1:18" s="42" customFormat="1" ht="208">
      <c r="A40" s="208"/>
      <c r="B40" s="210"/>
      <c r="C40" s="61" t="s">
        <v>505</v>
      </c>
      <c r="D40" s="47"/>
      <c r="E40" s="47"/>
      <c r="F40" s="68"/>
      <c r="G40" s="68"/>
      <c r="H40" s="58"/>
      <c r="I40" s="58"/>
      <c r="J40" s="58"/>
      <c r="K40" s="58"/>
      <c r="L40" s="30"/>
      <c r="M40" s="30"/>
      <c r="N40" s="212"/>
      <c r="O40" s="204"/>
      <c r="P40" s="89"/>
      <c r="Q40" s="107"/>
      <c r="R40" s="101"/>
    </row>
    <row r="41" spans="1:18" s="42" customFormat="1" ht="112">
      <c r="A41" s="47" t="s">
        <v>73</v>
      </c>
      <c r="B41" s="44" t="s">
        <v>273</v>
      </c>
      <c r="C41" s="39" t="s">
        <v>276</v>
      </c>
      <c r="D41" s="58" t="s">
        <v>274</v>
      </c>
      <c r="E41" s="58">
        <v>1</v>
      </c>
      <c r="F41" s="68"/>
      <c r="G41" s="68">
        <f t="shared" si="0"/>
        <v>0</v>
      </c>
      <c r="H41" s="58"/>
      <c r="I41" s="58">
        <f t="shared" si="1"/>
        <v>0</v>
      </c>
      <c r="J41" s="58"/>
      <c r="K41" s="58">
        <f t="shared" si="2"/>
        <v>0</v>
      </c>
      <c r="L41" s="30" t="s">
        <v>309</v>
      </c>
      <c r="M41" s="30"/>
      <c r="N41" s="154"/>
      <c r="O41" s="97">
        <f t="shared" si="5"/>
        <v>0</v>
      </c>
      <c r="P41" s="89"/>
      <c r="Q41" s="99"/>
      <c r="R41" s="101" t="s">
        <v>501</v>
      </c>
    </row>
    <row r="42" spans="1:18" s="42" customFormat="1" ht="48">
      <c r="A42" s="47" t="s">
        <v>271</v>
      </c>
      <c r="B42" s="44" t="s">
        <v>269</v>
      </c>
      <c r="C42" s="39" t="s">
        <v>272</v>
      </c>
      <c r="D42" s="52"/>
      <c r="E42" s="47">
        <v>1</v>
      </c>
      <c r="F42" s="68"/>
      <c r="G42" s="68">
        <f t="shared" si="0"/>
        <v>0</v>
      </c>
      <c r="H42" s="58"/>
      <c r="I42" s="58">
        <f t="shared" si="1"/>
        <v>0</v>
      </c>
      <c r="J42" s="58"/>
      <c r="K42" s="58">
        <f t="shared" si="2"/>
        <v>0</v>
      </c>
      <c r="L42" s="30"/>
      <c r="M42" s="30"/>
      <c r="N42" s="154"/>
      <c r="O42" s="97">
        <f t="shared" si="5"/>
        <v>0</v>
      </c>
      <c r="P42" s="89"/>
      <c r="Q42" s="99"/>
      <c r="R42" s="101" t="s">
        <v>501</v>
      </c>
    </row>
    <row r="43" spans="1:18" s="42" customFormat="1" ht="48">
      <c r="A43" s="47" t="s">
        <v>74</v>
      </c>
      <c r="B43" s="78" t="s">
        <v>75</v>
      </c>
      <c r="C43" s="44" t="s">
        <v>337</v>
      </c>
      <c r="D43" s="32" t="s">
        <v>338</v>
      </c>
      <c r="E43" s="32">
        <v>1</v>
      </c>
      <c r="F43" s="68"/>
      <c r="G43" s="68">
        <f t="shared" si="0"/>
        <v>0</v>
      </c>
      <c r="H43" s="58"/>
      <c r="I43" s="58">
        <f t="shared" si="1"/>
        <v>0</v>
      </c>
      <c r="J43" s="58"/>
      <c r="K43" s="58">
        <f t="shared" si="2"/>
        <v>0</v>
      </c>
      <c r="L43" s="30"/>
      <c r="M43" s="30"/>
      <c r="N43" s="154"/>
      <c r="O43" s="97">
        <f t="shared" si="5"/>
        <v>0</v>
      </c>
      <c r="P43" s="89"/>
      <c r="Q43" s="99"/>
      <c r="R43" s="101" t="s">
        <v>501</v>
      </c>
    </row>
    <row r="44" spans="1:18" ht="240">
      <c r="A44" s="47" t="s">
        <v>76</v>
      </c>
      <c r="B44" s="44" t="s">
        <v>277</v>
      </c>
      <c r="C44" s="33" t="s">
        <v>491</v>
      </c>
      <c r="D44" s="32" t="s">
        <v>431</v>
      </c>
      <c r="E44" s="47">
        <v>2</v>
      </c>
      <c r="F44" s="68"/>
      <c r="G44" s="68">
        <f t="shared" si="0"/>
        <v>0</v>
      </c>
      <c r="I44" s="58">
        <f t="shared" si="1"/>
        <v>0</v>
      </c>
      <c r="J44" s="58"/>
      <c r="K44" s="58">
        <f t="shared" si="2"/>
        <v>0</v>
      </c>
      <c r="L44" s="30" t="s">
        <v>309</v>
      </c>
      <c r="M44" s="30"/>
      <c r="N44" s="154"/>
      <c r="O44" s="97">
        <f t="shared" si="5"/>
        <v>0</v>
      </c>
      <c r="P44" s="89" t="s">
        <v>530</v>
      </c>
      <c r="Q44" s="107"/>
      <c r="R44" s="101" t="s">
        <v>501</v>
      </c>
    </row>
    <row r="45" spans="1:18" ht="64">
      <c r="A45" s="47" t="s">
        <v>77</v>
      </c>
      <c r="B45" s="51" t="s">
        <v>429</v>
      </c>
      <c r="C45" s="43" t="s">
        <v>428</v>
      </c>
      <c r="D45" s="58"/>
      <c r="E45" s="58">
        <v>4</v>
      </c>
      <c r="F45" s="77"/>
      <c r="G45" s="68">
        <f t="shared" si="0"/>
        <v>0</v>
      </c>
      <c r="H45" s="76"/>
      <c r="J45" s="58"/>
      <c r="K45" s="58">
        <f t="shared" si="2"/>
        <v>0</v>
      </c>
      <c r="M45" s="30"/>
      <c r="N45" s="154"/>
      <c r="O45" s="97">
        <f t="shared" si="5"/>
        <v>0</v>
      </c>
      <c r="P45" s="89"/>
      <c r="Q45" s="99"/>
      <c r="R45" s="101" t="s">
        <v>501</v>
      </c>
    </row>
    <row r="46" spans="1:18" s="56" customFormat="1" ht="32">
      <c r="A46" s="47" t="s">
        <v>78</v>
      </c>
      <c r="B46" s="48" t="s">
        <v>79</v>
      </c>
      <c r="C46" s="48" t="s">
        <v>430</v>
      </c>
      <c r="D46" s="58"/>
      <c r="E46" s="58">
        <v>4</v>
      </c>
      <c r="F46" s="77"/>
      <c r="G46" s="68">
        <f t="shared" si="0"/>
        <v>0</v>
      </c>
      <c r="H46" s="76"/>
      <c r="I46" s="58"/>
      <c r="J46" s="76"/>
      <c r="K46" s="58">
        <f t="shared" si="2"/>
        <v>0</v>
      </c>
      <c r="L46" s="144"/>
      <c r="M46" s="144"/>
      <c r="N46" s="157"/>
      <c r="O46" s="97">
        <f t="shared" si="5"/>
        <v>0</v>
      </c>
      <c r="P46" s="89"/>
      <c r="Q46" s="107"/>
      <c r="R46" s="101" t="s">
        <v>501</v>
      </c>
    </row>
    <row r="47" spans="1:18" s="56" customFormat="1" ht="64">
      <c r="A47" s="47" t="s">
        <v>399</v>
      </c>
      <c r="B47" s="48" t="s">
        <v>400</v>
      </c>
      <c r="C47" s="48" t="s">
        <v>402</v>
      </c>
      <c r="D47" s="58" t="s">
        <v>401</v>
      </c>
      <c r="E47" s="58">
        <v>2</v>
      </c>
      <c r="F47" s="77"/>
      <c r="G47" s="68">
        <f t="shared" si="0"/>
        <v>0</v>
      </c>
      <c r="H47" s="76"/>
      <c r="I47" s="58"/>
      <c r="J47" s="76"/>
      <c r="K47" s="58">
        <f t="shared" si="2"/>
        <v>0</v>
      </c>
      <c r="L47" s="144"/>
      <c r="M47" s="144"/>
      <c r="N47" s="157"/>
      <c r="O47" s="97">
        <f t="shared" si="5"/>
        <v>0</v>
      </c>
      <c r="P47" s="89"/>
      <c r="Q47" s="107"/>
      <c r="R47" s="101" t="s">
        <v>501</v>
      </c>
    </row>
    <row r="48" spans="1:18" s="56" customFormat="1" ht="48">
      <c r="A48" s="47" t="s">
        <v>403</v>
      </c>
      <c r="B48" s="48" t="s">
        <v>404</v>
      </c>
      <c r="C48" s="48" t="s">
        <v>405</v>
      </c>
      <c r="D48" s="58" t="s">
        <v>406</v>
      </c>
      <c r="E48" s="58">
        <v>4</v>
      </c>
      <c r="F48" s="77"/>
      <c r="G48" s="68">
        <f t="shared" si="0"/>
        <v>0</v>
      </c>
      <c r="H48" s="76"/>
      <c r="I48" s="58"/>
      <c r="J48" s="76"/>
      <c r="K48" s="58">
        <f t="shared" si="2"/>
        <v>0</v>
      </c>
      <c r="L48" s="144"/>
      <c r="M48" s="144"/>
      <c r="N48" s="157"/>
      <c r="O48" s="97">
        <f t="shared" si="5"/>
        <v>0</v>
      </c>
      <c r="P48" s="89"/>
      <c r="Q48" s="107"/>
      <c r="R48" s="101" t="s">
        <v>501</v>
      </c>
    </row>
    <row r="49" spans="1:18" s="56" customFormat="1" ht="64">
      <c r="A49" s="47" t="s">
        <v>407</v>
      </c>
      <c r="B49" s="48" t="s">
        <v>408</v>
      </c>
      <c r="C49" s="48" t="s">
        <v>409</v>
      </c>
      <c r="D49" s="58" t="s">
        <v>410</v>
      </c>
      <c r="E49" s="58">
        <v>10</v>
      </c>
      <c r="F49" s="77"/>
      <c r="G49" s="68">
        <f t="shared" si="0"/>
        <v>0</v>
      </c>
      <c r="H49" s="76"/>
      <c r="I49" s="58"/>
      <c r="J49" s="76"/>
      <c r="K49" s="58">
        <f t="shared" si="2"/>
        <v>0</v>
      </c>
      <c r="L49" s="144"/>
      <c r="M49" s="144"/>
      <c r="N49" s="157"/>
      <c r="O49" s="97">
        <f t="shared" si="5"/>
        <v>0</v>
      </c>
      <c r="P49" s="89"/>
      <c r="Q49" s="107"/>
      <c r="R49" s="101" t="s">
        <v>501</v>
      </c>
    </row>
    <row r="50" spans="1:18" s="56" customFormat="1" ht="48">
      <c r="A50" s="47" t="s">
        <v>411</v>
      </c>
      <c r="B50" s="48" t="s">
        <v>412</v>
      </c>
      <c r="C50" s="48" t="s">
        <v>415</v>
      </c>
      <c r="D50" s="58" t="s">
        <v>413</v>
      </c>
      <c r="E50" s="58">
        <v>2</v>
      </c>
      <c r="F50" s="77"/>
      <c r="G50" s="68">
        <f t="shared" si="0"/>
        <v>0</v>
      </c>
      <c r="H50" s="76"/>
      <c r="I50" s="58"/>
      <c r="J50" s="76"/>
      <c r="K50" s="58">
        <f t="shared" si="2"/>
        <v>0</v>
      </c>
      <c r="L50" s="144"/>
      <c r="M50" s="144"/>
      <c r="N50" s="157"/>
      <c r="O50" s="97">
        <f t="shared" si="5"/>
        <v>0</v>
      </c>
      <c r="P50" s="89"/>
      <c r="Q50" s="107"/>
      <c r="R50" s="101" t="s">
        <v>501</v>
      </c>
    </row>
    <row r="51" spans="1:18" s="56" customFormat="1" ht="80">
      <c r="A51" s="47" t="s">
        <v>414</v>
      </c>
      <c r="B51" s="48" t="s">
        <v>408</v>
      </c>
      <c r="C51" s="48" t="s">
        <v>446</v>
      </c>
      <c r="D51" s="58" t="s">
        <v>413</v>
      </c>
      <c r="E51" s="58">
        <v>4</v>
      </c>
      <c r="F51" s="77"/>
      <c r="G51" s="68">
        <f t="shared" si="0"/>
        <v>0</v>
      </c>
      <c r="H51" s="76"/>
      <c r="I51" s="58"/>
      <c r="J51" s="76"/>
      <c r="K51" s="58">
        <f t="shared" si="2"/>
        <v>0</v>
      </c>
      <c r="L51" s="144"/>
      <c r="M51" s="144"/>
      <c r="N51" s="157"/>
      <c r="O51" s="97">
        <f t="shared" si="5"/>
        <v>0</v>
      </c>
      <c r="P51" s="89"/>
      <c r="Q51" s="107"/>
      <c r="R51" s="101" t="s">
        <v>501</v>
      </c>
    </row>
    <row r="52" spans="1:18" s="56" customFormat="1" ht="32">
      <c r="A52" s="47" t="s">
        <v>416</v>
      </c>
      <c r="B52" s="48" t="s">
        <v>417</v>
      </c>
      <c r="C52" s="48" t="s">
        <v>447</v>
      </c>
      <c r="D52" s="58" t="s">
        <v>413</v>
      </c>
      <c r="E52" s="58">
        <v>10</v>
      </c>
      <c r="F52" s="77"/>
      <c r="G52" s="68">
        <f t="shared" si="0"/>
        <v>0</v>
      </c>
      <c r="H52" s="76"/>
      <c r="I52" s="58"/>
      <c r="J52" s="76"/>
      <c r="K52" s="58">
        <f t="shared" si="2"/>
        <v>0</v>
      </c>
      <c r="L52" s="144"/>
      <c r="M52" s="144"/>
      <c r="N52" s="157"/>
      <c r="O52" s="97">
        <f t="shared" si="5"/>
        <v>0</v>
      </c>
      <c r="P52" s="89"/>
      <c r="Q52" s="107"/>
      <c r="R52" s="101" t="s">
        <v>501</v>
      </c>
    </row>
    <row r="53" spans="1:18" s="56" customFormat="1" ht="16">
      <c r="A53" s="47" t="s">
        <v>418</v>
      </c>
      <c r="B53" s="48" t="s">
        <v>419</v>
      </c>
      <c r="C53" s="48" t="s">
        <v>420</v>
      </c>
      <c r="D53" s="58" t="s">
        <v>421</v>
      </c>
      <c r="E53" s="58">
        <v>8</v>
      </c>
      <c r="F53" s="77"/>
      <c r="G53" s="68">
        <f t="shared" si="0"/>
        <v>0</v>
      </c>
      <c r="H53" s="76"/>
      <c r="I53" s="58"/>
      <c r="J53" s="76"/>
      <c r="K53" s="58">
        <f t="shared" si="2"/>
        <v>0</v>
      </c>
      <c r="L53" s="144"/>
      <c r="M53" s="144"/>
      <c r="N53" s="157"/>
      <c r="O53" s="97">
        <f t="shared" si="5"/>
        <v>0</v>
      </c>
      <c r="P53" s="89"/>
      <c r="Q53" s="107"/>
      <c r="R53" s="101" t="s">
        <v>501</v>
      </c>
    </row>
    <row r="54" spans="1:18" s="56" customFormat="1" ht="32">
      <c r="A54" s="47" t="s">
        <v>427</v>
      </c>
      <c r="B54" s="48" t="s">
        <v>425</v>
      </c>
      <c r="C54" s="48" t="s">
        <v>426</v>
      </c>
      <c r="D54" s="58"/>
      <c r="E54" s="58">
        <v>1</v>
      </c>
      <c r="F54" s="77"/>
      <c r="G54" s="68">
        <f t="shared" si="0"/>
        <v>0</v>
      </c>
      <c r="H54" s="76"/>
      <c r="I54" s="58"/>
      <c r="J54" s="76"/>
      <c r="K54" s="58">
        <f t="shared" si="2"/>
        <v>0</v>
      </c>
      <c r="L54" s="144"/>
      <c r="M54" s="144"/>
      <c r="N54" s="157"/>
      <c r="O54" s="97">
        <f t="shared" si="5"/>
        <v>0</v>
      </c>
      <c r="P54" s="89"/>
      <c r="Q54" s="107"/>
      <c r="R54" s="101" t="s">
        <v>501</v>
      </c>
    </row>
    <row r="55" spans="1:18" s="56" customFormat="1" ht="51" customHeight="1">
      <c r="A55" s="47" t="s">
        <v>80</v>
      </c>
      <c r="B55" s="48" t="s">
        <v>422</v>
      </c>
      <c r="C55" s="48" t="s">
        <v>423</v>
      </c>
      <c r="D55" s="58" t="s">
        <v>424</v>
      </c>
      <c r="E55" s="58">
        <v>10</v>
      </c>
      <c r="F55" s="77"/>
      <c r="G55" s="68">
        <f t="shared" si="0"/>
        <v>0</v>
      </c>
      <c r="H55" s="76">
        <v>3.5</v>
      </c>
      <c r="I55" s="58">
        <f aca="true" t="shared" si="6" ref="I55">E55*H55</f>
        <v>35</v>
      </c>
      <c r="J55" s="58"/>
      <c r="K55" s="58">
        <f t="shared" si="2"/>
        <v>0</v>
      </c>
      <c r="L55" s="144"/>
      <c r="M55" s="144"/>
      <c r="N55" s="157"/>
      <c r="O55" s="97">
        <f t="shared" si="5"/>
        <v>0</v>
      </c>
      <c r="P55" s="89" t="s">
        <v>530</v>
      </c>
      <c r="Q55" s="107"/>
      <c r="R55" s="101" t="s">
        <v>501</v>
      </c>
    </row>
    <row r="56" spans="1:18" ht="96">
      <c r="A56" s="47" t="s">
        <v>81</v>
      </c>
      <c r="B56" s="44" t="s">
        <v>82</v>
      </c>
      <c r="C56" s="44" t="s">
        <v>278</v>
      </c>
      <c r="D56" s="58"/>
      <c r="E56" s="58">
        <v>8</v>
      </c>
      <c r="F56" s="68">
        <v>0.3</v>
      </c>
      <c r="G56" s="68">
        <f t="shared" si="0"/>
        <v>2.4</v>
      </c>
      <c r="I56" s="58">
        <f t="shared" si="1"/>
        <v>0</v>
      </c>
      <c r="J56" s="58"/>
      <c r="K56" s="58">
        <f t="shared" si="2"/>
        <v>0</v>
      </c>
      <c r="M56" s="30"/>
      <c r="N56" s="154"/>
      <c r="O56" s="97">
        <f t="shared" si="5"/>
        <v>0</v>
      </c>
      <c r="P56" s="89"/>
      <c r="Q56" s="99"/>
      <c r="R56" s="101" t="s">
        <v>501</v>
      </c>
    </row>
    <row r="57" spans="1:18" ht="395">
      <c r="A57" s="47" t="s">
        <v>83</v>
      </c>
      <c r="B57" s="206" t="s">
        <v>279</v>
      </c>
      <c r="C57" s="80" t="s">
        <v>492</v>
      </c>
      <c r="D57" s="58" t="s">
        <v>198</v>
      </c>
      <c r="E57" s="58">
        <v>1</v>
      </c>
      <c r="F57" s="68"/>
      <c r="G57" s="68">
        <f t="shared" si="0"/>
        <v>0</v>
      </c>
      <c r="H57" s="58">
        <v>18.9</v>
      </c>
      <c r="I57" s="58">
        <f t="shared" si="1"/>
        <v>18.9</v>
      </c>
      <c r="J57" s="58"/>
      <c r="K57" s="58">
        <f t="shared" si="2"/>
        <v>0</v>
      </c>
      <c r="L57" s="30" t="s">
        <v>494</v>
      </c>
      <c r="M57" s="230" t="s">
        <v>541</v>
      </c>
      <c r="N57" s="159"/>
      <c r="O57" s="97">
        <f t="shared" si="5"/>
        <v>0</v>
      </c>
      <c r="P57" s="89" t="s">
        <v>530</v>
      </c>
      <c r="Q57" s="107"/>
      <c r="R57" s="101" t="s">
        <v>501</v>
      </c>
    </row>
    <row r="58" spans="1:18" ht="409.6">
      <c r="A58" s="47"/>
      <c r="B58" s="206"/>
      <c r="C58" s="80" t="s">
        <v>512</v>
      </c>
      <c r="D58" s="58"/>
      <c r="E58" s="58"/>
      <c r="F58" s="68"/>
      <c r="G58" s="68"/>
      <c r="J58" s="58"/>
      <c r="K58" s="58"/>
      <c r="L58" s="30" t="s">
        <v>509</v>
      </c>
      <c r="M58" s="230" t="s">
        <v>541</v>
      </c>
      <c r="N58" s="159"/>
      <c r="O58" s="97"/>
      <c r="P58" s="92"/>
      <c r="Q58" s="108"/>
      <c r="R58" s="101" t="s">
        <v>501</v>
      </c>
    </row>
    <row r="59" spans="1:18" ht="32">
      <c r="A59" s="47" t="s">
        <v>84</v>
      </c>
      <c r="B59" s="44" t="s">
        <v>85</v>
      </c>
      <c r="C59" s="44" t="s">
        <v>280</v>
      </c>
      <c r="D59" s="47" t="s">
        <v>313</v>
      </c>
      <c r="E59" s="58">
        <v>1</v>
      </c>
      <c r="F59" s="68"/>
      <c r="G59" s="68">
        <f t="shared" si="0"/>
        <v>0</v>
      </c>
      <c r="I59" s="58">
        <f t="shared" si="1"/>
        <v>0</v>
      </c>
      <c r="J59" s="58"/>
      <c r="K59" s="58">
        <f t="shared" si="2"/>
        <v>0</v>
      </c>
      <c r="M59" s="30"/>
      <c r="N59" s="154"/>
      <c r="O59" s="97">
        <f t="shared" si="5"/>
        <v>0</v>
      </c>
      <c r="P59" s="89"/>
      <c r="Q59" s="99"/>
      <c r="R59" s="101" t="s">
        <v>501</v>
      </c>
    </row>
    <row r="60" spans="1:18" ht="64">
      <c r="A60" s="47" t="s">
        <v>339</v>
      </c>
      <c r="B60" s="48" t="s">
        <v>334</v>
      </c>
      <c r="C60" s="59" t="s">
        <v>335</v>
      </c>
      <c r="D60" s="58"/>
      <c r="E60" s="58">
        <v>1</v>
      </c>
      <c r="F60" s="77"/>
      <c r="G60" s="68"/>
      <c r="I60" s="58">
        <f aca="true" t="shared" si="7" ref="I60">E60*H60</f>
        <v>0</v>
      </c>
      <c r="J60" s="58"/>
      <c r="K60" s="58">
        <f aca="true" t="shared" si="8" ref="K60">E60*J60</f>
        <v>0</v>
      </c>
      <c r="M60" s="30"/>
      <c r="N60" s="154"/>
      <c r="O60" s="97">
        <f aca="true" t="shared" si="9" ref="O60">E60*N60</f>
        <v>0</v>
      </c>
      <c r="P60" s="89" t="s">
        <v>530</v>
      </c>
      <c r="Q60" s="107"/>
      <c r="R60" s="101" t="s">
        <v>501</v>
      </c>
    </row>
    <row r="61" spans="1:18" ht="259.5" customHeight="1">
      <c r="A61" s="47" t="s">
        <v>86</v>
      </c>
      <c r="B61" s="44" t="s">
        <v>284</v>
      </c>
      <c r="C61" s="61" t="s">
        <v>448</v>
      </c>
      <c r="D61" s="47" t="s">
        <v>314</v>
      </c>
      <c r="E61" s="58">
        <v>1</v>
      </c>
      <c r="F61" s="68">
        <v>1.7</v>
      </c>
      <c r="G61" s="68">
        <f t="shared" si="0"/>
        <v>1.7</v>
      </c>
      <c r="I61" s="58">
        <f t="shared" si="1"/>
        <v>0</v>
      </c>
      <c r="J61" s="58"/>
      <c r="K61" s="58">
        <f t="shared" si="2"/>
        <v>0</v>
      </c>
      <c r="M61" s="30"/>
      <c r="N61" s="154"/>
      <c r="O61" s="97">
        <f t="shared" si="5"/>
        <v>0</v>
      </c>
      <c r="P61" s="89" t="s">
        <v>530</v>
      </c>
      <c r="Q61" s="107"/>
      <c r="R61" s="101" t="s">
        <v>501</v>
      </c>
    </row>
    <row r="62" spans="1:18" ht="16">
      <c r="A62" s="47" t="s">
        <v>340</v>
      </c>
      <c r="B62" s="44" t="s">
        <v>342</v>
      </c>
      <c r="C62" s="61"/>
      <c r="D62" s="47"/>
      <c r="E62" s="58">
        <v>1</v>
      </c>
      <c r="F62" s="68"/>
      <c r="G62" s="68"/>
      <c r="I62" s="58">
        <f t="shared" si="1"/>
        <v>0</v>
      </c>
      <c r="J62" s="58"/>
      <c r="K62" s="58">
        <f t="shared" si="2"/>
        <v>0</v>
      </c>
      <c r="M62" s="30"/>
      <c r="N62" s="154"/>
      <c r="O62" s="97">
        <f t="shared" si="5"/>
        <v>0</v>
      </c>
      <c r="P62" s="89"/>
      <c r="Q62" s="99"/>
      <c r="R62" s="101" t="s">
        <v>501</v>
      </c>
    </row>
    <row r="63" spans="1:18" ht="16">
      <c r="A63" s="47" t="s">
        <v>341</v>
      </c>
      <c r="B63" s="44" t="s">
        <v>343</v>
      </c>
      <c r="C63" s="61"/>
      <c r="D63" s="47"/>
      <c r="E63" s="58">
        <v>1</v>
      </c>
      <c r="F63" s="68"/>
      <c r="G63" s="68"/>
      <c r="I63" s="58">
        <f t="shared" si="1"/>
        <v>0</v>
      </c>
      <c r="J63" s="58"/>
      <c r="K63" s="58">
        <f t="shared" si="2"/>
        <v>0</v>
      </c>
      <c r="M63" s="30"/>
      <c r="N63" s="154"/>
      <c r="O63" s="97">
        <f t="shared" si="5"/>
        <v>0</v>
      </c>
      <c r="P63" s="89"/>
      <c r="Q63" s="99"/>
      <c r="R63" s="101" t="s">
        <v>501</v>
      </c>
    </row>
    <row r="64" spans="1:18" ht="48">
      <c r="A64" s="47" t="s">
        <v>87</v>
      </c>
      <c r="B64" s="44" t="s">
        <v>285</v>
      </c>
      <c r="C64" s="61" t="s">
        <v>344</v>
      </c>
      <c r="D64" s="47" t="s">
        <v>345</v>
      </c>
      <c r="E64" s="58">
        <v>1</v>
      </c>
      <c r="F64" s="68">
        <v>2.1</v>
      </c>
      <c r="G64" s="68">
        <f t="shared" si="0"/>
        <v>2.1</v>
      </c>
      <c r="I64" s="58">
        <f t="shared" si="1"/>
        <v>0</v>
      </c>
      <c r="J64" s="58"/>
      <c r="K64" s="58">
        <f t="shared" si="2"/>
        <v>0</v>
      </c>
      <c r="M64" s="30"/>
      <c r="N64" s="154"/>
      <c r="O64" s="97">
        <f t="shared" si="5"/>
        <v>0</v>
      </c>
      <c r="P64" s="89"/>
      <c r="Q64" s="99"/>
      <c r="R64" s="101" t="s">
        <v>501</v>
      </c>
    </row>
    <row r="65" spans="1:18" ht="64">
      <c r="A65" s="47" t="s">
        <v>88</v>
      </c>
      <c r="B65" s="51" t="s">
        <v>89</v>
      </c>
      <c r="C65" s="61" t="s">
        <v>346</v>
      </c>
      <c r="D65" s="52" t="s">
        <v>200</v>
      </c>
      <c r="E65" s="58">
        <v>1</v>
      </c>
      <c r="F65" s="68">
        <v>2</v>
      </c>
      <c r="G65" s="68">
        <f t="shared" si="0"/>
        <v>2</v>
      </c>
      <c r="I65" s="58">
        <f t="shared" si="1"/>
        <v>0</v>
      </c>
      <c r="J65" s="58"/>
      <c r="K65" s="58">
        <f t="shared" si="2"/>
        <v>0</v>
      </c>
      <c r="M65" s="30"/>
      <c r="N65" s="154"/>
      <c r="O65" s="97">
        <f t="shared" si="5"/>
        <v>0</v>
      </c>
      <c r="P65" s="89"/>
      <c r="Q65" s="99"/>
      <c r="R65" s="101" t="s">
        <v>501</v>
      </c>
    </row>
    <row r="66" spans="1:18" ht="32">
      <c r="A66" s="47" t="s">
        <v>90</v>
      </c>
      <c r="B66" s="44" t="s">
        <v>91</v>
      </c>
      <c r="C66" s="51" t="s">
        <v>347</v>
      </c>
      <c r="D66" s="47" t="s">
        <v>201</v>
      </c>
      <c r="E66" s="47">
        <v>1</v>
      </c>
      <c r="F66" s="68">
        <v>1</v>
      </c>
      <c r="G66" s="68">
        <f t="shared" si="0"/>
        <v>1</v>
      </c>
      <c r="I66" s="58">
        <f t="shared" si="1"/>
        <v>0</v>
      </c>
      <c r="J66" s="58"/>
      <c r="K66" s="58">
        <f t="shared" si="2"/>
        <v>0</v>
      </c>
      <c r="M66" s="30"/>
      <c r="N66" s="154"/>
      <c r="O66" s="97">
        <f t="shared" si="5"/>
        <v>0</v>
      </c>
      <c r="P66" s="89"/>
      <c r="Q66" s="99"/>
      <c r="R66" s="101" t="s">
        <v>501</v>
      </c>
    </row>
    <row r="67" spans="1:18" ht="16">
      <c r="A67" s="47" t="s">
        <v>92</v>
      </c>
      <c r="B67" s="44" t="s">
        <v>93</v>
      </c>
      <c r="C67" s="44" t="s">
        <v>348</v>
      </c>
      <c r="D67" s="52" t="s">
        <v>202</v>
      </c>
      <c r="E67" s="47">
        <v>1</v>
      </c>
      <c r="F67" s="68"/>
      <c r="G67" s="68">
        <f t="shared" si="0"/>
        <v>0</v>
      </c>
      <c r="I67" s="58">
        <f t="shared" si="1"/>
        <v>0</v>
      </c>
      <c r="J67" s="58"/>
      <c r="K67" s="58">
        <f t="shared" si="2"/>
        <v>0</v>
      </c>
      <c r="M67" s="30"/>
      <c r="N67" s="154"/>
      <c r="O67" s="97">
        <f t="shared" si="5"/>
        <v>0</v>
      </c>
      <c r="P67" s="89"/>
      <c r="Q67" s="99"/>
      <c r="R67" s="101" t="s">
        <v>501</v>
      </c>
    </row>
    <row r="68" spans="1:18" ht="64">
      <c r="A68" s="47" t="s">
        <v>94</v>
      </c>
      <c r="B68" s="44" t="s">
        <v>349</v>
      </c>
      <c r="C68" s="44" t="s">
        <v>350</v>
      </c>
      <c r="D68" s="58" t="s">
        <v>351</v>
      </c>
      <c r="E68" s="58">
        <v>1</v>
      </c>
      <c r="F68" s="68"/>
      <c r="G68" s="68">
        <f t="shared" si="0"/>
        <v>0</v>
      </c>
      <c r="I68" s="58">
        <f t="shared" si="1"/>
        <v>0</v>
      </c>
      <c r="J68" s="58"/>
      <c r="K68" s="58">
        <f t="shared" si="2"/>
        <v>0</v>
      </c>
      <c r="M68" s="30"/>
      <c r="N68" s="154"/>
      <c r="O68" s="97">
        <f t="shared" si="5"/>
        <v>0</v>
      </c>
      <c r="P68" s="89"/>
      <c r="Q68" s="99"/>
      <c r="R68" s="101" t="s">
        <v>501</v>
      </c>
    </row>
    <row r="69" spans="1:18" ht="32">
      <c r="A69" s="47" t="s">
        <v>352</v>
      </c>
      <c r="B69" s="44" t="s">
        <v>353</v>
      </c>
      <c r="C69" s="44" t="s">
        <v>354</v>
      </c>
      <c r="D69" s="58" t="s">
        <v>355</v>
      </c>
      <c r="E69" s="58">
        <v>1</v>
      </c>
      <c r="F69" s="68"/>
      <c r="G69" s="68">
        <f t="shared" si="0"/>
        <v>0</v>
      </c>
      <c r="I69" s="58">
        <f t="shared" si="1"/>
        <v>0</v>
      </c>
      <c r="J69" s="58"/>
      <c r="K69" s="58">
        <f t="shared" si="2"/>
        <v>0</v>
      </c>
      <c r="M69" s="30"/>
      <c r="N69" s="154"/>
      <c r="O69" s="97">
        <f t="shared" si="5"/>
        <v>0</v>
      </c>
      <c r="P69" s="89"/>
      <c r="Q69" s="99"/>
      <c r="R69" s="101" t="s">
        <v>501</v>
      </c>
    </row>
    <row r="70" spans="1:18" ht="80">
      <c r="A70" s="47" t="s">
        <v>95</v>
      </c>
      <c r="B70" s="44" t="s">
        <v>96</v>
      </c>
      <c r="C70" s="39" t="s">
        <v>356</v>
      </c>
      <c r="D70" s="58" t="s">
        <v>357</v>
      </c>
      <c r="E70" s="58">
        <v>3</v>
      </c>
      <c r="F70" s="68"/>
      <c r="G70" s="68">
        <f t="shared" si="0"/>
        <v>0</v>
      </c>
      <c r="I70" s="58">
        <f t="shared" si="1"/>
        <v>0</v>
      </c>
      <c r="J70" s="58"/>
      <c r="K70" s="58">
        <f t="shared" si="2"/>
        <v>0</v>
      </c>
      <c r="M70" s="30"/>
      <c r="N70" s="154"/>
      <c r="O70" s="97">
        <f t="shared" si="5"/>
        <v>0</v>
      </c>
      <c r="P70" s="89"/>
      <c r="Q70" s="99"/>
      <c r="R70" s="101" t="s">
        <v>501</v>
      </c>
    </row>
    <row r="71" spans="1:18" ht="48">
      <c r="A71" s="47" t="s">
        <v>289</v>
      </c>
      <c r="B71" s="59" t="s">
        <v>290</v>
      </c>
      <c r="C71" s="59" t="s">
        <v>359</v>
      </c>
      <c r="D71" s="58" t="s">
        <v>358</v>
      </c>
      <c r="E71" s="58">
        <v>1</v>
      </c>
      <c r="F71" s="58">
        <v>0.1</v>
      </c>
      <c r="G71" s="58">
        <f t="shared" si="0"/>
        <v>0.1</v>
      </c>
      <c r="I71" s="58">
        <f t="shared" si="1"/>
        <v>0</v>
      </c>
      <c r="J71" s="58"/>
      <c r="K71" s="58">
        <f t="shared" si="2"/>
        <v>0</v>
      </c>
      <c r="M71" s="30"/>
      <c r="N71" s="154"/>
      <c r="O71" s="97">
        <f t="shared" si="5"/>
        <v>0</v>
      </c>
      <c r="P71" s="89"/>
      <c r="Q71" s="99"/>
      <c r="R71" s="101" t="s">
        <v>501</v>
      </c>
    </row>
    <row r="72" spans="1:18" ht="176">
      <c r="A72" s="47" t="s">
        <v>286</v>
      </c>
      <c r="B72" s="44" t="s">
        <v>287</v>
      </c>
      <c r="C72" s="61" t="s">
        <v>360</v>
      </c>
      <c r="D72" s="58" t="s">
        <v>288</v>
      </c>
      <c r="E72" s="58">
        <v>1</v>
      </c>
      <c r="F72" s="68">
        <v>0.7</v>
      </c>
      <c r="G72" s="68">
        <f t="shared" si="0"/>
        <v>0.7</v>
      </c>
      <c r="J72" s="58"/>
      <c r="K72" s="58"/>
      <c r="M72" s="30"/>
      <c r="N72" s="154"/>
      <c r="O72" s="97">
        <f t="shared" si="5"/>
        <v>0</v>
      </c>
      <c r="P72" s="89"/>
      <c r="Q72" s="99"/>
      <c r="R72" s="101" t="s">
        <v>501</v>
      </c>
    </row>
    <row r="73" spans="1:18" ht="15">
      <c r="A73" s="67"/>
      <c r="B73" s="67" t="s">
        <v>97</v>
      </c>
      <c r="C73" s="72"/>
      <c r="D73" s="67"/>
      <c r="E73" s="64"/>
      <c r="F73" s="64"/>
      <c r="G73" s="64"/>
      <c r="H73" s="64"/>
      <c r="I73" s="64"/>
      <c r="J73" s="49"/>
      <c r="K73" s="49">
        <f t="shared" si="2"/>
        <v>0</v>
      </c>
      <c r="L73" s="142"/>
      <c r="M73" s="142"/>
      <c r="N73" s="155"/>
      <c r="O73" s="70">
        <f>E73*N73</f>
        <v>0</v>
      </c>
      <c r="P73" s="90"/>
      <c r="Q73" s="100"/>
      <c r="R73" s="100"/>
    </row>
    <row r="74" spans="1:18" ht="32">
      <c r="A74" s="47" t="s">
        <v>98</v>
      </c>
      <c r="B74" s="44" t="s">
        <v>46</v>
      </c>
      <c r="C74" s="59" t="s">
        <v>258</v>
      </c>
      <c r="D74" s="52" t="s">
        <v>199</v>
      </c>
      <c r="E74" s="47">
        <v>1</v>
      </c>
      <c r="F74" s="68"/>
      <c r="G74" s="68">
        <f t="shared" si="0"/>
        <v>0</v>
      </c>
      <c r="I74" s="58">
        <f t="shared" si="1"/>
        <v>0</v>
      </c>
      <c r="J74" s="58"/>
      <c r="K74" s="58">
        <f t="shared" si="2"/>
        <v>0</v>
      </c>
      <c r="M74" s="30"/>
      <c r="N74" s="154"/>
      <c r="O74" s="97">
        <f aca="true" t="shared" si="10" ref="O74:O83">E74*N74</f>
        <v>0</v>
      </c>
      <c r="P74" s="89"/>
      <c r="Q74" s="99"/>
      <c r="R74" s="101" t="s">
        <v>501</v>
      </c>
    </row>
    <row r="75" spans="1:18" ht="32">
      <c r="A75" s="47" t="s">
        <v>99</v>
      </c>
      <c r="B75" s="51" t="s">
        <v>64</v>
      </c>
      <c r="C75" s="61" t="s">
        <v>259</v>
      </c>
      <c r="D75" s="58"/>
      <c r="E75" s="58">
        <v>1</v>
      </c>
      <c r="F75" s="77"/>
      <c r="G75" s="68">
        <f t="shared" si="0"/>
        <v>0</v>
      </c>
      <c r="I75" s="58">
        <f t="shared" si="1"/>
        <v>0</v>
      </c>
      <c r="J75" s="58"/>
      <c r="K75" s="58">
        <f t="shared" si="2"/>
        <v>0</v>
      </c>
      <c r="M75" s="30"/>
      <c r="N75" s="154"/>
      <c r="O75" s="97">
        <f>E75*N75</f>
        <v>0</v>
      </c>
      <c r="P75" s="89"/>
      <c r="Q75" s="99"/>
      <c r="R75" s="101" t="s">
        <v>501</v>
      </c>
    </row>
    <row r="76" spans="1:18" ht="16">
      <c r="A76" s="47" t="s">
        <v>100</v>
      </c>
      <c r="B76" s="44" t="s">
        <v>101</v>
      </c>
      <c r="C76" s="57" t="s">
        <v>361</v>
      </c>
      <c r="D76" s="58" t="s">
        <v>203</v>
      </c>
      <c r="E76" s="58">
        <v>1</v>
      </c>
      <c r="F76" s="68"/>
      <c r="G76" s="68">
        <f t="shared" si="0"/>
        <v>0</v>
      </c>
      <c r="I76" s="58">
        <f t="shared" si="1"/>
        <v>0</v>
      </c>
      <c r="J76" s="58"/>
      <c r="K76" s="58">
        <f t="shared" si="2"/>
        <v>0</v>
      </c>
      <c r="M76" s="30"/>
      <c r="N76" s="154"/>
      <c r="O76" s="97">
        <f t="shared" si="10"/>
        <v>0</v>
      </c>
      <c r="P76" s="89"/>
      <c r="Q76" s="99"/>
      <c r="R76" s="101" t="s">
        <v>501</v>
      </c>
    </row>
    <row r="77" spans="1:18" ht="16">
      <c r="A77" s="47" t="s">
        <v>102</v>
      </c>
      <c r="B77" s="44" t="s">
        <v>101</v>
      </c>
      <c r="C77" s="57" t="s">
        <v>361</v>
      </c>
      <c r="D77" s="47" t="s">
        <v>204</v>
      </c>
      <c r="E77" s="47">
        <v>1</v>
      </c>
      <c r="F77" s="68"/>
      <c r="G77" s="68">
        <f t="shared" si="0"/>
        <v>0</v>
      </c>
      <c r="I77" s="58">
        <f t="shared" si="1"/>
        <v>0</v>
      </c>
      <c r="J77" s="58"/>
      <c r="K77" s="58">
        <f t="shared" si="2"/>
        <v>0</v>
      </c>
      <c r="M77" s="30"/>
      <c r="N77" s="154"/>
      <c r="O77" s="97">
        <f t="shared" si="10"/>
        <v>0</v>
      </c>
      <c r="P77" s="89"/>
      <c r="Q77" s="99"/>
      <c r="R77" s="101" t="s">
        <v>501</v>
      </c>
    </row>
    <row r="78" spans="1:18" ht="48">
      <c r="A78" s="47" t="s">
        <v>103</v>
      </c>
      <c r="B78" s="44" t="s">
        <v>104</v>
      </c>
      <c r="C78" s="44" t="s">
        <v>362</v>
      </c>
      <c r="D78" s="58" t="s">
        <v>205</v>
      </c>
      <c r="E78" s="58">
        <v>1</v>
      </c>
      <c r="F78" s="68"/>
      <c r="G78" s="68">
        <f t="shared" si="0"/>
        <v>0</v>
      </c>
      <c r="I78" s="58">
        <f t="shared" si="1"/>
        <v>0</v>
      </c>
      <c r="J78" s="58"/>
      <c r="K78" s="58">
        <f t="shared" si="2"/>
        <v>0</v>
      </c>
      <c r="M78" s="30"/>
      <c r="N78" s="154"/>
      <c r="O78" s="97">
        <f t="shared" si="10"/>
        <v>0</v>
      </c>
      <c r="P78" s="89"/>
      <c r="Q78" s="99"/>
      <c r="R78" s="101" t="s">
        <v>501</v>
      </c>
    </row>
    <row r="79" spans="1:18" ht="260.25" customHeight="1">
      <c r="A79" s="47" t="s">
        <v>105</v>
      </c>
      <c r="B79" s="44" t="s">
        <v>282</v>
      </c>
      <c r="C79" s="39" t="s">
        <v>363</v>
      </c>
      <c r="D79" s="47" t="s">
        <v>281</v>
      </c>
      <c r="E79" s="58">
        <v>1</v>
      </c>
      <c r="F79" s="68"/>
      <c r="G79" s="68">
        <f t="shared" si="0"/>
        <v>0</v>
      </c>
      <c r="H79" s="58">
        <v>9.9</v>
      </c>
      <c r="I79" s="58">
        <f t="shared" si="1"/>
        <v>9.9</v>
      </c>
      <c r="J79" s="58"/>
      <c r="K79" s="58">
        <f t="shared" si="2"/>
        <v>0</v>
      </c>
      <c r="L79" s="30" t="s">
        <v>365</v>
      </c>
      <c r="M79" s="30"/>
      <c r="N79" s="154"/>
      <c r="O79" s="97">
        <f t="shared" si="10"/>
        <v>0</v>
      </c>
      <c r="P79" s="89" t="s">
        <v>530</v>
      </c>
      <c r="Q79" s="107"/>
      <c r="R79" s="101" t="s">
        <v>501</v>
      </c>
    </row>
    <row r="80" spans="1:18" ht="32">
      <c r="A80" s="47" t="s">
        <v>106</v>
      </c>
      <c r="B80" s="44" t="s">
        <v>46</v>
      </c>
      <c r="C80" s="44" t="s">
        <v>364</v>
      </c>
      <c r="D80" s="58" t="s">
        <v>205</v>
      </c>
      <c r="E80" s="58">
        <v>1</v>
      </c>
      <c r="F80" s="68"/>
      <c r="G80" s="68">
        <f t="shared" si="0"/>
        <v>0</v>
      </c>
      <c r="I80" s="58">
        <f t="shared" si="1"/>
        <v>0</v>
      </c>
      <c r="J80" s="58"/>
      <c r="K80" s="58">
        <f t="shared" si="2"/>
        <v>0</v>
      </c>
      <c r="M80" s="30"/>
      <c r="N80" s="154"/>
      <c r="O80" s="97">
        <f t="shared" si="10"/>
        <v>0</v>
      </c>
      <c r="P80" s="89"/>
      <c r="Q80" s="99"/>
      <c r="R80" s="101" t="s">
        <v>501</v>
      </c>
    </row>
    <row r="81" spans="1:18" ht="32">
      <c r="A81" s="47" t="s">
        <v>107</v>
      </c>
      <c r="B81" s="51" t="s">
        <v>64</v>
      </c>
      <c r="C81" s="61" t="s">
        <v>259</v>
      </c>
      <c r="D81" s="32"/>
      <c r="E81" s="47">
        <v>1</v>
      </c>
      <c r="F81" s="68"/>
      <c r="G81" s="68">
        <f t="shared" si="0"/>
        <v>0</v>
      </c>
      <c r="I81" s="58">
        <f t="shared" si="1"/>
        <v>0</v>
      </c>
      <c r="J81" s="58"/>
      <c r="K81" s="58">
        <f t="shared" si="2"/>
        <v>0</v>
      </c>
      <c r="M81" s="30"/>
      <c r="N81" s="154"/>
      <c r="O81" s="97">
        <f>E81*N81</f>
        <v>0</v>
      </c>
      <c r="P81" s="89"/>
      <c r="Q81" s="99"/>
      <c r="R81" s="101" t="s">
        <v>501</v>
      </c>
    </row>
    <row r="82" spans="1:18" ht="32">
      <c r="A82" s="47" t="s">
        <v>108</v>
      </c>
      <c r="B82" s="59" t="s">
        <v>66</v>
      </c>
      <c r="C82" s="43" t="s">
        <v>366</v>
      </c>
      <c r="D82" s="58" t="s">
        <v>206</v>
      </c>
      <c r="E82" s="58">
        <v>1</v>
      </c>
      <c r="F82" s="68"/>
      <c r="G82" s="68">
        <f t="shared" si="0"/>
        <v>0</v>
      </c>
      <c r="I82" s="58">
        <f t="shared" si="1"/>
        <v>0</v>
      </c>
      <c r="J82" s="58"/>
      <c r="K82" s="58">
        <f t="shared" si="2"/>
        <v>0</v>
      </c>
      <c r="M82" s="30"/>
      <c r="N82" s="154"/>
      <c r="O82" s="97">
        <f t="shared" si="10"/>
        <v>0</v>
      </c>
      <c r="P82" s="89"/>
      <c r="Q82" s="99"/>
      <c r="R82" s="101" t="s">
        <v>501</v>
      </c>
    </row>
    <row r="83" spans="1:18" ht="16">
      <c r="A83" s="47" t="s">
        <v>109</v>
      </c>
      <c r="B83" s="51" t="s">
        <v>367</v>
      </c>
      <c r="C83" s="59" t="s">
        <v>368</v>
      </c>
      <c r="D83" s="52" t="s">
        <v>207</v>
      </c>
      <c r="E83" s="58">
        <v>1</v>
      </c>
      <c r="F83" s="68"/>
      <c r="G83" s="68">
        <f t="shared" si="0"/>
        <v>0</v>
      </c>
      <c r="I83" s="58">
        <f t="shared" si="1"/>
        <v>0</v>
      </c>
      <c r="J83" s="58"/>
      <c r="K83" s="58">
        <f t="shared" si="2"/>
        <v>0</v>
      </c>
      <c r="M83" s="30"/>
      <c r="N83" s="154"/>
      <c r="O83" s="97">
        <f t="shared" si="10"/>
        <v>0</v>
      </c>
      <c r="P83" s="89"/>
      <c r="Q83" s="99"/>
      <c r="R83" s="101" t="s">
        <v>501</v>
      </c>
    </row>
    <row r="84" spans="1:18" ht="32">
      <c r="A84" s="47" t="s">
        <v>110</v>
      </c>
      <c r="B84" s="44" t="s">
        <v>111</v>
      </c>
      <c r="C84" s="61" t="s">
        <v>369</v>
      </c>
      <c r="D84" s="47"/>
      <c r="E84" s="47">
        <v>1</v>
      </c>
      <c r="F84" s="68"/>
      <c r="G84" s="68">
        <f t="shared" si="0"/>
        <v>0</v>
      </c>
      <c r="I84" s="58">
        <f t="shared" si="1"/>
        <v>0</v>
      </c>
      <c r="J84" s="58"/>
      <c r="K84" s="58">
        <f t="shared" si="2"/>
        <v>0</v>
      </c>
      <c r="M84" s="30"/>
      <c r="N84" s="154"/>
      <c r="O84" s="97">
        <f>E84*N84</f>
        <v>0</v>
      </c>
      <c r="P84" s="89"/>
      <c r="Q84" s="99"/>
      <c r="R84" s="101" t="s">
        <v>501</v>
      </c>
    </row>
    <row r="85" spans="1:18" ht="48">
      <c r="A85" s="47" t="s">
        <v>291</v>
      </c>
      <c r="B85" s="59" t="s">
        <v>290</v>
      </c>
      <c r="C85" s="59" t="s">
        <v>359</v>
      </c>
      <c r="D85" s="58" t="s">
        <v>358</v>
      </c>
      <c r="E85" s="58">
        <v>1</v>
      </c>
      <c r="F85" s="58">
        <v>0.1</v>
      </c>
      <c r="G85" s="58">
        <f aca="true" t="shared" si="11" ref="G85">E85*F85</f>
        <v>0.1</v>
      </c>
      <c r="I85" s="58">
        <f aca="true" t="shared" si="12" ref="I85">E85*H85</f>
        <v>0</v>
      </c>
      <c r="J85" s="58"/>
      <c r="K85" s="58">
        <f aca="true" t="shared" si="13" ref="K85">E85*J85</f>
        <v>0</v>
      </c>
      <c r="M85" s="30"/>
      <c r="N85" s="154"/>
      <c r="O85" s="97">
        <f aca="true" t="shared" si="14" ref="O85">E85*N85</f>
        <v>0</v>
      </c>
      <c r="P85" s="89"/>
      <c r="Q85" s="99"/>
      <c r="R85" s="101" t="s">
        <v>501</v>
      </c>
    </row>
    <row r="86" spans="1:18" ht="15">
      <c r="A86" s="66"/>
      <c r="B86" s="66" t="s">
        <v>112</v>
      </c>
      <c r="C86" s="73"/>
      <c r="D86" s="66"/>
      <c r="E86" s="64"/>
      <c r="F86" s="64"/>
      <c r="G86" s="64"/>
      <c r="H86" s="64"/>
      <c r="I86" s="64"/>
      <c r="J86" s="49"/>
      <c r="K86" s="49">
        <f t="shared" si="2"/>
        <v>0</v>
      </c>
      <c r="L86" s="142"/>
      <c r="M86" s="142"/>
      <c r="N86" s="155"/>
      <c r="O86" s="70">
        <f>E86*N86</f>
        <v>0</v>
      </c>
      <c r="P86" s="90"/>
      <c r="Q86" s="100"/>
      <c r="R86" s="100"/>
    </row>
    <row r="87" spans="1:18" ht="80">
      <c r="A87" s="47" t="s">
        <v>113</v>
      </c>
      <c r="B87" s="44" t="s">
        <v>370</v>
      </c>
      <c r="C87" s="44" t="s">
        <v>371</v>
      </c>
      <c r="D87" s="52" t="s">
        <v>372</v>
      </c>
      <c r="E87" s="47">
        <v>1</v>
      </c>
      <c r="F87" s="68"/>
      <c r="G87" s="68">
        <f t="shared" si="0"/>
        <v>0</v>
      </c>
      <c r="I87" s="58">
        <f t="shared" si="1"/>
        <v>0</v>
      </c>
      <c r="J87" s="58"/>
      <c r="K87" s="58">
        <f t="shared" si="2"/>
        <v>0</v>
      </c>
      <c r="M87" s="30"/>
      <c r="N87" s="154"/>
      <c r="O87" s="97">
        <f aca="true" t="shared" si="15" ref="O87:O90">E87*N87</f>
        <v>0</v>
      </c>
      <c r="P87" s="89"/>
      <c r="Q87" s="99"/>
      <c r="R87" s="101" t="s">
        <v>501</v>
      </c>
    </row>
    <row r="88" spans="1:18" ht="208">
      <c r="A88" s="47" t="s">
        <v>114</v>
      </c>
      <c r="B88" s="44" t="s">
        <v>235</v>
      </c>
      <c r="C88" s="44" t="s">
        <v>236</v>
      </c>
      <c r="D88" s="47" t="s">
        <v>237</v>
      </c>
      <c r="E88" s="58">
        <v>2</v>
      </c>
      <c r="F88" s="77"/>
      <c r="G88" s="68">
        <f t="shared" si="0"/>
        <v>0</v>
      </c>
      <c r="I88" s="58">
        <f t="shared" si="1"/>
        <v>0</v>
      </c>
      <c r="J88" s="58"/>
      <c r="K88" s="58">
        <f t="shared" si="2"/>
        <v>0</v>
      </c>
      <c r="L88" s="30" t="s">
        <v>449</v>
      </c>
      <c r="M88" s="30"/>
      <c r="N88" s="156"/>
      <c r="O88" s="97">
        <f>E88*N88</f>
        <v>0</v>
      </c>
      <c r="P88" s="89" t="s">
        <v>530</v>
      </c>
      <c r="Q88" s="107"/>
      <c r="R88" s="101" t="s">
        <v>501</v>
      </c>
    </row>
    <row r="89" spans="1:18" ht="80">
      <c r="A89" s="47" t="s">
        <v>115</v>
      </c>
      <c r="B89" s="44" t="s">
        <v>370</v>
      </c>
      <c r="C89" s="44" t="s">
        <v>371</v>
      </c>
      <c r="D89" s="47" t="s">
        <v>374</v>
      </c>
      <c r="E89" s="47">
        <v>2</v>
      </c>
      <c r="F89" s="68"/>
      <c r="G89" s="68">
        <f t="shared" si="0"/>
        <v>0</v>
      </c>
      <c r="I89" s="58">
        <f t="shared" si="1"/>
        <v>0</v>
      </c>
      <c r="J89" s="58"/>
      <c r="K89" s="58">
        <f t="shared" si="2"/>
        <v>0</v>
      </c>
      <c r="M89" s="30"/>
      <c r="N89" s="154"/>
      <c r="O89" s="97">
        <f t="shared" si="15"/>
        <v>0</v>
      </c>
      <c r="P89" s="89"/>
      <c r="Q89" s="99"/>
      <c r="R89" s="101" t="s">
        <v>501</v>
      </c>
    </row>
    <row r="90" spans="1:18" ht="80">
      <c r="A90" s="47" t="s">
        <v>116</v>
      </c>
      <c r="B90" s="44" t="s">
        <v>370</v>
      </c>
      <c r="C90" s="44" t="s">
        <v>371</v>
      </c>
      <c r="D90" s="58" t="s">
        <v>373</v>
      </c>
      <c r="E90" s="58">
        <v>1</v>
      </c>
      <c r="F90" s="77"/>
      <c r="G90" s="68">
        <f t="shared" si="0"/>
        <v>0</v>
      </c>
      <c r="I90" s="58">
        <f t="shared" si="1"/>
        <v>0</v>
      </c>
      <c r="J90" s="58"/>
      <c r="K90" s="58">
        <f t="shared" si="2"/>
        <v>0</v>
      </c>
      <c r="M90" s="30"/>
      <c r="N90" s="154"/>
      <c r="O90" s="97">
        <f t="shared" si="15"/>
        <v>0</v>
      </c>
      <c r="P90" s="89"/>
      <c r="Q90" s="99"/>
      <c r="R90" s="101" t="s">
        <v>501</v>
      </c>
    </row>
    <row r="91" spans="1:18" ht="15">
      <c r="A91" s="66"/>
      <c r="B91" s="66" t="s">
        <v>117</v>
      </c>
      <c r="C91" s="71"/>
      <c r="D91" s="66"/>
      <c r="E91" s="64"/>
      <c r="F91" s="64"/>
      <c r="G91" s="64"/>
      <c r="H91" s="64"/>
      <c r="I91" s="64"/>
      <c r="J91" s="49"/>
      <c r="K91" s="49">
        <f t="shared" si="2"/>
        <v>0</v>
      </c>
      <c r="L91" s="142"/>
      <c r="M91" s="142"/>
      <c r="N91" s="155"/>
      <c r="O91" s="70">
        <f>E91*N91</f>
        <v>0</v>
      </c>
      <c r="P91" s="90"/>
      <c r="Q91" s="100"/>
      <c r="R91" s="100"/>
    </row>
    <row r="92" spans="1:18" ht="48">
      <c r="A92" s="47" t="s">
        <v>118</v>
      </c>
      <c r="B92" s="44" t="s">
        <v>375</v>
      </c>
      <c r="C92" s="51" t="s">
        <v>376</v>
      </c>
      <c r="D92" s="47" t="s">
        <v>208</v>
      </c>
      <c r="E92" s="47">
        <v>2</v>
      </c>
      <c r="F92" s="68"/>
      <c r="G92" s="68">
        <f aca="true" t="shared" si="16" ref="G92:G161">E92*F92</f>
        <v>0</v>
      </c>
      <c r="I92" s="58">
        <f aca="true" t="shared" si="17" ref="I92:I161">E92*H92</f>
        <v>0</v>
      </c>
      <c r="J92" s="58"/>
      <c r="K92" s="58">
        <f t="shared" si="2"/>
        <v>0</v>
      </c>
      <c r="M92" s="30"/>
      <c r="N92" s="154"/>
      <c r="O92" s="97">
        <f aca="true" t="shared" si="18" ref="O92:O128">E92*N92</f>
        <v>0</v>
      </c>
      <c r="P92" s="89"/>
      <c r="Q92" s="99"/>
      <c r="R92" s="101" t="s">
        <v>501</v>
      </c>
    </row>
    <row r="93" spans="1:18" ht="64">
      <c r="A93" s="47" t="s">
        <v>119</v>
      </c>
      <c r="B93" s="51" t="s">
        <v>377</v>
      </c>
      <c r="C93" s="44" t="s">
        <v>450</v>
      </c>
      <c r="D93" s="52" t="s">
        <v>451</v>
      </c>
      <c r="E93" s="58">
        <v>1</v>
      </c>
      <c r="F93" s="68">
        <v>0.2</v>
      </c>
      <c r="G93" s="68">
        <f t="shared" si="16"/>
        <v>0.2</v>
      </c>
      <c r="J93" s="58"/>
      <c r="K93" s="58">
        <f aca="true" t="shared" si="19" ref="K93:K165">E93*J93</f>
        <v>0</v>
      </c>
      <c r="M93" s="30"/>
      <c r="N93" s="154"/>
      <c r="O93" s="97">
        <f t="shared" si="18"/>
        <v>0</v>
      </c>
      <c r="P93" s="89"/>
      <c r="Q93" s="99"/>
      <c r="R93" s="101" t="s">
        <v>501</v>
      </c>
    </row>
    <row r="94" spans="1:18" ht="224">
      <c r="A94" s="47" t="s">
        <v>120</v>
      </c>
      <c r="B94" s="51" t="s">
        <v>293</v>
      </c>
      <c r="C94" s="51" t="s">
        <v>452</v>
      </c>
      <c r="D94" s="52" t="s">
        <v>209</v>
      </c>
      <c r="E94" s="58">
        <v>2</v>
      </c>
      <c r="F94" s="68"/>
      <c r="G94" s="68">
        <f t="shared" si="16"/>
        <v>0</v>
      </c>
      <c r="H94" s="58">
        <v>21.3</v>
      </c>
      <c r="I94" s="58">
        <f t="shared" si="17"/>
        <v>42.6</v>
      </c>
      <c r="J94" s="58"/>
      <c r="K94" s="58">
        <f t="shared" si="19"/>
        <v>0</v>
      </c>
      <c r="M94" s="30"/>
      <c r="N94" s="154"/>
      <c r="O94" s="97">
        <f t="shared" si="18"/>
        <v>0</v>
      </c>
      <c r="P94" s="89" t="s">
        <v>530</v>
      </c>
      <c r="Q94" s="107"/>
      <c r="R94" s="101" t="s">
        <v>501</v>
      </c>
    </row>
    <row r="95" spans="1:18" ht="16">
      <c r="A95" s="47" t="s">
        <v>121</v>
      </c>
      <c r="B95" s="51" t="s">
        <v>85</v>
      </c>
      <c r="C95" s="51" t="s">
        <v>378</v>
      </c>
      <c r="D95" s="52" t="s">
        <v>379</v>
      </c>
      <c r="E95" s="58">
        <v>2</v>
      </c>
      <c r="F95" s="68"/>
      <c r="G95" s="68">
        <f t="shared" si="16"/>
        <v>0</v>
      </c>
      <c r="I95" s="58">
        <f t="shared" si="17"/>
        <v>0</v>
      </c>
      <c r="J95" s="58"/>
      <c r="K95" s="58">
        <f t="shared" si="19"/>
        <v>0</v>
      </c>
      <c r="M95" s="30"/>
      <c r="N95" s="154"/>
      <c r="O95" s="97">
        <f t="shared" si="18"/>
        <v>0</v>
      </c>
      <c r="P95" s="89"/>
      <c r="Q95" s="99"/>
      <c r="R95" s="101" t="s">
        <v>501</v>
      </c>
    </row>
    <row r="96" spans="1:18" ht="48">
      <c r="A96" s="47" t="s">
        <v>122</v>
      </c>
      <c r="B96" s="51" t="s">
        <v>123</v>
      </c>
      <c r="C96" s="51" t="s">
        <v>380</v>
      </c>
      <c r="D96" s="52" t="s">
        <v>210</v>
      </c>
      <c r="E96" s="58">
        <v>1</v>
      </c>
      <c r="F96" s="68"/>
      <c r="G96" s="68">
        <f t="shared" si="16"/>
        <v>0</v>
      </c>
      <c r="H96" s="58">
        <v>5</v>
      </c>
      <c r="I96" s="58">
        <f t="shared" si="17"/>
        <v>5</v>
      </c>
      <c r="J96" s="58"/>
      <c r="K96" s="58">
        <f t="shared" si="19"/>
        <v>0</v>
      </c>
      <c r="M96" s="30"/>
      <c r="N96" s="154"/>
      <c r="O96" s="97">
        <f t="shared" si="18"/>
        <v>0</v>
      </c>
      <c r="P96" s="89"/>
      <c r="Q96" s="99"/>
      <c r="R96" s="101" t="s">
        <v>501</v>
      </c>
    </row>
    <row r="97" spans="1:18" ht="16">
      <c r="A97" s="47" t="s">
        <v>124</v>
      </c>
      <c r="B97" s="51" t="s">
        <v>46</v>
      </c>
      <c r="C97" s="51" t="s">
        <v>432</v>
      </c>
      <c r="D97" s="52" t="s">
        <v>211</v>
      </c>
      <c r="E97" s="58">
        <v>1</v>
      </c>
      <c r="F97" s="68"/>
      <c r="G97" s="68">
        <f t="shared" si="16"/>
        <v>0</v>
      </c>
      <c r="I97" s="58">
        <f t="shared" si="17"/>
        <v>0</v>
      </c>
      <c r="J97" s="58"/>
      <c r="K97" s="58">
        <f t="shared" si="19"/>
        <v>0</v>
      </c>
      <c r="M97" s="30"/>
      <c r="N97" s="154"/>
      <c r="O97" s="97">
        <f t="shared" si="18"/>
        <v>0</v>
      </c>
      <c r="P97" s="89"/>
      <c r="Q97" s="99"/>
      <c r="R97" s="101" t="s">
        <v>501</v>
      </c>
    </row>
    <row r="98" spans="1:18" ht="32">
      <c r="A98" s="47" t="s">
        <v>125</v>
      </c>
      <c r="B98" s="51" t="s">
        <v>64</v>
      </c>
      <c r="C98" s="61" t="s">
        <v>259</v>
      </c>
      <c r="D98" s="32"/>
      <c r="E98" s="47">
        <v>1</v>
      </c>
      <c r="F98" s="68"/>
      <c r="G98" s="68">
        <f t="shared" si="16"/>
        <v>0</v>
      </c>
      <c r="I98" s="58">
        <f t="shared" si="17"/>
        <v>0</v>
      </c>
      <c r="J98" s="58"/>
      <c r="K98" s="58">
        <f t="shared" si="19"/>
        <v>0</v>
      </c>
      <c r="M98" s="30"/>
      <c r="N98" s="154"/>
      <c r="O98" s="97">
        <f>E98*N98</f>
        <v>0</v>
      </c>
      <c r="P98" s="89"/>
      <c r="Q98" s="99"/>
      <c r="R98" s="101" t="s">
        <v>501</v>
      </c>
    </row>
    <row r="99" spans="1:18" ht="256">
      <c r="A99" s="47" t="s">
        <v>126</v>
      </c>
      <c r="B99" s="44" t="s">
        <v>294</v>
      </c>
      <c r="C99" s="48" t="s">
        <v>489</v>
      </c>
      <c r="D99" s="52" t="s">
        <v>260</v>
      </c>
      <c r="E99" s="58">
        <v>1</v>
      </c>
      <c r="F99" s="68"/>
      <c r="G99" s="68">
        <f t="shared" si="16"/>
        <v>0</v>
      </c>
      <c r="H99" s="58">
        <v>6.65</v>
      </c>
      <c r="I99" s="58">
        <f t="shared" si="17"/>
        <v>6.65</v>
      </c>
      <c r="J99" s="58"/>
      <c r="K99" s="58">
        <f t="shared" si="19"/>
        <v>0</v>
      </c>
      <c r="L99" s="30" t="s">
        <v>532</v>
      </c>
      <c r="M99" s="30"/>
      <c r="N99" s="154"/>
      <c r="O99" s="97">
        <f t="shared" si="18"/>
        <v>0</v>
      </c>
      <c r="P99" s="89" t="s">
        <v>530</v>
      </c>
      <c r="Q99" s="107"/>
      <c r="R99" s="101" t="s">
        <v>501</v>
      </c>
    </row>
    <row r="100" spans="1:18" ht="350">
      <c r="A100" s="47" t="s">
        <v>127</v>
      </c>
      <c r="B100" s="44" t="s">
        <v>381</v>
      </c>
      <c r="C100" s="44" t="s">
        <v>513</v>
      </c>
      <c r="D100" s="58" t="s">
        <v>315</v>
      </c>
      <c r="E100" s="58">
        <v>1</v>
      </c>
      <c r="F100" s="68"/>
      <c r="G100" s="68">
        <f t="shared" si="16"/>
        <v>0</v>
      </c>
      <c r="H100" s="58">
        <v>2.2</v>
      </c>
      <c r="I100" s="58">
        <f t="shared" si="17"/>
        <v>2.2</v>
      </c>
      <c r="J100" s="58"/>
      <c r="K100" s="58">
        <f t="shared" si="19"/>
        <v>0</v>
      </c>
      <c r="M100" s="30"/>
      <c r="N100" s="154"/>
      <c r="O100" s="97">
        <f t="shared" si="18"/>
        <v>0</v>
      </c>
      <c r="P100" s="89" t="s">
        <v>530</v>
      </c>
      <c r="Q100" s="107"/>
      <c r="R100" s="101" t="s">
        <v>501</v>
      </c>
    </row>
    <row r="101" spans="1:18" ht="96">
      <c r="A101" s="47" t="s">
        <v>128</v>
      </c>
      <c r="B101" s="51" t="s">
        <v>129</v>
      </c>
      <c r="C101" s="51" t="s">
        <v>453</v>
      </c>
      <c r="D101" s="52" t="s">
        <v>292</v>
      </c>
      <c r="E101" s="58">
        <v>1</v>
      </c>
      <c r="F101" s="68"/>
      <c r="G101" s="68">
        <f t="shared" si="16"/>
        <v>0</v>
      </c>
      <c r="H101" s="58">
        <v>1.1</v>
      </c>
      <c r="I101" s="58">
        <f t="shared" si="17"/>
        <v>1.1</v>
      </c>
      <c r="J101" s="58"/>
      <c r="K101" s="58">
        <f t="shared" si="19"/>
        <v>0</v>
      </c>
      <c r="M101" s="30"/>
      <c r="N101" s="154"/>
      <c r="O101" s="97">
        <f t="shared" si="18"/>
        <v>0</v>
      </c>
      <c r="P101" s="89"/>
      <c r="Q101" s="99"/>
      <c r="R101" s="101" t="s">
        <v>501</v>
      </c>
    </row>
    <row r="102" spans="1:18" ht="64">
      <c r="A102" s="47" t="s">
        <v>130</v>
      </c>
      <c r="B102" s="51" t="s">
        <v>131</v>
      </c>
      <c r="C102" s="51" t="s">
        <v>433</v>
      </c>
      <c r="D102" s="52" t="s">
        <v>317</v>
      </c>
      <c r="E102" s="58">
        <v>1</v>
      </c>
      <c r="F102" s="68"/>
      <c r="G102" s="68">
        <f t="shared" si="16"/>
        <v>0</v>
      </c>
      <c r="I102" s="58">
        <f t="shared" si="17"/>
        <v>0</v>
      </c>
      <c r="J102" s="58"/>
      <c r="K102" s="58">
        <f t="shared" si="19"/>
        <v>0</v>
      </c>
      <c r="L102" s="30" t="s">
        <v>309</v>
      </c>
      <c r="M102" s="30"/>
      <c r="N102" s="154"/>
      <c r="O102" s="97">
        <f t="shared" si="18"/>
        <v>0</v>
      </c>
      <c r="P102" s="89"/>
      <c r="Q102" s="99"/>
      <c r="R102" s="101" t="s">
        <v>501</v>
      </c>
    </row>
    <row r="103" spans="1:18" ht="32">
      <c r="A103" s="47" t="s">
        <v>132</v>
      </c>
      <c r="B103" s="44" t="s">
        <v>54</v>
      </c>
      <c r="C103" s="51" t="s">
        <v>249</v>
      </c>
      <c r="D103" s="52" t="s">
        <v>212</v>
      </c>
      <c r="E103" s="58">
        <v>1</v>
      </c>
      <c r="F103" s="68"/>
      <c r="G103" s="68">
        <f t="shared" si="16"/>
        <v>0</v>
      </c>
      <c r="I103" s="58">
        <f t="shared" si="17"/>
        <v>0</v>
      </c>
      <c r="J103" s="58"/>
      <c r="K103" s="58">
        <f t="shared" si="19"/>
        <v>0</v>
      </c>
      <c r="M103" s="30"/>
      <c r="N103" s="154"/>
      <c r="O103" s="97">
        <f t="shared" si="18"/>
        <v>0</v>
      </c>
      <c r="P103" s="89"/>
      <c r="Q103" s="99"/>
      <c r="R103" s="101" t="s">
        <v>501</v>
      </c>
    </row>
    <row r="104" spans="1:18" ht="32">
      <c r="A104" s="47" t="s">
        <v>133</v>
      </c>
      <c r="B104" s="44" t="s">
        <v>54</v>
      </c>
      <c r="C104" s="51" t="s">
        <v>249</v>
      </c>
      <c r="D104" s="52" t="s">
        <v>213</v>
      </c>
      <c r="E104" s="58">
        <v>1</v>
      </c>
      <c r="F104" s="68"/>
      <c r="G104" s="68">
        <f t="shared" si="16"/>
        <v>0</v>
      </c>
      <c r="I104" s="58">
        <f t="shared" si="17"/>
        <v>0</v>
      </c>
      <c r="J104" s="58"/>
      <c r="K104" s="58">
        <f t="shared" si="19"/>
        <v>0</v>
      </c>
      <c r="M104" s="30"/>
      <c r="N104" s="154"/>
      <c r="O104" s="97">
        <f t="shared" si="18"/>
        <v>0</v>
      </c>
      <c r="P104" s="89"/>
      <c r="Q104" s="99"/>
      <c r="R104" s="101" t="s">
        <v>501</v>
      </c>
    </row>
    <row r="105" spans="1:18" ht="32">
      <c r="A105" s="47" t="s">
        <v>134</v>
      </c>
      <c r="B105" s="51" t="s">
        <v>66</v>
      </c>
      <c r="C105" s="51" t="s">
        <v>382</v>
      </c>
      <c r="D105" s="52" t="s">
        <v>316</v>
      </c>
      <c r="E105" s="58">
        <v>1</v>
      </c>
      <c r="F105" s="68"/>
      <c r="G105" s="68">
        <f t="shared" si="16"/>
        <v>0</v>
      </c>
      <c r="I105" s="58">
        <f t="shared" si="17"/>
        <v>0</v>
      </c>
      <c r="J105" s="58"/>
      <c r="K105" s="58">
        <f t="shared" si="19"/>
        <v>0</v>
      </c>
      <c r="L105" s="30" t="s">
        <v>309</v>
      </c>
      <c r="M105" s="30"/>
      <c r="N105" s="154"/>
      <c r="O105" s="97">
        <f t="shared" si="18"/>
        <v>0</v>
      </c>
      <c r="P105" s="89"/>
      <c r="Q105" s="99"/>
      <c r="R105" s="101" t="s">
        <v>501</v>
      </c>
    </row>
    <row r="106" spans="1:18" ht="15">
      <c r="A106" s="66"/>
      <c r="B106" s="66" t="s">
        <v>318</v>
      </c>
      <c r="C106" s="74"/>
      <c r="D106" s="66"/>
      <c r="E106" s="64"/>
      <c r="F106" s="64"/>
      <c r="G106" s="64"/>
      <c r="H106" s="64"/>
      <c r="I106" s="64"/>
      <c r="J106" s="49"/>
      <c r="K106" s="49">
        <f aca="true" t="shared" si="20" ref="K106">E106*J106</f>
        <v>0</v>
      </c>
      <c r="L106" s="142"/>
      <c r="M106" s="142"/>
      <c r="N106" s="155"/>
      <c r="O106" s="70">
        <f>E106*N106</f>
        <v>0</v>
      </c>
      <c r="P106" s="90"/>
      <c r="Q106" s="100"/>
      <c r="R106" s="100"/>
    </row>
    <row r="107" spans="1:18" ht="48">
      <c r="A107" s="47" t="s">
        <v>135</v>
      </c>
      <c r="B107" s="51" t="s">
        <v>383</v>
      </c>
      <c r="C107" s="51" t="s">
        <v>384</v>
      </c>
      <c r="D107" s="52" t="s">
        <v>319</v>
      </c>
      <c r="E107" s="58">
        <v>1</v>
      </c>
      <c r="F107" s="68">
        <v>0.7</v>
      </c>
      <c r="G107" s="68">
        <f t="shared" si="16"/>
        <v>0.7</v>
      </c>
      <c r="I107" s="58">
        <f t="shared" si="17"/>
        <v>0</v>
      </c>
      <c r="J107" s="58"/>
      <c r="K107" s="58">
        <f t="shared" si="19"/>
        <v>0</v>
      </c>
      <c r="M107" s="30"/>
      <c r="N107" s="154"/>
      <c r="O107" s="97">
        <f t="shared" si="18"/>
        <v>0</v>
      </c>
      <c r="P107" s="89"/>
      <c r="Q107" s="99"/>
      <c r="R107" s="101" t="s">
        <v>501</v>
      </c>
    </row>
    <row r="108" spans="1:18" ht="32">
      <c r="A108" s="47" t="s">
        <v>136</v>
      </c>
      <c r="B108" s="51" t="s">
        <v>48</v>
      </c>
      <c r="C108" s="51" t="s">
        <v>495</v>
      </c>
      <c r="D108" s="52"/>
      <c r="E108" s="58">
        <v>1</v>
      </c>
      <c r="F108" s="68"/>
      <c r="G108" s="68">
        <f t="shared" si="16"/>
        <v>0</v>
      </c>
      <c r="I108" s="58">
        <f t="shared" si="17"/>
        <v>0</v>
      </c>
      <c r="J108" s="58"/>
      <c r="K108" s="58">
        <f t="shared" si="19"/>
        <v>0</v>
      </c>
      <c r="M108" s="30"/>
      <c r="N108" s="154"/>
      <c r="O108" s="97">
        <f t="shared" si="18"/>
        <v>0</v>
      </c>
      <c r="P108" s="89"/>
      <c r="Q108" s="99"/>
      <c r="R108" s="101" t="s">
        <v>501</v>
      </c>
    </row>
    <row r="109" spans="1:18" ht="32">
      <c r="A109" s="47" t="s">
        <v>137</v>
      </c>
      <c r="B109" s="44" t="s">
        <v>54</v>
      </c>
      <c r="C109" s="51" t="s">
        <v>249</v>
      </c>
      <c r="D109" s="52" t="s">
        <v>320</v>
      </c>
      <c r="E109" s="58">
        <v>1</v>
      </c>
      <c r="F109" s="68"/>
      <c r="G109" s="68">
        <f t="shared" si="16"/>
        <v>0</v>
      </c>
      <c r="I109" s="58">
        <f t="shared" si="17"/>
        <v>0</v>
      </c>
      <c r="J109" s="58"/>
      <c r="K109" s="58">
        <f t="shared" si="19"/>
        <v>0</v>
      </c>
      <c r="M109" s="30"/>
      <c r="N109" s="154"/>
      <c r="O109" s="97">
        <f t="shared" si="18"/>
        <v>0</v>
      </c>
      <c r="P109" s="89"/>
      <c r="Q109" s="99"/>
      <c r="R109" s="101" t="s">
        <v>501</v>
      </c>
    </row>
    <row r="110" spans="1:18" ht="15">
      <c r="A110" s="85"/>
      <c r="B110" s="66" t="s">
        <v>117</v>
      </c>
      <c r="C110" s="74"/>
      <c r="D110" s="49"/>
      <c r="E110" s="49"/>
      <c r="F110" s="36"/>
      <c r="G110" s="36"/>
      <c r="H110" s="49"/>
      <c r="I110" s="49"/>
      <c r="J110" s="49"/>
      <c r="K110" s="49"/>
      <c r="L110" s="142"/>
      <c r="M110" s="142"/>
      <c r="N110" s="155"/>
      <c r="O110" s="70"/>
      <c r="P110" s="90"/>
      <c r="Q110" s="100"/>
      <c r="R110" s="100"/>
    </row>
    <row r="111" spans="1:18" ht="96">
      <c r="A111" s="47" t="s">
        <v>138</v>
      </c>
      <c r="B111" s="51" t="s">
        <v>297</v>
      </c>
      <c r="C111" s="51" t="s">
        <v>454</v>
      </c>
      <c r="D111" s="58" t="s">
        <v>296</v>
      </c>
      <c r="E111" s="58">
        <v>2</v>
      </c>
      <c r="F111" s="68">
        <v>0.3</v>
      </c>
      <c r="G111" s="68">
        <f t="shared" si="16"/>
        <v>0.6</v>
      </c>
      <c r="I111" s="58">
        <f t="shared" si="17"/>
        <v>0</v>
      </c>
      <c r="J111" s="58"/>
      <c r="K111" s="58">
        <f t="shared" si="19"/>
        <v>0</v>
      </c>
      <c r="L111" s="30" t="s">
        <v>455</v>
      </c>
      <c r="M111" s="30"/>
      <c r="N111" s="154"/>
      <c r="O111" s="97">
        <f t="shared" si="18"/>
        <v>0</v>
      </c>
      <c r="P111" s="89" t="s">
        <v>530</v>
      </c>
      <c r="Q111" s="107"/>
      <c r="R111" s="101" t="s">
        <v>501</v>
      </c>
    </row>
    <row r="112" spans="1:18" ht="48">
      <c r="A112" s="47" t="s">
        <v>139</v>
      </c>
      <c r="B112" s="51" t="s">
        <v>140</v>
      </c>
      <c r="C112" s="51" t="s">
        <v>385</v>
      </c>
      <c r="D112" s="52" t="s">
        <v>321</v>
      </c>
      <c r="E112" s="58">
        <v>2</v>
      </c>
      <c r="F112" s="68">
        <v>0.7</v>
      </c>
      <c r="G112" s="68">
        <f t="shared" si="16"/>
        <v>1.4</v>
      </c>
      <c r="I112" s="58">
        <f t="shared" si="17"/>
        <v>0</v>
      </c>
      <c r="J112" s="58"/>
      <c r="K112" s="58">
        <f t="shared" si="19"/>
        <v>0</v>
      </c>
      <c r="L112" s="30" t="s">
        <v>309</v>
      </c>
      <c r="M112" s="30"/>
      <c r="N112" s="154"/>
      <c r="O112" s="97">
        <f t="shared" si="18"/>
        <v>0</v>
      </c>
      <c r="P112" s="89"/>
      <c r="Q112" s="99"/>
      <c r="R112" s="101" t="s">
        <v>501</v>
      </c>
    </row>
    <row r="113" spans="1:18" ht="32">
      <c r="A113" s="47" t="s">
        <v>141</v>
      </c>
      <c r="B113" s="51" t="s">
        <v>48</v>
      </c>
      <c r="C113" s="51" t="s">
        <v>495</v>
      </c>
      <c r="D113" s="52"/>
      <c r="E113" s="58">
        <v>2</v>
      </c>
      <c r="F113" s="68"/>
      <c r="G113" s="68">
        <f t="shared" si="16"/>
        <v>0</v>
      </c>
      <c r="I113" s="58">
        <f t="shared" si="17"/>
        <v>0</v>
      </c>
      <c r="J113" s="58"/>
      <c r="K113" s="58">
        <f t="shared" si="19"/>
        <v>0</v>
      </c>
      <c r="M113" s="30"/>
      <c r="N113" s="154"/>
      <c r="O113" s="97">
        <f t="shared" si="18"/>
        <v>0</v>
      </c>
      <c r="P113" s="89"/>
      <c r="Q113" s="99"/>
      <c r="R113" s="101" t="s">
        <v>501</v>
      </c>
    </row>
    <row r="114" spans="1:18" ht="32">
      <c r="A114" s="47" t="s">
        <v>142</v>
      </c>
      <c r="B114" s="51" t="s">
        <v>66</v>
      </c>
      <c r="C114" s="51" t="s">
        <v>386</v>
      </c>
      <c r="D114" s="52" t="s">
        <v>322</v>
      </c>
      <c r="E114" s="58">
        <v>1</v>
      </c>
      <c r="F114" s="68"/>
      <c r="G114" s="68">
        <f t="shared" si="16"/>
        <v>0</v>
      </c>
      <c r="I114" s="58">
        <f t="shared" si="17"/>
        <v>0</v>
      </c>
      <c r="J114" s="58"/>
      <c r="K114" s="58">
        <f t="shared" si="19"/>
        <v>0</v>
      </c>
      <c r="L114" s="30" t="s">
        <v>309</v>
      </c>
      <c r="M114" s="30"/>
      <c r="N114" s="154"/>
      <c r="O114" s="97">
        <f t="shared" si="18"/>
        <v>0</v>
      </c>
      <c r="P114" s="89"/>
      <c r="Q114" s="99"/>
      <c r="R114" s="101" t="s">
        <v>501</v>
      </c>
    </row>
    <row r="115" spans="1:18" ht="32">
      <c r="A115" s="47" t="s">
        <v>143</v>
      </c>
      <c r="B115" s="44" t="s">
        <v>54</v>
      </c>
      <c r="C115" s="51" t="s">
        <v>249</v>
      </c>
      <c r="D115" s="52" t="s">
        <v>214</v>
      </c>
      <c r="E115" s="58">
        <v>1</v>
      </c>
      <c r="G115" s="58">
        <f t="shared" si="16"/>
        <v>0</v>
      </c>
      <c r="I115" s="58">
        <f t="shared" si="17"/>
        <v>0</v>
      </c>
      <c r="J115" s="58"/>
      <c r="K115" s="58">
        <f t="shared" si="19"/>
        <v>0</v>
      </c>
      <c r="M115" s="30"/>
      <c r="N115" s="154"/>
      <c r="O115" s="97">
        <f t="shared" si="18"/>
        <v>0</v>
      </c>
      <c r="P115" s="89"/>
      <c r="Q115" s="99"/>
      <c r="R115" s="101" t="s">
        <v>501</v>
      </c>
    </row>
    <row r="116" spans="1:18" ht="32">
      <c r="A116" s="47" t="s">
        <v>144</v>
      </c>
      <c r="B116" s="44" t="s">
        <v>54</v>
      </c>
      <c r="C116" s="51" t="s">
        <v>249</v>
      </c>
      <c r="D116" s="52" t="s">
        <v>215</v>
      </c>
      <c r="E116" s="58">
        <v>1</v>
      </c>
      <c r="G116" s="58">
        <f t="shared" si="16"/>
        <v>0</v>
      </c>
      <c r="I116" s="58">
        <f t="shared" si="17"/>
        <v>0</v>
      </c>
      <c r="J116" s="58"/>
      <c r="K116" s="58">
        <f t="shared" si="19"/>
        <v>0</v>
      </c>
      <c r="M116" s="30"/>
      <c r="N116" s="154"/>
      <c r="O116" s="97">
        <f t="shared" si="18"/>
        <v>0</v>
      </c>
      <c r="P116" s="89"/>
      <c r="Q116" s="99"/>
      <c r="R116" s="101" t="s">
        <v>501</v>
      </c>
    </row>
    <row r="117" spans="1:18" ht="184.5" customHeight="1">
      <c r="A117" s="47" t="s">
        <v>145</v>
      </c>
      <c r="B117" s="51" t="s">
        <v>387</v>
      </c>
      <c r="C117" s="51" t="s">
        <v>515</v>
      </c>
      <c r="D117" s="52" t="s">
        <v>295</v>
      </c>
      <c r="E117" s="58">
        <v>1</v>
      </c>
      <c r="F117" s="58">
        <v>0.6</v>
      </c>
      <c r="G117" s="58">
        <f t="shared" si="16"/>
        <v>0.6</v>
      </c>
      <c r="I117" s="58">
        <f t="shared" si="17"/>
        <v>0</v>
      </c>
      <c r="J117" s="58"/>
      <c r="K117" s="58">
        <f t="shared" si="19"/>
        <v>0</v>
      </c>
      <c r="M117" s="30"/>
      <c r="N117" s="154"/>
      <c r="O117" s="97">
        <f t="shared" si="18"/>
        <v>0</v>
      </c>
      <c r="P117" s="89" t="s">
        <v>530</v>
      </c>
      <c r="Q117" s="107"/>
      <c r="R117" s="101" t="s">
        <v>501</v>
      </c>
    </row>
    <row r="118" spans="1:18" ht="48">
      <c r="A118" s="47" t="s">
        <v>146</v>
      </c>
      <c r="B118" s="51" t="s">
        <v>147</v>
      </c>
      <c r="C118" s="51" t="s">
        <v>388</v>
      </c>
      <c r="D118" s="52" t="s">
        <v>321</v>
      </c>
      <c r="E118" s="58">
        <v>1</v>
      </c>
      <c r="G118" s="58">
        <f t="shared" si="16"/>
        <v>0</v>
      </c>
      <c r="I118" s="58">
        <f t="shared" si="17"/>
        <v>0</v>
      </c>
      <c r="J118" s="58"/>
      <c r="K118" s="58">
        <f t="shared" si="19"/>
        <v>0</v>
      </c>
      <c r="L118" s="30" t="s">
        <v>309</v>
      </c>
      <c r="M118" s="30"/>
      <c r="N118" s="154"/>
      <c r="O118" s="97">
        <f t="shared" si="18"/>
        <v>0</v>
      </c>
      <c r="P118" s="89"/>
      <c r="Q118" s="99"/>
      <c r="R118" s="101" t="s">
        <v>501</v>
      </c>
    </row>
    <row r="119" spans="1:18" ht="32">
      <c r="A119" s="47" t="s">
        <v>148</v>
      </c>
      <c r="B119" s="44" t="s">
        <v>54</v>
      </c>
      <c r="C119" s="51" t="s">
        <v>249</v>
      </c>
      <c r="D119" s="52" t="s">
        <v>216</v>
      </c>
      <c r="E119" s="58">
        <v>1</v>
      </c>
      <c r="G119" s="58">
        <f t="shared" si="16"/>
        <v>0</v>
      </c>
      <c r="I119" s="58">
        <f t="shared" si="17"/>
        <v>0</v>
      </c>
      <c r="J119" s="58"/>
      <c r="K119" s="58">
        <f t="shared" si="19"/>
        <v>0</v>
      </c>
      <c r="M119" s="30"/>
      <c r="N119" s="154"/>
      <c r="O119" s="97">
        <f t="shared" si="18"/>
        <v>0</v>
      </c>
      <c r="P119" s="89"/>
      <c r="Q119" s="99"/>
      <c r="R119" s="101" t="s">
        <v>501</v>
      </c>
    </row>
    <row r="120" spans="1:18" ht="64">
      <c r="A120" s="47" t="s">
        <v>149</v>
      </c>
      <c r="B120" s="44" t="s">
        <v>456</v>
      </c>
      <c r="C120" s="44" t="s">
        <v>457</v>
      </c>
      <c r="D120" s="47" t="s">
        <v>458</v>
      </c>
      <c r="E120" s="58">
        <v>2</v>
      </c>
      <c r="G120" s="58">
        <f t="shared" si="16"/>
        <v>0</v>
      </c>
      <c r="I120" s="58">
        <f t="shared" si="17"/>
        <v>0</v>
      </c>
      <c r="J120" s="58"/>
      <c r="K120" s="58">
        <f t="shared" si="19"/>
        <v>0</v>
      </c>
      <c r="M120" s="30"/>
      <c r="N120" s="154"/>
      <c r="O120" s="97">
        <f t="shared" si="18"/>
        <v>0</v>
      </c>
      <c r="P120" s="89"/>
      <c r="Q120" s="99"/>
      <c r="R120" s="101" t="s">
        <v>501</v>
      </c>
    </row>
    <row r="121" spans="1:18" ht="16">
      <c r="A121" s="47" t="s">
        <v>150</v>
      </c>
      <c r="B121" s="51" t="s">
        <v>101</v>
      </c>
      <c r="C121" s="57" t="s">
        <v>361</v>
      </c>
      <c r="D121" s="52" t="s">
        <v>217</v>
      </c>
      <c r="E121" s="58">
        <v>1</v>
      </c>
      <c r="G121" s="58">
        <f t="shared" si="16"/>
        <v>0</v>
      </c>
      <c r="I121" s="58">
        <f t="shared" si="17"/>
        <v>0</v>
      </c>
      <c r="J121" s="58"/>
      <c r="K121" s="58">
        <f t="shared" si="19"/>
        <v>0</v>
      </c>
      <c r="M121" s="30"/>
      <c r="N121" s="154"/>
      <c r="O121" s="97">
        <f t="shared" si="18"/>
        <v>0</v>
      </c>
      <c r="P121" s="89"/>
      <c r="Q121" s="99"/>
      <c r="R121" s="101" t="s">
        <v>501</v>
      </c>
    </row>
    <row r="122" spans="1:18" ht="32">
      <c r="A122" s="47" t="s">
        <v>151</v>
      </c>
      <c r="B122" s="44" t="s">
        <v>54</v>
      </c>
      <c r="C122" s="51" t="s">
        <v>249</v>
      </c>
      <c r="D122" s="52" t="s">
        <v>218</v>
      </c>
      <c r="E122" s="58">
        <v>1</v>
      </c>
      <c r="F122" s="68"/>
      <c r="G122" s="58">
        <f t="shared" si="16"/>
        <v>0</v>
      </c>
      <c r="I122" s="58">
        <f t="shared" si="17"/>
        <v>0</v>
      </c>
      <c r="J122" s="58"/>
      <c r="K122" s="58">
        <f t="shared" si="19"/>
        <v>0</v>
      </c>
      <c r="M122" s="30"/>
      <c r="N122" s="154"/>
      <c r="O122" s="97">
        <f t="shared" si="18"/>
        <v>0</v>
      </c>
      <c r="P122" s="89"/>
      <c r="Q122" s="99"/>
      <c r="R122" s="101" t="s">
        <v>501</v>
      </c>
    </row>
    <row r="123" spans="1:18" ht="32">
      <c r="A123" s="47" t="s">
        <v>152</v>
      </c>
      <c r="B123" s="51" t="s">
        <v>153</v>
      </c>
      <c r="C123" s="51" t="s">
        <v>435</v>
      </c>
      <c r="D123" s="52" t="s">
        <v>219</v>
      </c>
      <c r="E123" s="58">
        <v>5</v>
      </c>
      <c r="F123" s="68"/>
      <c r="G123" s="58">
        <f t="shared" si="16"/>
        <v>0</v>
      </c>
      <c r="I123" s="58">
        <f t="shared" si="17"/>
        <v>0</v>
      </c>
      <c r="J123" s="58"/>
      <c r="K123" s="58">
        <f t="shared" si="19"/>
        <v>0</v>
      </c>
      <c r="M123" s="30"/>
      <c r="N123" s="154"/>
      <c r="O123" s="97">
        <f t="shared" si="18"/>
        <v>0</v>
      </c>
      <c r="P123" s="89"/>
      <c r="Q123" s="99"/>
      <c r="R123" s="101" t="s">
        <v>501</v>
      </c>
    </row>
    <row r="124" spans="1:18" ht="48">
      <c r="A124" s="47" t="s">
        <v>434</v>
      </c>
      <c r="B124" s="51" t="s">
        <v>436</v>
      </c>
      <c r="C124" s="51" t="s">
        <v>437</v>
      </c>
      <c r="D124" s="52" t="s">
        <v>219</v>
      </c>
      <c r="E124" s="58">
        <v>1</v>
      </c>
      <c r="F124" s="68"/>
      <c r="G124" s="58">
        <f t="shared" si="16"/>
        <v>0</v>
      </c>
      <c r="I124" s="58">
        <f t="shared" si="17"/>
        <v>0</v>
      </c>
      <c r="J124" s="58"/>
      <c r="K124" s="58">
        <f t="shared" si="19"/>
        <v>0</v>
      </c>
      <c r="M124" s="30"/>
      <c r="N124" s="154"/>
      <c r="O124" s="97">
        <f t="shared" si="18"/>
        <v>0</v>
      </c>
      <c r="P124" s="89"/>
      <c r="Q124" s="99"/>
      <c r="R124" s="101" t="s">
        <v>501</v>
      </c>
    </row>
    <row r="125" spans="1:18" ht="16">
      <c r="A125" s="47" t="s">
        <v>154</v>
      </c>
      <c r="B125" s="51" t="s">
        <v>66</v>
      </c>
      <c r="C125" s="51" t="s">
        <v>389</v>
      </c>
      <c r="D125" s="52" t="s">
        <v>220</v>
      </c>
      <c r="E125" s="58">
        <v>1</v>
      </c>
      <c r="F125" s="68"/>
      <c r="G125" s="58">
        <f t="shared" si="16"/>
        <v>0</v>
      </c>
      <c r="I125" s="58">
        <f t="shared" si="17"/>
        <v>0</v>
      </c>
      <c r="J125" s="58"/>
      <c r="K125" s="58">
        <f t="shared" si="19"/>
        <v>0</v>
      </c>
      <c r="M125" s="30"/>
      <c r="N125" s="154"/>
      <c r="O125" s="97">
        <f t="shared" si="18"/>
        <v>0</v>
      </c>
      <c r="P125" s="89"/>
      <c r="Q125" s="99"/>
      <c r="R125" s="101" t="s">
        <v>501</v>
      </c>
    </row>
    <row r="126" spans="1:18" ht="80">
      <c r="A126" s="47" t="s">
        <v>155</v>
      </c>
      <c r="B126" s="51" t="s">
        <v>156</v>
      </c>
      <c r="C126" s="51" t="s">
        <v>468</v>
      </c>
      <c r="D126" s="52" t="s">
        <v>323</v>
      </c>
      <c r="E126" s="58">
        <v>4</v>
      </c>
      <c r="F126" s="68">
        <v>3.5</v>
      </c>
      <c r="G126" s="58">
        <f t="shared" si="16"/>
        <v>14</v>
      </c>
      <c r="I126" s="58">
        <f t="shared" si="17"/>
        <v>0</v>
      </c>
      <c r="J126" s="58"/>
      <c r="K126" s="58">
        <f t="shared" si="19"/>
        <v>0</v>
      </c>
      <c r="M126" s="30"/>
      <c r="N126" s="154"/>
      <c r="O126" s="97">
        <f t="shared" si="18"/>
        <v>0</v>
      </c>
      <c r="P126" s="89"/>
      <c r="Q126" s="99"/>
      <c r="R126" s="101" t="s">
        <v>501</v>
      </c>
    </row>
    <row r="127" spans="1:18" ht="32">
      <c r="A127" s="47" t="s">
        <v>157</v>
      </c>
      <c r="B127" s="51" t="s">
        <v>37</v>
      </c>
      <c r="C127" s="61" t="s">
        <v>226</v>
      </c>
      <c r="D127" s="60" t="s">
        <v>227</v>
      </c>
      <c r="E127" s="76">
        <v>1</v>
      </c>
      <c r="F127" s="68"/>
      <c r="G127" s="68">
        <f aca="true" t="shared" si="21" ref="G127:G128">E127*F127</f>
        <v>0</v>
      </c>
      <c r="I127" s="58">
        <f aca="true" t="shared" si="22" ref="I127:I128">E127*H127</f>
        <v>0</v>
      </c>
      <c r="J127" s="58"/>
      <c r="K127" s="58">
        <f aca="true" t="shared" si="23" ref="K127:K128">E127*J127</f>
        <v>0</v>
      </c>
      <c r="M127" s="30"/>
      <c r="N127" s="154"/>
      <c r="O127" s="97">
        <f t="shared" si="18"/>
        <v>0</v>
      </c>
      <c r="P127" s="89"/>
      <c r="Q127" s="99"/>
      <c r="R127" s="101" t="s">
        <v>501</v>
      </c>
    </row>
    <row r="128" spans="1:18" ht="48">
      <c r="A128" s="47" t="s">
        <v>326</v>
      </c>
      <c r="B128" s="59" t="s">
        <v>290</v>
      </c>
      <c r="C128" s="59" t="s">
        <v>359</v>
      </c>
      <c r="D128" s="58" t="s">
        <v>358</v>
      </c>
      <c r="E128" s="58">
        <v>1</v>
      </c>
      <c r="F128" s="58">
        <v>0.1</v>
      </c>
      <c r="G128" s="58">
        <f t="shared" si="21"/>
        <v>0.1</v>
      </c>
      <c r="I128" s="58">
        <f t="shared" si="22"/>
        <v>0</v>
      </c>
      <c r="J128" s="58"/>
      <c r="K128" s="58">
        <f t="shared" si="23"/>
        <v>0</v>
      </c>
      <c r="M128" s="30"/>
      <c r="N128" s="154"/>
      <c r="O128" s="97">
        <f t="shared" si="18"/>
        <v>0</v>
      </c>
      <c r="P128" s="89"/>
      <c r="Q128" s="99"/>
      <c r="R128" s="101" t="s">
        <v>501</v>
      </c>
    </row>
    <row r="129" spans="1:18" ht="48">
      <c r="A129" s="47" t="s">
        <v>327</v>
      </c>
      <c r="B129" s="51" t="s">
        <v>140</v>
      </c>
      <c r="C129" s="51" t="s">
        <v>385</v>
      </c>
      <c r="D129" s="52" t="s">
        <v>321</v>
      </c>
      <c r="E129" s="58">
        <v>1</v>
      </c>
      <c r="G129" s="58">
        <f aca="true" t="shared" si="24" ref="G129">E129*F129</f>
        <v>0</v>
      </c>
      <c r="I129" s="58">
        <f aca="true" t="shared" si="25" ref="I129">E129*H129</f>
        <v>0</v>
      </c>
      <c r="J129" s="58"/>
      <c r="K129" s="58">
        <f aca="true" t="shared" si="26" ref="K129">E129*J129</f>
        <v>0</v>
      </c>
      <c r="L129" s="30" t="s">
        <v>309</v>
      </c>
      <c r="M129" s="30"/>
      <c r="N129" s="154"/>
      <c r="O129" s="97">
        <f aca="true" t="shared" si="27" ref="O129">E129*N129</f>
        <v>0</v>
      </c>
      <c r="P129" s="89"/>
      <c r="Q129" s="99"/>
      <c r="R129" s="101" t="s">
        <v>501</v>
      </c>
    </row>
    <row r="130" spans="1:18" ht="15">
      <c r="A130" s="66"/>
      <c r="B130" s="66" t="s">
        <v>158</v>
      </c>
      <c r="C130" s="74"/>
      <c r="D130" s="66"/>
      <c r="E130" s="64"/>
      <c r="F130" s="64"/>
      <c r="G130" s="64"/>
      <c r="H130" s="64"/>
      <c r="I130" s="64"/>
      <c r="J130" s="49"/>
      <c r="K130" s="49">
        <f t="shared" si="19"/>
        <v>0</v>
      </c>
      <c r="L130" s="142"/>
      <c r="M130" s="142"/>
      <c r="N130" s="155"/>
      <c r="O130" s="70">
        <f>E130*N130</f>
        <v>0</v>
      </c>
      <c r="P130" s="90"/>
      <c r="Q130" s="100"/>
      <c r="R130" s="100"/>
    </row>
    <row r="131" spans="1:18" ht="80">
      <c r="A131" s="47" t="s">
        <v>159</v>
      </c>
      <c r="B131" s="44" t="s">
        <v>32</v>
      </c>
      <c r="C131" s="44" t="s">
        <v>329</v>
      </c>
      <c r="D131" s="52" t="s">
        <v>324</v>
      </c>
      <c r="E131" s="58">
        <v>1</v>
      </c>
      <c r="F131" s="68"/>
      <c r="G131" s="58">
        <f t="shared" si="16"/>
        <v>0</v>
      </c>
      <c r="I131" s="58">
        <f t="shared" si="17"/>
        <v>0</v>
      </c>
      <c r="J131" s="58"/>
      <c r="K131" s="58">
        <f t="shared" si="19"/>
        <v>0</v>
      </c>
      <c r="M131" s="30"/>
      <c r="N131" s="154"/>
      <c r="O131" s="97">
        <f aca="true" t="shared" si="28" ref="O131:O132">E131*N131</f>
        <v>0</v>
      </c>
      <c r="P131" s="89"/>
      <c r="Q131" s="99"/>
      <c r="R131" s="101" t="s">
        <v>501</v>
      </c>
    </row>
    <row r="132" spans="1:18" ht="80">
      <c r="A132" s="47" t="s">
        <v>160</v>
      </c>
      <c r="B132" s="44" t="s">
        <v>32</v>
      </c>
      <c r="C132" s="44" t="s">
        <v>329</v>
      </c>
      <c r="D132" s="52" t="s">
        <v>221</v>
      </c>
      <c r="E132" s="58">
        <v>2</v>
      </c>
      <c r="F132" s="68"/>
      <c r="G132" s="58">
        <f t="shared" si="16"/>
        <v>0</v>
      </c>
      <c r="I132" s="58">
        <f t="shared" si="17"/>
        <v>0</v>
      </c>
      <c r="J132" s="58"/>
      <c r="K132" s="58">
        <f t="shared" si="19"/>
        <v>0</v>
      </c>
      <c r="M132" s="30"/>
      <c r="N132" s="154"/>
      <c r="O132" s="97">
        <f t="shared" si="28"/>
        <v>0</v>
      </c>
      <c r="P132" s="89"/>
      <c r="Q132" s="99"/>
      <c r="R132" s="101" t="s">
        <v>501</v>
      </c>
    </row>
    <row r="133" spans="1:18" ht="15">
      <c r="A133" s="66"/>
      <c r="B133" s="66" t="s">
        <v>161</v>
      </c>
      <c r="C133" s="74"/>
      <c r="D133" s="66"/>
      <c r="E133" s="64"/>
      <c r="F133" s="64"/>
      <c r="G133" s="64"/>
      <c r="H133" s="64"/>
      <c r="I133" s="64"/>
      <c r="J133" s="49"/>
      <c r="K133" s="49">
        <f t="shared" si="19"/>
        <v>0</v>
      </c>
      <c r="L133" s="142"/>
      <c r="M133" s="142"/>
      <c r="N133" s="155"/>
      <c r="O133" s="70">
        <f>E133*N133</f>
        <v>0</v>
      </c>
      <c r="P133" s="90"/>
      <c r="Q133" s="100"/>
      <c r="R133" s="100"/>
    </row>
    <row r="134" spans="1:18" ht="144">
      <c r="A134" s="47" t="s">
        <v>162</v>
      </c>
      <c r="B134" s="51" t="s">
        <v>163</v>
      </c>
      <c r="C134" s="86" t="s">
        <v>467</v>
      </c>
      <c r="D134" s="52" t="s">
        <v>441</v>
      </c>
      <c r="E134" s="58">
        <v>1</v>
      </c>
      <c r="F134" s="68">
        <v>1.3</v>
      </c>
      <c r="G134" s="58">
        <f t="shared" si="16"/>
        <v>1.3</v>
      </c>
      <c r="I134" s="58">
        <f t="shared" si="17"/>
        <v>0</v>
      </c>
      <c r="J134" s="58"/>
      <c r="K134" s="58">
        <f t="shared" si="19"/>
        <v>0</v>
      </c>
      <c r="L134" s="30" t="s">
        <v>325</v>
      </c>
      <c r="M134" s="30"/>
      <c r="N134" s="154"/>
      <c r="O134" s="97">
        <f aca="true" t="shared" si="29" ref="O134:O145">E134*N134</f>
        <v>0</v>
      </c>
      <c r="P134" s="89" t="s">
        <v>530</v>
      </c>
      <c r="Q134" s="99"/>
      <c r="R134" s="101" t="s">
        <v>501</v>
      </c>
    </row>
    <row r="135" spans="1:18" ht="48">
      <c r="A135" s="47" t="s">
        <v>164</v>
      </c>
      <c r="B135" s="44" t="s">
        <v>375</v>
      </c>
      <c r="C135" s="51" t="s">
        <v>438</v>
      </c>
      <c r="D135" s="47" t="s">
        <v>208</v>
      </c>
      <c r="E135" s="47">
        <v>4</v>
      </c>
      <c r="F135" s="68"/>
      <c r="G135" s="68">
        <f aca="true" t="shared" si="30" ref="G135">E135*F135</f>
        <v>0</v>
      </c>
      <c r="I135" s="58">
        <f aca="true" t="shared" si="31" ref="I135">E135*H135</f>
        <v>0</v>
      </c>
      <c r="J135" s="58"/>
      <c r="K135" s="58">
        <f t="shared" si="19"/>
        <v>0</v>
      </c>
      <c r="M135" s="30"/>
      <c r="N135" s="154"/>
      <c r="O135" s="97">
        <f t="shared" si="29"/>
        <v>0</v>
      </c>
      <c r="P135" s="89"/>
      <c r="Q135" s="99"/>
      <c r="R135" s="101" t="s">
        <v>501</v>
      </c>
    </row>
    <row r="136" spans="1:18" ht="80">
      <c r="A136" s="47" t="s">
        <v>165</v>
      </c>
      <c r="B136" s="44" t="s">
        <v>370</v>
      </c>
      <c r="C136" s="44" t="s">
        <v>371</v>
      </c>
      <c r="D136" s="52" t="s">
        <v>391</v>
      </c>
      <c r="E136" s="58">
        <v>2</v>
      </c>
      <c r="F136" s="68"/>
      <c r="G136" s="58">
        <f t="shared" si="16"/>
        <v>0</v>
      </c>
      <c r="I136" s="58">
        <f t="shared" si="17"/>
        <v>0</v>
      </c>
      <c r="J136" s="58"/>
      <c r="K136" s="58">
        <f t="shared" si="19"/>
        <v>0</v>
      </c>
      <c r="M136" s="30"/>
      <c r="N136" s="154"/>
      <c r="O136" s="97">
        <f t="shared" si="29"/>
        <v>0</v>
      </c>
      <c r="P136" s="89"/>
      <c r="Q136" s="99"/>
      <c r="R136" s="101" t="s">
        <v>501</v>
      </c>
    </row>
    <row r="137" spans="1:18" ht="187.5" customHeight="1">
      <c r="A137" s="47" t="s">
        <v>166</v>
      </c>
      <c r="B137" s="51" t="s">
        <v>304</v>
      </c>
      <c r="C137" s="51" t="s">
        <v>497</v>
      </c>
      <c r="D137" s="52" t="s">
        <v>496</v>
      </c>
      <c r="E137" s="58">
        <v>3</v>
      </c>
      <c r="F137" s="68">
        <v>0.3</v>
      </c>
      <c r="G137" s="58">
        <f t="shared" si="16"/>
        <v>0.8999999999999999</v>
      </c>
      <c r="I137" s="58">
        <f t="shared" si="17"/>
        <v>0</v>
      </c>
      <c r="J137" s="58"/>
      <c r="K137" s="58">
        <f t="shared" si="19"/>
        <v>0</v>
      </c>
      <c r="L137" s="30" t="s">
        <v>305</v>
      </c>
      <c r="M137" s="30"/>
      <c r="N137" s="154"/>
      <c r="O137" s="97">
        <f t="shared" si="29"/>
        <v>0</v>
      </c>
      <c r="P137" s="89" t="s">
        <v>530</v>
      </c>
      <c r="Q137" s="107"/>
      <c r="R137" s="101" t="s">
        <v>501</v>
      </c>
    </row>
    <row r="138" spans="1:18" ht="48">
      <c r="A138" s="47" t="s">
        <v>167</v>
      </c>
      <c r="B138" s="44" t="s">
        <v>375</v>
      </c>
      <c r="C138" s="51" t="s">
        <v>438</v>
      </c>
      <c r="D138" s="47" t="s">
        <v>208</v>
      </c>
      <c r="E138" s="47">
        <v>4</v>
      </c>
      <c r="F138" s="68"/>
      <c r="G138" s="68">
        <f t="shared" si="16"/>
        <v>0</v>
      </c>
      <c r="I138" s="58">
        <f t="shared" si="17"/>
        <v>0</v>
      </c>
      <c r="J138" s="58"/>
      <c r="K138" s="58">
        <f aca="true" t="shared" si="32" ref="K138">E138*J138</f>
        <v>0</v>
      </c>
      <c r="M138" s="30"/>
      <c r="N138" s="154"/>
      <c r="O138" s="97">
        <f aca="true" t="shared" si="33" ref="O138">E138*N138</f>
        <v>0</v>
      </c>
      <c r="P138" s="89"/>
      <c r="Q138" s="99"/>
      <c r="R138" s="101" t="s">
        <v>501</v>
      </c>
    </row>
    <row r="139" spans="1:18" ht="32">
      <c r="A139" s="47" t="s">
        <v>168</v>
      </c>
      <c r="B139" s="51" t="s">
        <v>66</v>
      </c>
      <c r="C139" s="51" t="s">
        <v>390</v>
      </c>
      <c r="D139" s="52" t="s">
        <v>200</v>
      </c>
      <c r="E139" s="58">
        <v>1</v>
      </c>
      <c r="F139" s="68"/>
      <c r="G139" s="58">
        <f t="shared" si="16"/>
        <v>0</v>
      </c>
      <c r="I139" s="58">
        <f t="shared" si="17"/>
        <v>0</v>
      </c>
      <c r="J139" s="58"/>
      <c r="K139" s="58">
        <f t="shared" si="19"/>
        <v>0</v>
      </c>
      <c r="M139" s="30"/>
      <c r="N139" s="154"/>
      <c r="O139" s="97">
        <f t="shared" si="29"/>
        <v>0</v>
      </c>
      <c r="P139" s="89"/>
      <c r="Q139" s="99"/>
      <c r="R139" s="101" t="s">
        <v>501</v>
      </c>
    </row>
    <row r="140" spans="1:18" ht="80">
      <c r="A140" s="47" t="s">
        <v>169</v>
      </c>
      <c r="B140" s="44" t="s">
        <v>370</v>
      </c>
      <c r="C140" s="44" t="s">
        <v>371</v>
      </c>
      <c r="D140" s="52" t="s">
        <v>392</v>
      </c>
      <c r="E140" s="58">
        <v>1</v>
      </c>
      <c r="F140" s="68"/>
      <c r="G140" s="58">
        <f t="shared" si="16"/>
        <v>0</v>
      </c>
      <c r="I140" s="58">
        <f t="shared" si="17"/>
        <v>0</v>
      </c>
      <c r="J140" s="58"/>
      <c r="K140" s="58">
        <f t="shared" si="19"/>
        <v>0</v>
      </c>
      <c r="M140" s="30"/>
      <c r="N140" s="154"/>
      <c r="O140" s="97">
        <f t="shared" si="29"/>
        <v>0</v>
      </c>
      <c r="P140" s="89"/>
      <c r="Q140" s="99"/>
      <c r="R140" s="101" t="s">
        <v>501</v>
      </c>
    </row>
    <row r="141" spans="1:18" ht="32">
      <c r="A141" s="47" t="s">
        <v>170</v>
      </c>
      <c r="B141" s="51" t="s">
        <v>37</v>
      </c>
      <c r="C141" s="61" t="s">
        <v>226</v>
      </c>
      <c r="D141" s="60" t="s">
        <v>227</v>
      </c>
      <c r="E141" s="76">
        <v>1</v>
      </c>
      <c r="F141" s="68"/>
      <c r="G141" s="68">
        <f t="shared" si="16"/>
        <v>0</v>
      </c>
      <c r="I141" s="58">
        <f t="shared" si="17"/>
        <v>0</v>
      </c>
      <c r="J141" s="58"/>
      <c r="K141" s="58">
        <f t="shared" si="19"/>
        <v>0</v>
      </c>
      <c r="M141" s="30"/>
      <c r="N141" s="154"/>
      <c r="O141" s="97">
        <f t="shared" si="29"/>
        <v>0</v>
      </c>
      <c r="P141" s="89"/>
      <c r="Q141" s="99"/>
      <c r="R141" s="101" t="s">
        <v>501</v>
      </c>
    </row>
    <row r="142" spans="1:18" ht="64">
      <c r="A142" s="47" t="s">
        <v>171</v>
      </c>
      <c r="B142" s="51" t="s">
        <v>46</v>
      </c>
      <c r="C142" s="51" t="s">
        <v>393</v>
      </c>
      <c r="D142" s="52" t="s">
        <v>222</v>
      </c>
      <c r="E142" s="58">
        <v>1</v>
      </c>
      <c r="F142" s="68"/>
      <c r="G142" s="58">
        <f t="shared" si="16"/>
        <v>0</v>
      </c>
      <c r="I142" s="58">
        <f t="shared" si="17"/>
        <v>0</v>
      </c>
      <c r="J142" s="58"/>
      <c r="K142" s="58">
        <f t="shared" si="19"/>
        <v>0</v>
      </c>
      <c r="M142" s="30"/>
      <c r="N142" s="154"/>
      <c r="O142" s="97">
        <f t="shared" si="29"/>
        <v>0</v>
      </c>
      <c r="P142" s="89"/>
      <c r="Q142" s="99"/>
      <c r="R142" s="101" t="s">
        <v>501</v>
      </c>
    </row>
    <row r="143" spans="1:18" ht="32">
      <c r="A143" s="47" t="s">
        <v>172</v>
      </c>
      <c r="B143" s="51" t="s">
        <v>64</v>
      </c>
      <c r="C143" s="61" t="s">
        <v>259</v>
      </c>
      <c r="D143" s="32"/>
      <c r="E143" s="47">
        <v>1</v>
      </c>
      <c r="F143" s="68"/>
      <c r="G143" s="68">
        <f t="shared" si="16"/>
        <v>0</v>
      </c>
      <c r="I143" s="58">
        <f t="shared" si="17"/>
        <v>0</v>
      </c>
      <c r="J143" s="58"/>
      <c r="K143" s="58">
        <f t="shared" si="19"/>
        <v>0</v>
      </c>
      <c r="M143" s="30"/>
      <c r="N143" s="154"/>
      <c r="O143" s="97">
        <f>E143*N143</f>
        <v>0</v>
      </c>
      <c r="P143" s="89"/>
      <c r="Q143" s="99"/>
      <c r="R143" s="101" t="s">
        <v>501</v>
      </c>
    </row>
    <row r="144" spans="1:18" ht="256">
      <c r="A144" s="47" t="s">
        <v>173</v>
      </c>
      <c r="B144" s="51" t="s">
        <v>498</v>
      </c>
      <c r="C144" s="48" t="s">
        <v>489</v>
      </c>
      <c r="D144" s="52" t="s">
        <v>260</v>
      </c>
      <c r="E144" s="58">
        <v>1</v>
      </c>
      <c r="F144" s="68"/>
      <c r="G144" s="68">
        <f aca="true" t="shared" si="34" ref="G144:G145">E144*F144</f>
        <v>0</v>
      </c>
      <c r="H144" s="58">
        <v>6.65</v>
      </c>
      <c r="I144" s="58">
        <f aca="true" t="shared" si="35" ref="I144:I145">E144*H144</f>
        <v>6.65</v>
      </c>
      <c r="J144" s="58"/>
      <c r="K144" s="58">
        <f aca="true" t="shared" si="36" ref="K144:K145">E144*J144</f>
        <v>0</v>
      </c>
      <c r="L144" s="30" t="s">
        <v>532</v>
      </c>
      <c r="M144" s="30"/>
      <c r="N144" s="154"/>
      <c r="O144" s="97">
        <f t="shared" si="29"/>
        <v>0</v>
      </c>
      <c r="P144" s="89" t="s">
        <v>530</v>
      </c>
      <c r="Q144" s="107"/>
      <c r="R144" s="101" t="s">
        <v>501</v>
      </c>
    </row>
    <row r="145" spans="1:18" ht="48">
      <c r="A145" s="47" t="s">
        <v>298</v>
      </c>
      <c r="B145" s="59" t="s">
        <v>290</v>
      </c>
      <c r="C145" s="59" t="s">
        <v>359</v>
      </c>
      <c r="D145" s="58" t="s">
        <v>358</v>
      </c>
      <c r="E145" s="58">
        <v>1</v>
      </c>
      <c r="F145" s="58">
        <v>0.1</v>
      </c>
      <c r="G145" s="58">
        <f t="shared" si="34"/>
        <v>0.1</v>
      </c>
      <c r="I145" s="58">
        <f t="shared" si="35"/>
        <v>0</v>
      </c>
      <c r="J145" s="58"/>
      <c r="K145" s="58">
        <f t="shared" si="36"/>
        <v>0</v>
      </c>
      <c r="M145" s="30"/>
      <c r="N145" s="154"/>
      <c r="O145" s="97">
        <f t="shared" si="29"/>
        <v>0</v>
      </c>
      <c r="P145" s="89"/>
      <c r="Q145" s="99"/>
      <c r="R145" s="101" t="s">
        <v>501</v>
      </c>
    </row>
    <row r="146" spans="1:18" ht="15">
      <c r="A146" s="66"/>
      <c r="B146" s="66" t="s">
        <v>174</v>
      </c>
      <c r="C146" s="74"/>
      <c r="D146" s="66"/>
      <c r="E146" s="64"/>
      <c r="F146" s="64"/>
      <c r="G146" s="64"/>
      <c r="H146" s="64"/>
      <c r="I146" s="64"/>
      <c r="J146" s="49"/>
      <c r="K146" s="49">
        <f t="shared" si="19"/>
        <v>0</v>
      </c>
      <c r="L146" s="142"/>
      <c r="M146" s="142"/>
      <c r="N146" s="155"/>
      <c r="O146" s="70">
        <f>E146*N146</f>
        <v>0</v>
      </c>
      <c r="P146" s="90"/>
      <c r="Q146" s="100"/>
      <c r="R146" s="100"/>
    </row>
    <row r="147" spans="1:18" ht="64">
      <c r="A147" s="47" t="s">
        <v>175</v>
      </c>
      <c r="B147" s="51" t="s">
        <v>176</v>
      </c>
      <c r="C147" s="51" t="s">
        <v>394</v>
      </c>
      <c r="D147" s="52" t="s">
        <v>199</v>
      </c>
      <c r="E147" s="58">
        <v>1</v>
      </c>
      <c r="F147" s="68"/>
      <c r="G147" s="58">
        <f t="shared" si="16"/>
        <v>0</v>
      </c>
      <c r="I147" s="58">
        <f t="shared" si="17"/>
        <v>0</v>
      </c>
      <c r="J147" s="58"/>
      <c r="K147" s="58">
        <f t="shared" si="19"/>
        <v>0</v>
      </c>
      <c r="M147" s="30"/>
      <c r="N147" s="154"/>
      <c r="O147" s="97">
        <f aca="true" t="shared" si="37" ref="O147:O152">E147*N147</f>
        <v>0</v>
      </c>
      <c r="P147" s="89"/>
      <c r="Q147" s="99"/>
      <c r="R147" s="101" t="s">
        <v>501</v>
      </c>
    </row>
    <row r="148" spans="1:18" ht="16">
      <c r="A148" s="47" t="s">
        <v>177</v>
      </c>
      <c r="B148" s="51" t="s">
        <v>156</v>
      </c>
      <c r="C148" s="51"/>
      <c r="D148" s="52" t="s">
        <v>323</v>
      </c>
      <c r="E148" s="58">
        <v>1</v>
      </c>
      <c r="F148" s="68">
        <v>3.5</v>
      </c>
      <c r="G148" s="58">
        <f aca="true" t="shared" si="38" ref="G148">E148*F148</f>
        <v>3.5</v>
      </c>
      <c r="I148" s="58">
        <f aca="true" t="shared" si="39" ref="I148">E148*H148</f>
        <v>0</v>
      </c>
      <c r="J148" s="58"/>
      <c r="K148" s="58">
        <f aca="true" t="shared" si="40" ref="K148">E148*J148</f>
        <v>0</v>
      </c>
      <c r="M148" s="30"/>
      <c r="N148" s="154"/>
      <c r="O148" s="97">
        <f t="shared" si="37"/>
        <v>0</v>
      </c>
      <c r="P148" s="89"/>
      <c r="Q148" s="99"/>
      <c r="R148" s="101" t="s">
        <v>501</v>
      </c>
    </row>
    <row r="149" spans="1:18" ht="64">
      <c r="A149" s="47" t="s">
        <v>178</v>
      </c>
      <c r="B149" s="51" t="s">
        <v>46</v>
      </c>
      <c r="C149" s="51" t="s">
        <v>395</v>
      </c>
      <c r="D149" s="52" t="s">
        <v>223</v>
      </c>
      <c r="E149" s="58">
        <v>1</v>
      </c>
      <c r="F149" s="68"/>
      <c r="G149" s="58">
        <f t="shared" si="16"/>
        <v>0</v>
      </c>
      <c r="I149" s="58">
        <f t="shared" si="17"/>
        <v>0</v>
      </c>
      <c r="J149" s="58"/>
      <c r="K149" s="58">
        <f t="shared" si="19"/>
        <v>0</v>
      </c>
      <c r="M149" s="30"/>
      <c r="N149" s="154"/>
      <c r="O149" s="97">
        <f t="shared" si="37"/>
        <v>0</v>
      </c>
      <c r="P149" s="89"/>
      <c r="Q149" s="99"/>
      <c r="R149" s="101" t="s">
        <v>501</v>
      </c>
    </row>
    <row r="150" spans="1:18" ht="32">
      <c r="A150" s="47" t="s">
        <v>179</v>
      </c>
      <c r="B150" s="51" t="s">
        <v>48</v>
      </c>
      <c r="C150" s="51"/>
      <c r="D150" s="52"/>
      <c r="E150" s="58">
        <v>1</v>
      </c>
      <c r="F150" s="68"/>
      <c r="G150" s="58">
        <f t="shared" si="16"/>
        <v>0</v>
      </c>
      <c r="I150" s="58">
        <f t="shared" si="17"/>
        <v>0</v>
      </c>
      <c r="J150" s="58"/>
      <c r="K150" s="58">
        <f t="shared" si="19"/>
        <v>0</v>
      </c>
      <c r="M150" s="30"/>
      <c r="N150" s="154"/>
      <c r="O150" s="97">
        <f t="shared" si="37"/>
        <v>0</v>
      </c>
      <c r="P150" s="89"/>
      <c r="Q150" s="99"/>
      <c r="R150" s="101" t="s">
        <v>501</v>
      </c>
    </row>
    <row r="151" spans="1:18" ht="144">
      <c r="A151" s="47" t="s">
        <v>180</v>
      </c>
      <c r="B151" s="48" t="s">
        <v>482</v>
      </c>
      <c r="C151" s="44" t="s">
        <v>233</v>
      </c>
      <c r="D151" s="58" t="s">
        <v>193</v>
      </c>
      <c r="E151" s="58">
        <v>1</v>
      </c>
      <c r="F151" s="77">
        <v>0.2</v>
      </c>
      <c r="G151" s="68">
        <f t="shared" si="16"/>
        <v>0.2</v>
      </c>
      <c r="I151" s="58">
        <f t="shared" si="17"/>
        <v>0</v>
      </c>
      <c r="J151" s="58"/>
      <c r="K151" s="58">
        <f t="shared" si="19"/>
        <v>0</v>
      </c>
      <c r="L151" s="144" t="s">
        <v>234</v>
      </c>
      <c r="M151" s="144"/>
      <c r="N151" s="157"/>
      <c r="O151" s="97">
        <f t="shared" si="37"/>
        <v>0</v>
      </c>
      <c r="P151" s="89" t="s">
        <v>530</v>
      </c>
      <c r="Q151" s="107"/>
      <c r="R151" s="101" t="s">
        <v>501</v>
      </c>
    </row>
    <row r="152" spans="1:18" ht="32">
      <c r="A152" s="47" t="s">
        <v>181</v>
      </c>
      <c r="B152" s="44" t="s">
        <v>54</v>
      </c>
      <c r="C152" s="51" t="s">
        <v>249</v>
      </c>
      <c r="D152" s="52" t="s">
        <v>224</v>
      </c>
      <c r="E152" s="58">
        <v>1</v>
      </c>
      <c r="F152" s="68"/>
      <c r="G152" s="58">
        <f t="shared" si="16"/>
        <v>0</v>
      </c>
      <c r="I152" s="58">
        <f t="shared" si="17"/>
        <v>0</v>
      </c>
      <c r="J152" s="58"/>
      <c r="K152" s="58">
        <f t="shared" si="19"/>
        <v>0</v>
      </c>
      <c r="M152" s="30"/>
      <c r="N152" s="154"/>
      <c r="O152" s="97">
        <f t="shared" si="37"/>
        <v>0</v>
      </c>
      <c r="P152" s="89"/>
      <c r="Q152" s="99"/>
      <c r="R152" s="101" t="s">
        <v>501</v>
      </c>
    </row>
    <row r="153" spans="1:18" ht="15">
      <c r="A153" s="66"/>
      <c r="B153" s="66" t="s">
        <v>302</v>
      </c>
      <c r="C153" s="74"/>
      <c r="D153" s="66"/>
      <c r="E153" s="64"/>
      <c r="F153" s="64"/>
      <c r="G153" s="64"/>
      <c r="H153" s="64"/>
      <c r="I153" s="64"/>
      <c r="J153" s="49"/>
      <c r="K153" s="49">
        <f t="shared" si="19"/>
        <v>0</v>
      </c>
      <c r="L153" s="142"/>
      <c r="M153" s="142"/>
      <c r="N153" s="155"/>
      <c r="O153" s="70">
        <f>E153*N153</f>
        <v>0</v>
      </c>
      <c r="P153" s="90"/>
      <c r="Q153" s="100"/>
      <c r="R153" s="100"/>
    </row>
    <row r="154" spans="1:18" ht="96">
      <c r="A154" s="47" t="s">
        <v>182</v>
      </c>
      <c r="B154" s="51" t="s">
        <v>183</v>
      </c>
      <c r="C154" s="51" t="s">
        <v>439</v>
      </c>
      <c r="D154" s="52" t="s">
        <v>223</v>
      </c>
      <c r="E154" s="58">
        <v>1</v>
      </c>
      <c r="F154" s="68"/>
      <c r="G154" s="58">
        <f t="shared" si="16"/>
        <v>0</v>
      </c>
      <c r="I154" s="58">
        <f t="shared" si="17"/>
        <v>0</v>
      </c>
      <c r="J154" s="58"/>
      <c r="K154" s="58">
        <f t="shared" si="19"/>
        <v>0</v>
      </c>
      <c r="M154" s="30"/>
      <c r="N154" s="154"/>
      <c r="O154" s="97">
        <f aca="true" t="shared" si="41" ref="O154:O167">E154*N154</f>
        <v>0</v>
      </c>
      <c r="P154" s="89"/>
      <c r="Q154" s="99"/>
      <c r="R154" s="101" t="s">
        <v>501</v>
      </c>
    </row>
    <row r="155" spans="1:18" ht="32">
      <c r="A155" s="47" t="s">
        <v>184</v>
      </c>
      <c r="B155" s="51" t="s">
        <v>48</v>
      </c>
      <c r="C155" s="51"/>
      <c r="D155" s="52"/>
      <c r="E155" s="58">
        <v>1</v>
      </c>
      <c r="F155" s="68"/>
      <c r="G155" s="58">
        <f t="shared" si="16"/>
        <v>0</v>
      </c>
      <c r="I155" s="58">
        <f t="shared" si="17"/>
        <v>0</v>
      </c>
      <c r="J155" s="58"/>
      <c r="K155" s="58">
        <f t="shared" si="19"/>
        <v>0</v>
      </c>
      <c r="M155" s="30"/>
      <c r="N155" s="154"/>
      <c r="O155" s="97">
        <f t="shared" si="41"/>
        <v>0</v>
      </c>
      <c r="P155" s="89"/>
      <c r="Q155" s="99"/>
      <c r="R155" s="101" t="s">
        <v>501</v>
      </c>
    </row>
    <row r="156" spans="1:18" ht="32">
      <c r="A156" s="47" t="s">
        <v>185</v>
      </c>
      <c r="B156" s="44" t="s">
        <v>54</v>
      </c>
      <c r="C156" s="51" t="s">
        <v>396</v>
      </c>
      <c r="D156" s="52" t="s">
        <v>224</v>
      </c>
      <c r="E156" s="58">
        <v>1</v>
      </c>
      <c r="F156" s="68"/>
      <c r="G156" s="58">
        <f t="shared" si="16"/>
        <v>0</v>
      </c>
      <c r="I156" s="58">
        <f t="shared" si="17"/>
        <v>0</v>
      </c>
      <c r="J156" s="58"/>
      <c r="K156" s="58">
        <f t="shared" si="19"/>
        <v>0</v>
      </c>
      <c r="M156" s="30"/>
      <c r="N156" s="154"/>
      <c r="O156" s="97">
        <f t="shared" si="41"/>
        <v>0</v>
      </c>
      <c r="P156" s="89"/>
      <c r="Q156" s="99"/>
      <c r="R156" s="101" t="s">
        <v>501</v>
      </c>
    </row>
    <row r="157" spans="1:18" ht="32">
      <c r="A157" s="47" t="s">
        <v>186</v>
      </c>
      <c r="B157" s="51" t="s">
        <v>66</v>
      </c>
      <c r="C157" s="51" t="s">
        <v>397</v>
      </c>
      <c r="D157" s="52" t="s">
        <v>225</v>
      </c>
      <c r="E157" s="58">
        <v>1</v>
      </c>
      <c r="F157" s="68"/>
      <c r="G157" s="58">
        <f t="shared" si="16"/>
        <v>0</v>
      </c>
      <c r="I157" s="58">
        <f t="shared" si="17"/>
        <v>0</v>
      </c>
      <c r="J157" s="58"/>
      <c r="K157" s="58">
        <f t="shared" si="19"/>
        <v>0</v>
      </c>
      <c r="M157" s="30"/>
      <c r="N157" s="154"/>
      <c r="O157" s="97">
        <f t="shared" si="41"/>
        <v>0</v>
      </c>
      <c r="P157" s="89"/>
      <c r="Q157" s="99"/>
      <c r="R157" s="101" t="s">
        <v>501</v>
      </c>
    </row>
    <row r="158" spans="1:18" ht="144">
      <c r="A158" s="47" t="s">
        <v>187</v>
      </c>
      <c r="B158" s="51" t="s">
        <v>188</v>
      </c>
      <c r="C158" s="51" t="s">
        <v>473</v>
      </c>
      <c r="D158" s="52"/>
      <c r="E158" s="58">
        <v>3</v>
      </c>
      <c r="F158" s="68">
        <v>2</v>
      </c>
      <c r="G158" s="58">
        <f t="shared" si="16"/>
        <v>6</v>
      </c>
      <c r="J158" s="58"/>
      <c r="K158" s="58">
        <f t="shared" si="19"/>
        <v>0</v>
      </c>
      <c r="M158" s="30"/>
      <c r="N158" s="154"/>
      <c r="O158" s="97">
        <f t="shared" si="41"/>
        <v>0</v>
      </c>
      <c r="P158" s="89"/>
      <c r="Q158" s="99"/>
      <c r="R158" s="101" t="s">
        <v>501</v>
      </c>
    </row>
    <row r="159" spans="1:18" ht="96">
      <c r="A159" s="47" t="s">
        <v>189</v>
      </c>
      <c r="B159" s="51" t="s">
        <v>470</v>
      </c>
      <c r="C159" s="87" t="s">
        <v>472</v>
      </c>
      <c r="D159" s="52" t="s">
        <v>471</v>
      </c>
      <c r="E159" s="58">
        <v>3</v>
      </c>
      <c r="F159" s="68"/>
      <c r="G159" s="58">
        <f t="shared" si="16"/>
        <v>0</v>
      </c>
      <c r="I159" s="58">
        <f t="shared" si="17"/>
        <v>0</v>
      </c>
      <c r="J159" s="58"/>
      <c r="K159" s="58">
        <f t="shared" si="19"/>
        <v>0</v>
      </c>
      <c r="M159" s="30"/>
      <c r="N159" s="154"/>
      <c r="O159" s="97">
        <f t="shared" si="41"/>
        <v>0</v>
      </c>
      <c r="P159" s="89"/>
      <c r="Q159" s="99"/>
      <c r="R159" s="101" t="s">
        <v>501</v>
      </c>
    </row>
    <row r="160" spans="1:18" ht="128">
      <c r="A160" s="47" t="s">
        <v>303</v>
      </c>
      <c r="B160" s="44" t="s">
        <v>440</v>
      </c>
      <c r="C160" s="88" t="s">
        <v>480</v>
      </c>
      <c r="D160" s="47" t="s">
        <v>499</v>
      </c>
      <c r="E160" s="58">
        <v>1</v>
      </c>
      <c r="F160" s="68">
        <v>1.8</v>
      </c>
      <c r="G160" s="68">
        <f t="shared" si="16"/>
        <v>1.8</v>
      </c>
      <c r="I160" s="58">
        <f t="shared" si="17"/>
        <v>0</v>
      </c>
      <c r="J160" s="58"/>
      <c r="K160" s="58">
        <f t="shared" si="19"/>
        <v>0</v>
      </c>
      <c r="L160" s="30" t="s">
        <v>481</v>
      </c>
      <c r="M160" s="30"/>
      <c r="N160" s="154"/>
      <c r="O160" s="97">
        <f t="shared" si="41"/>
        <v>0</v>
      </c>
      <c r="P160" s="89" t="s">
        <v>530</v>
      </c>
      <c r="Q160" s="107"/>
      <c r="R160" s="101" t="s">
        <v>501</v>
      </c>
    </row>
    <row r="161" spans="1:18" ht="160">
      <c r="A161" s="47" t="s">
        <v>328</v>
      </c>
      <c r="B161" s="44" t="s">
        <v>479</v>
      </c>
      <c r="C161" s="88" t="s">
        <v>483</v>
      </c>
      <c r="D161" s="47" t="s">
        <v>500</v>
      </c>
      <c r="E161" s="58">
        <v>1</v>
      </c>
      <c r="F161" s="68">
        <v>0.3</v>
      </c>
      <c r="G161" s="68">
        <f t="shared" si="16"/>
        <v>0.3</v>
      </c>
      <c r="I161" s="58">
        <f t="shared" si="17"/>
        <v>0</v>
      </c>
      <c r="J161" s="58"/>
      <c r="K161" s="58">
        <f t="shared" si="19"/>
        <v>0</v>
      </c>
      <c r="L161" s="30" t="s">
        <v>481</v>
      </c>
      <c r="M161" s="30"/>
      <c r="N161" s="154"/>
      <c r="O161" s="97">
        <f t="shared" si="41"/>
        <v>0</v>
      </c>
      <c r="P161" s="89" t="s">
        <v>530</v>
      </c>
      <c r="Q161" s="107"/>
      <c r="R161" s="101" t="s">
        <v>501</v>
      </c>
    </row>
    <row r="162" spans="1:18" ht="15">
      <c r="A162" s="66"/>
      <c r="B162" s="66" t="s">
        <v>238</v>
      </c>
      <c r="C162" s="74"/>
      <c r="D162" s="66"/>
      <c r="E162" s="64"/>
      <c r="F162" s="64"/>
      <c r="G162" s="64"/>
      <c r="H162" s="64"/>
      <c r="I162" s="64"/>
      <c r="J162" s="49"/>
      <c r="K162" s="49">
        <f aca="true" t="shared" si="42" ref="K162">E162*J162</f>
        <v>0</v>
      </c>
      <c r="L162" s="142"/>
      <c r="M162" s="142"/>
      <c r="N162" s="155"/>
      <c r="O162" s="70">
        <f>E162*N162</f>
        <v>0</v>
      </c>
      <c r="P162" s="90"/>
      <c r="Q162" s="100"/>
      <c r="R162" s="100"/>
    </row>
    <row r="163" spans="1:18" ht="336" customHeight="1">
      <c r="A163" s="60" t="s">
        <v>242</v>
      </c>
      <c r="B163" s="44" t="s">
        <v>506</v>
      </c>
      <c r="C163" s="44" t="s">
        <v>507</v>
      </c>
      <c r="D163" s="47"/>
      <c r="E163" s="47">
        <v>1</v>
      </c>
      <c r="F163" s="58">
        <v>0.1</v>
      </c>
      <c r="G163" s="58">
        <f aca="true" t="shared" si="43" ref="G163:G165">E163*F163</f>
        <v>0.1</v>
      </c>
      <c r="I163" s="58">
        <f aca="true" t="shared" si="44" ref="I163:I164">E163*H163</f>
        <v>0</v>
      </c>
      <c r="J163" s="58"/>
      <c r="K163" s="58">
        <f t="shared" si="19"/>
        <v>0</v>
      </c>
      <c r="L163" s="30" t="s">
        <v>469</v>
      </c>
      <c r="M163" s="230" t="s">
        <v>541</v>
      </c>
      <c r="N163" s="159"/>
      <c r="O163" s="97">
        <f t="shared" si="41"/>
        <v>0</v>
      </c>
      <c r="P163" s="89" t="s">
        <v>530</v>
      </c>
      <c r="Q163" s="107"/>
      <c r="R163" s="101" t="s">
        <v>501</v>
      </c>
    </row>
    <row r="164" spans="1:18" ht="144">
      <c r="A164" s="60" t="s">
        <v>243</v>
      </c>
      <c r="B164" s="44" t="s">
        <v>239</v>
      </c>
      <c r="C164" s="44" t="s">
        <v>240</v>
      </c>
      <c r="D164" s="52"/>
      <c r="E164" s="47">
        <v>18</v>
      </c>
      <c r="G164" s="58">
        <f t="shared" si="43"/>
        <v>0</v>
      </c>
      <c r="I164" s="58">
        <f t="shared" si="44"/>
        <v>0</v>
      </c>
      <c r="J164" s="58"/>
      <c r="K164" s="58">
        <f t="shared" si="19"/>
        <v>0</v>
      </c>
      <c r="M164" s="230" t="s">
        <v>541</v>
      </c>
      <c r="N164" s="159"/>
      <c r="O164" s="97">
        <f t="shared" si="41"/>
        <v>0</v>
      </c>
      <c r="P164" s="89"/>
      <c r="Q164" s="99"/>
      <c r="R164" s="101" t="s">
        <v>501</v>
      </c>
    </row>
    <row r="165" spans="1:18" ht="144">
      <c r="A165" s="60" t="s">
        <v>244</v>
      </c>
      <c r="B165" s="44" t="s">
        <v>246</v>
      </c>
      <c r="C165" s="44" t="s">
        <v>247</v>
      </c>
      <c r="D165" s="52"/>
      <c r="E165" s="47">
        <v>2</v>
      </c>
      <c r="G165" s="58">
        <f t="shared" si="43"/>
        <v>0</v>
      </c>
      <c r="J165" s="58"/>
      <c r="K165" s="58">
        <f t="shared" si="19"/>
        <v>0</v>
      </c>
      <c r="M165" s="230" t="s">
        <v>541</v>
      </c>
      <c r="N165" s="159"/>
      <c r="O165" s="97">
        <f t="shared" si="41"/>
        <v>0</v>
      </c>
      <c r="P165" s="89"/>
      <c r="Q165" s="99"/>
      <c r="R165" s="101" t="s">
        <v>501</v>
      </c>
    </row>
    <row r="166" spans="1:18" ht="302.25" customHeight="1">
      <c r="A166" s="60" t="s">
        <v>245</v>
      </c>
      <c r="B166" s="44" t="s">
        <v>241</v>
      </c>
      <c r="C166" s="44" t="s">
        <v>508</v>
      </c>
      <c r="D166" s="47"/>
      <c r="E166" s="47">
        <v>1</v>
      </c>
      <c r="G166" s="58">
        <f aca="true" t="shared" si="45" ref="G166:G167">E166*F166</f>
        <v>0</v>
      </c>
      <c r="I166" s="58">
        <f aca="true" t="shared" si="46" ref="I166:I167">E166*H166</f>
        <v>0</v>
      </c>
      <c r="J166" s="58"/>
      <c r="K166" s="58">
        <f aca="true" t="shared" si="47" ref="K166:K167">E166*J166</f>
        <v>0</v>
      </c>
      <c r="M166" s="230" t="s">
        <v>541</v>
      </c>
      <c r="N166" s="154"/>
      <c r="O166" s="97">
        <f t="shared" si="41"/>
        <v>0</v>
      </c>
      <c r="P166" s="89"/>
      <c r="Q166" s="99"/>
      <c r="R166" s="101" t="s">
        <v>501</v>
      </c>
    </row>
    <row r="167" spans="1:18" ht="128">
      <c r="A167" s="60" t="s">
        <v>299</v>
      </c>
      <c r="B167" s="44" t="s">
        <v>300</v>
      </c>
      <c r="C167" s="44" t="s">
        <v>301</v>
      </c>
      <c r="D167" s="52"/>
      <c r="E167" s="47">
        <v>1</v>
      </c>
      <c r="G167" s="58">
        <f t="shared" si="45"/>
        <v>0</v>
      </c>
      <c r="I167" s="58">
        <f t="shared" si="46"/>
        <v>0</v>
      </c>
      <c r="J167" s="58"/>
      <c r="K167" s="58">
        <f t="shared" si="47"/>
        <v>0</v>
      </c>
      <c r="M167" s="30"/>
      <c r="N167" s="154"/>
      <c r="O167" s="97">
        <f t="shared" si="41"/>
        <v>0</v>
      </c>
      <c r="P167" s="89"/>
      <c r="Q167" s="99"/>
      <c r="R167" s="101" t="s">
        <v>501</v>
      </c>
    </row>
    <row r="168" spans="1:18" ht="48" hidden="1">
      <c r="A168" s="4"/>
      <c r="B168" s="4"/>
      <c r="C168" s="4"/>
      <c r="D168" s="4"/>
      <c r="E168" s="4"/>
      <c r="F168" s="4"/>
      <c r="G168" s="93" t="s">
        <v>6</v>
      </c>
      <c r="H168" s="94"/>
      <c r="I168" s="93" t="s">
        <v>8</v>
      </c>
      <c r="J168" s="93"/>
      <c r="K168" s="93" t="s">
        <v>14</v>
      </c>
      <c r="L168" s="146"/>
      <c r="M168" s="146"/>
      <c r="N168" s="160"/>
      <c r="O168" s="4"/>
      <c r="P168" s="4"/>
      <c r="Q168" s="4"/>
      <c r="R168" s="4"/>
    </row>
    <row r="169" spans="1:18" ht="15" hidden="1">
      <c r="A169" s="49"/>
      <c r="B169" s="35"/>
      <c r="C169" s="35"/>
      <c r="D169" s="49"/>
      <c r="E169" s="35"/>
      <c r="F169" s="35"/>
      <c r="G169" s="95">
        <f>SUM(G5:G167)</f>
        <v>48.025</v>
      </c>
      <c r="H169" s="96"/>
      <c r="I169" s="95">
        <f>SUM(I5:I167)</f>
        <v>199</v>
      </c>
      <c r="J169" s="95"/>
      <c r="K169" s="95">
        <f>SUM(K5:K167)</f>
        <v>0</v>
      </c>
      <c r="L169" s="147"/>
      <c r="M169" s="147"/>
      <c r="N169" s="161" t="s">
        <v>533</v>
      </c>
      <c r="O169" s="110">
        <f>SUM(O5:O168)</f>
        <v>0</v>
      </c>
      <c r="P169" s="35"/>
      <c r="Q169" s="102"/>
      <c r="R169" s="102"/>
    </row>
    <row r="170" spans="1:18" ht="15">
      <c r="A170" s="66"/>
      <c r="B170" s="186" t="s">
        <v>524</v>
      </c>
      <c r="C170" s="187"/>
      <c r="D170" s="66"/>
      <c r="E170" s="64"/>
      <c r="F170" s="64"/>
      <c r="G170" s="64"/>
      <c r="H170" s="64"/>
      <c r="I170" s="64"/>
      <c r="J170" s="49"/>
      <c r="K170" s="49">
        <f aca="true" t="shared" si="48" ref="K170">E170*J170</f>
        <v>0</v>
      </c>
      <c r="L170" s="142"/>
      <c r="M170" s="142"/>
      <c r="N170" s="155"/>
      <c r="O170" s="70">
        <f>E170*N170</f>
        <v>0</v>
      </c>
      <c r="P170" s="90"/>
      <c r="Q170" s="100"/>
      <c r="R170" s="100"/>
    </row>
    <row r="171" spans="1:18" ht="290.25" customHeight="1">
      <c r="A171" s="8" t="s">
        <v>519</v>
      </c>
      <c r="B171" s="2" t="s">
        <v>30</v>
      </c>
      <c r="C171" s="65" t="s">
        <v>531</v>
      </c>
      <c r="E171" s="58">
        <v>1</v>
      </c>
      <c r="J171" s="58"/>
      <c r="K171" s="58"/>
      <c r="L171" s="148"/>
      <c r="M171" s="148"/>
      <c r="N171" s="154"/>
      <c r="O171" s="97">
        <f>E171*N171</f>
        <v>0</v>
      </c>
      <c r="P171" s="89"/>
      <c r="Q171" s="109"/>
      <c r="R171" s="103"/>
    </row>
    <row r="172" spans="1:18" ht="177" customHeight="1" thickBot="1">
      <c r="A172" s="8" t="s">
        <v>520</v>
      </c>
      <c r="B172" s="2" t="s">
        <v>9</v>
      </c>
      <c r="C172" s="65" t="s">
        <v>29</v>
      </c>
      <c r="E172" s="58">
        <v>1</v>
      </c>
      <c r="J172" s="58"/>
      <c r="K172" s="58"/>
      <c r="M172" s="30"/>
      <c r="N172" s="154"/>
      <c r="O172" s="97">
        <f aca="true" t="shared" si="49" ref="O172">E172*N172</f>
        <v>0</v>
      </c>
      <c r="P172" s="89"/>
      <c r="Q172" s="109"/>
      <c r="R172" s="125"/>
    </row>
    <row r="173" spans="1:18" ht="16" hidden="1" thickBot="1">
      <c r="A173" s="126"/>
      <c r="B173" s="118"/>
      <c r="C173" s="118"/>
      <c r="D173" s="119"/>
      <c r="E173" s="118"/>
      <c r="F173" s="118"/>
      <c r="G173" s="120"/>
      <c r="H173" s="121"/>
      <c r="I173" s="120"/>
      <c r="J173" s="120"/>
      <c r="K173" s="120">
        <f>SUM(K9:K171)</f>
        <v>0</v>
      </c>
      <c r="L173" s="122"/>
      <c r="M173" s="137"/>
      <c r="N173" s="162" t="s">
        <v>533</v>
      </c>
      <c r="O173" s="123">
        <f>SUM(O171:O172)</f>
        <v>0</v>
      </c>
      <c r="P173" s="118"/>
      <c r="Q173" s="124"/>
      <c r="R173" s="124"/>
    </row>
    <row r="174" spans="1:18" ht="20" thickTop="1">
      <c r="A174" s="127" t="s">
        <v>534</v>
      </c>
      <c r="B174" s="188" t="s">
        <v>525</v>
      </c>
      <c r="C174" s="189"/>
      <c r="D174" s="189"/>
      <c r="E174" s="189"/>
      <c r="F174" s="189"/>
      <c r="G174" s="189"/>
      <c r="H174" s="189"/>
      <c r="I174" s="189"/>
      <c r="J174" s="189"/>
      <c r="K174" s="189"/>
      <c r="L174" s="189"/>
      <c r="M174" s="149"/>
      <c r="N174" s="217">
        <f>SUM(O5:O172)-O169</f>
        <v>0</v>
      </c>
      <c r="O174" s="218"/>
      <c r="P174" s="190" t="s">
        <v>539</v>
      </c>
      <c r="Q174" s="191"/>
      <c r="R174" s="192"/>
    </row>
    <row r="175" spans="1:18" ht="19">
      <c r="A175" s="128" t="s">
        <v>535</v>
      </c>
      <c r="B175" s="213" t="s">
        <v>527</v>
      </c>
      <c r="C175" s="214"/>
      <c r="D175" s="214"/>
      <c r="E175" s="214"/>
      <c r="F175" s="214"/>
      <c r="G175" s="214"/>
      <c r="H175" s="214"/>
      <c r="I175" s="214"/>
      <c r="J175" s="214"/>
      <c r="K175" s="214"/>
      <c r="L175" s="214"/>
      <c r="M175" s="150"/>
      <c r="N175" s="219">
        <f>N174*0.21</f>
        <v>0</v>
      </c>
      <c r="O175" s="220"/>
      <c r="P175" s="193"/>
      <c r="Q175" s="194"/>
      <c r="R175" s="195"/>
    </row>
    <row r="176" spans="1:18" ht="20.25" customHeight="1" thickBot="1">
      <c r="A176" s="129" t="s">
        <v>536</v>
      </c>
      <c r="B176" s="215" t="s">
        <v>526</v>
      </c>
      <c r="C176" s="215"/>
      <c r="D176" s="215"/>
      <c r="E176" s="215"/>
      <c r="F176" s="215"/>
      <c r="G176" s="215"/>
      <c r="H176" s="215"/>
      <c r="I176" s="215"/>
      <c r="J176" s="215"/>
      <c r="K176" s="215"/>
      <c r="L176" s="216"/>
      <c r="M176" s="151"/>
      <c r="N176" s="221">
        <f>N174+N175</f>
        <v>0</v>
      </c>
      <c r="O176" s="222"/>
      <c r="P176" s="196"/>
      <c r="Q176" s="197"/>
      <c r="R176" s="198"/>
    </row>
    <row r="177" spans="1:18" ht="16" thickTop="1">
      <c r="A177" s="27"/>
      <c r="B177" s="25"/>
      <c r="C177" s="26"/>
      <c r="D177" s="27"/>
      <c r="E177" s="7"/>
      <c r="F177" s="8"/>
      <c r="G177" s="8"/>
      <c r="H177" s="8"/>
      <c r="I177" s="8"/>
      <c r="J177" s="8"/>
      <c r="K177" s="8"/>
      <c r="L177" s="9"/>
      <c r="P177" s="9"/>
      <c r="Q177" s="104"/>
      <c r="R177" s="104"/>
    </row>
    <row r="178" spans="1:18" ht="15">
      <c r="A178" s="136"/>
      <c r="B178" s="179" t="s">
        <v>538</v>
      </c>
      <c r="C178" s="180"/>
      <c r="D178" s="27"/>
      <c r="E178" s="7"/>
      <c r="F178" s="8"/>
      <c r="G178" s="8"/>
      <c r="H178" s="8"/>
      <c r="I178" s="8"/>
      <c r="J178" s="8"/>
      <c r="K178" s="8"/>
      <c r="L178" s="9"/>
      <c r="P178" s="9"/>
      <c r="Q178" s="104"/>
      <c r="R178" s="104"/>
    </row>
    <row r="179" spans="1:18" ht="15">
      <c r="A179" s="27"/>
      <c r="B179" s="25"/>
      <c r="C179" s="26"/>
      <c r="D179" s="27"/>
      <c r="E179" s="7"/>
      <c r="F179" s="8"/>
      <c r="G179" s="8"/>
      <c r="H179" s="8"/>
      <c r="I179" s="8"/>
      <c r="J179" s="8"/>
      <c r="K179" s="8"/>
      <c r="L179" s="9"/>
      <c r="P179" s="9"/>
      <c r="Q179" s="104"/>
      <c r="R179" s="104"/>
    </row>
    <row r="180" spans="1:18" ht="15">
      <c r="A180" s="27"/>
      <c r="B180" s="25"/>
      <c r="C180" s="26"/>
      <c r="D180" s="27"/>
      <c r="E180" s="7"/>
      <c r="F180" s="8"/>
      <c r="G180" s="8"/>
      <c r="H180" s="8"/>
      <c r="I180" s="8"/>
      <c r="J180" s="8"/>
      <c r="K180" s="8"/>
      <c r="L180" s="9"/>
      <c r="P180" s="9"/>
      <c r="Q180" s="104"/>
      <c r="R180" s="104"/>
    </row>
    <row r="181" spans="1:18" ht="15">
      <c r="A181" s="27"/>
      <c r="B181" s="25"/>
      <c r="C181" s="26"/>
      <c r="D181" s="27"/>
      <c r="E181" s="7"/>
      <c r="F181" s="8"/>
      <c r="G181" s="8"/>
      <c r="H181" s="8"/>
      <c r="I181" s="8"/>
      <c r="J181" s="8"/>
      <c r="K181" s="8"/>
      <c r="L181" s="9"/>
      <c r="P181" s="9"/>
      <c r="Q181" s="104"/>
      <c r="R181" s="104"/>
    </row>
    <row r="182" spans="1:18" ht="15">
      <c r="A182" s="27"/>
      <c r="B182" s="25"/>
      <c r="C182" s="26"/>
      <c r="D182" s="27"/>
      <c r="E182" s="7"/>
      <c r="F182" s="8"/>
      <c r="G182" s="8"/>
      <c r="H182" s="8"/>
      <c r="I182" s="8"/>
      <c r="J182" s="8"/>
      <c r="K182" s="8"/>
      <c r="L182" s="9"/>
      <c r="P182" s="9"/>
      <c r="Q182" s="104"/>
      <c r="R182" s="104"/>
    </row>
    <row r="183" spans="1:18" ht="15">
      <c r="A183" s="27"/>
      <c r="B183" s="25"/>
      <c r="C183" s="26"/>
      <c r="D183" s="27"/>
      <c r="E183" s="7"/>
      <c r="F183" s="8"/>
      <c r="G183" s="8"/>
      <c r="H183" s="8"/>
      <c r="I183" s="8"/>
      <c r="J183" s="8"/>
      <c r="K183" s="8"/>
      <c r="L183" s="9"/>
      <c r="P183" s="9"/>
      <c r="Q183" s="104"/>
      <c r="R183" s="104"/>
    </row>
    <row r="184" spans="1:18" ht="15">
      <c r="A184" s="27"/>
      <c r="B184" s="25"/>
      <c r="C184" s="26"/>
      <c r="D184" s="27"/>
      <c r="E184" s="7"/>
      <c r="F184" s="8"/>
      <c r="G184" s="8"/>
      <c r="H184" s="8"/>
      <c r="I184" s="8"/>
      <c r="J184" s="8"/>
      <c r="K184" s="8"/>
      <c r="L184" s="9"/>
      <c r="P184" s="9"/>
      <c r="Q184" s="104"/>
      <c r="R184" s="104"/>
    </row>
    <row r="185" spans="1:18" ht="15">
      <c r="A185" s="27"/>
      <c r="B185" s="25"/>
      <c r="C185" s="26"/>
      <c r="D185" s="27"/>
      <c r="E185" s="7"/>
      <c r="F185" s="8"/>
      <c r="G185" s="8"/>
      <c r="H185" s="8"/>
      <c r="I185" s="8"/>
      <c r="J185" s="8"/>
      <c r="K185" s="8"/>
      <c r="L185" s="9"/>
      <c r="P185" s="9"/>
      <c r="Q185" s="104"/>
      <c r="R185" s="104"/>
    </row>
    <row r="186" spans="1:18" ht="15">
      <c r="A186" s="27"/>
      <c r="B186" s="25"/>
      <c r="C186" s="26"/>
      <c r="D186" s="27"/>
      <c r="E186" s="7"/>
      <c r="F186" s="8"/>
      <c r="G186" s="8"/>
      <c r="H186" s="8"/>
      <c r="I186" s="8"/>
      <c r="J186" s="8"/>
      <c r="K186" s="8"/>
      <c r="L186" s="9"/>
      <c r="P186" s="9"/>
      <c r="Q186" s="104"/>
      <c r="R186" s="104"/>
    </row>
    <row r="187" spans="1:18" ht="15">
      <c r="A187" s="27"/>
      <c r="B187" s="25"/>
      <c r="C187" s="26"/>
      <c r="D187" s="27"/>
      <c r="E187" s="7"/>
      <c r="F187" s="8"/>
      <c r="G187" s="8"/>
      <c r="H187" s="8"/>
      <c r="I187" s="8"/>
      <c r="J187" s="8"/>
      <c r="K187" s="8"/>
      <c r="L187" s="9"/>
      <c r="P187" s="9"/>
      <c r="Q187" s="104"/>
      <c r="R187" s="104"/>
    </row>
    <row r="188" spans="1:18" ht="15">
      <c r="A188" s="27"/>
      <c r="B188" s="25"/>
      <c r="C188" s="26"/>
      <c r="D188" s="27"/>
      <c r="E188" s="7"/>
      <c r="F188" s="8"/>
      <c r="G188" s="8"/>
      <c r="H188" s="8"/>
      <c r="I188" s="8"/>
      <c r="J188" s="8"/>
      <c r="K188" s="8"/>
      <c r="L188" s="9"/>
      <c r="P188" s="9"/>
      <c r="Q188" s="104"/>
      <c r="R188" s="104"/>
    </row>
    <row r="189" spans="1:18" ht="15">
      <c r="A189" s="27"/>
      <c r="B189" s="25"/>
      <c r="C189" s="26"/>
      <c r="D189" s="27"/>
      <c r="E189" s="7"/>
      <c r="F189" s="8"/>
      <c r="G189" s="8"/>
      <c r="H189" s="8"/>
      <c r="I189" s="8"/>
      <c r="J189" s="8"/>
      <c r="K189" s="8"/>
      <c r="L189" s="9"/>
      <c r="P189" s="9"/>
      <c r="Q189" s="104"/>
      <c r="R189" s="104"/>
    </row>
    <row r="190" spans="1:18" ht="15">
      <c r="A190" s="27"/>
      <c r="B190" s="25"/>
      <c r="C190" s="26"/>
      <c r="D190" s="27"/>
      <c r="E190" s="7"/>
      <c r="F190" s="8"/>
      <c r="G190" s="8"/>
      <c r="H190" s="8"/>
      <c r="I190" s="8"/>
      <c r="J190" s="8"/>
      <c r="K190" s="8"/>
      <c r="L190" s="9"/>
      <c r="P190" s="9"/>
      <c r="Q190" s="104"/>
      <c r="R190" s="104"/>
    </row>
    <row r="191" spans="1:18" ht="15">
      <c r="A191" s="27"/>
      <c r="B191" s="25"/>
      <c r="C191" s="26"/>
      <c r="D191" s="27"/>
      <c r="E191" s="7"/>
      <c r="F191" s="8"/>
      <c r="G191" s="8"/>
      <c r="H191" s="8"/>
      <c r="I191" s="8"/>
      <c r="J191" s="8"/>
      <c r="K191" s="8"/>
      <c r="L191" s="9"/>
      <c r="P191" s="9"/>
      <c r="Q191" s="104"/>
      <c r="R191" s="104"/>
    </row>
    <row r="192" spans="1:18" ht="15">
      <c r="A192" s="27"/>
      <c r="B192" s="25"/>
      <c r="C192" s="26"/>
      <c r="D192" s="27"/>
      <c r="E192" s="7"/>
      <c r="F192" s="8"/>
      <c r="G192" s="8"/>
      <c r="H192" s="8"/>
      <c r="I192" s="8"/>
      <c r="J192" s="8"/>
      <c r="K192" s="8"/>
      <c r="L192" s="9"/>
      <c r="P192" s="9"/>
      <c r="Q192" s="104"/>
      <c r="R192" s="104"/>
    </row>
    <row r="193" spans="1:18" ht="15">
      <c r="A193" s="27"/>
      <c r="B193" s="25"/>
      <c r="C193" s="26"/>
      <c r="D193" s="27"/>
      <c r="E193" s="7"/>
      <c r="F193" s="8"/>
      <c r="G193" s="8"/>
      <c r="H193" s="8"/>
      <c r="I193" s="8"/>
      <c r="J193" s="8"/>
      <c r="K193" s="8"/>
      <c r="L193" s="9"/>
      <c r="P193" s="9"/>
      <c r="Q193" s="104"/>
      <c r="R193" s="104"/>
    </row>
    <row r="194" spans="1:18" ht="15">
      <c r="A194" s="27"/>
      <c r="B194" s="25"/>
      <c r="C194" s="26"/>
      <c r="D194" s="27"/>
      <c r="E194" s="7"/>
      <c r="F194" s="8"/>
      <c r="G194" s="8"/>
      <c r="H194" s="8"/>
      <c r="I194" s="8"/>
      <c r="J194" s="8"/>
      <c r="K194" s="8"/>
      <c r="L194" s="9"/>
      <c r="P194" s="9"/>
      <c r="Q194" s="104"/>
      <c r="R194" s="104"/>
    </row>
    <row r="195" spans="1:18" ht="15">
      <c r="A195" s="27"/>
      <c r="B195" s="25"/>
      <c r="C195" s="26"/>
      <c r="D195" s="27"/>
      <c r="E195" s="7"/>
      <c r="F195" s="8"/>
      <c r="G195" s="8"/>
      <c r="H195" s="8"/>
      <c r="I195" s="8"/>
      <c r="J195" s="8"/>
      <c r="K195" s="8"/>
      <c r="L195" s="9"/>
      <c r="P195" s="9"/>
      <c r="Q195" s="104"/>
      <c r="R195" s="104"/>
    </row>
    <row r="196" spans="1:18" ht="15">
      <c r="A196" s="27"/>
      <c r="B196" s="25"/>
      <c r="C196" s="26"/>
      <c r="D196" s="27"/>
      <c r="E196" s="7"/>
      <c r="F196" s="8"/>
      <c r="G196" s="8"/>
      <c r="H196" s="8"/>
      <c r="I196" s="8"/>
      <c r="J196" s="8"/>
      <c r="K196" s="8"/>
      <c r="L196" s="9"/>
      <c r="P196" s="9"/>
      <c r="Q196" s="104"/>
      <c r="R196" s="104"/>
    </row>
    <row r="197" spans="1:18" ht="15">
      <c r="A197" s="27"/>
      <c r="B197" s="25"/>
      <c r="C197" s="26"/>
      <c r="D197" s="27"/>
      <c r="E197" s="7"/>
      <c r="F197" s="8"/>
      <c r="G197" s="8"/>
      <c r="H197" s="8"/>
      <c r="I197" s="8"/>
      <c r="J197" s="8"/>
      <c r="K197" s="8"/>
      <c r="L197" s="9"/>
      <c r="P197" s="9"/>
      <c r="Q197" s="104"/>
      <c r="R197" s="104"/>
    </row>
    <row r="198" spans="1:18" ht="15">
      <c r="A198" s="27"/>
      <c r="B198" s="25"/>
      <c r="C198" s="26"/>
      <c r="D198" s="27"/>
      <c r="E198" s="7"/>
      <c r="F198" s="8"/>
      <c r="G198" s="8"/>
      <c r="H198" s="8"/>
      <c r="I198" s="8"/>
      <c r="J198" s="8"/>
      <c r="K198" s="8"/>
      <c r="L198" s="9"/>
      <c r="P198" s="9"/>
      <c r="Q198" s="104"/>
      <c r="R198" s="104"/>
    </row>
    <row r="199" spans="1:18" ht="15">
      <c r="A199" s="27"/>
      <c r="B199" s="25"/>
      <c r="C199" s="26"/>
      <c r="D199" s="27"/>
      <c r="E199" s="7"/>
      <c r="F199" s="8"/>
      <c r="G199" s="8"/>
      <c r="H199" s="8"/>
      <c r="I199" s="8"/>
      <c r="J199" s="8"/>
      <c r="K199" s="8"/>
      <c r="L199" s="9"/>
      <c r="P199" s="9"/>
      <c r="Q199" s="104"/>
      <c r="R199" s="104"/>
    </row>
    <row r="200" spans="1:18" ht="15">
      <c r="A200" s="27"/>
      <c r="B200" s="25"/>
      <c r="C200" s="26"/>
      <c r="D200" s="27"/>
      <c r="E200" s="7"/>
      <c r="F200" s="8"/>
      <c r="G200" s="8"/>
      <c r="H200" s="8"/>
      <c r="I200" s="8"/>
      <c r="J200" s="8"/>
      <c r="K200" s="8"/>
      <c r="L200" s="9"/>
      <c r="P200" s="9"/>
      <c r="Q200" s="104"/>
      <c r="R200" s="104"/>
    </row>
    <row r="201" spans="1:18" ht="15">
      <c r="A201" s="27"/>
      <c r="B201" s="25"/>
      <c r="C201" s="26"/>
      <c r="D201" s="27"/>
      <c r="E201" s="7"/>
      <c r="F201" s="8"/>
      <c r="G201" s="8"/>
      <c r="H201" s="8"/>
      <c r="I201" s="8"/>
      <c r="J201" s="8"/>
      <c r="K201" s="8"/>
      <c r="L201" s="9"/>
      <c r="P201" s="9"/>
      <c r="Q201" s="104"/>
      <c r="R201" s="104"/>
    </row>
    <row r="202" spans="1:18" ht="15">
      <c r="A202" s="27"/>
      <c r="B202" s="25"/>
      <c r="C202" s="26"/>
      <c r="D202" s="27"/>
      <c r="E202" s="7"/>
      <c r="F202" s="8"/>
      <c r="G202" s="8"/>
      <c r="H202" s="8"/>
      <c r="I202" s="8"/>
      <c r="J202" s="8"/>
      <c r="K202" s="8"/>
      <c r="L202" s="9"/>
      <c r="P202" s="9"/>
      <c r="Q202" s="104"/>
      <c r="R202" s="104"/>
    </row>
    <row r="203" spans="1:18" ht="15">
      <c r="A203" s="27"/>
      <c r="B203" s="25"/>
      <c r="C203" s="26"/>
      <c r="D203" s="27"/>
      <c r="E203" s="7"/>
      <c r="F203" s="8"/>
      <c r="G203" s="8"/>
      <c r="H203" s="8"/>
      <c r="I203" s="8"/>
      <c r="J203" s="8"/>
      <c r="K203" s="8"/>
      <c r="L203" s="9"/>
      <c r="P203" s="9"/>
      <c r="Q203" s="104"/>
      <c r="R203" s="104"/>
    </row>
    <row r="204" spans="1:18" ht="15">
      <c r="A204" s="27"/>
      <c r="B204" s="25"/>
      <c r="C204" s="26"/>
      <c r="D204" s="27"/>
      <c r="E204" s="7"/>
      <c r="F204" s="8"/>
      <c r="G204" s="8"/>
      <c r="H204" s="8"/>
      <c r="I204" s="8"/>
      <c r="J204" s="8"/>
      <c r="K204" s="8"/>
      <c r="L204" s="9"/>
      <c r="P204" s="9"/>
      <c r="Q204" s="104"/>
      <c r="R204" s="104"/>
    </row>
    <row r="205" spans="1:18" ht="15">
      <c r="A205" s="27"/>
      <c r="B205" s="25"/>
      <c r="C205" s="26"/>
      <c r="D205" s="27"/>
      <c r="E205" s="7"/>
      <c r="F205" s="8"/>
      <c r="G205" s="8"/>
      <c r="H205" s="8"/>
      <c r="I205" s="8"/>
      <c r="J205" s="8"/>
      <c r="K205" s="8"/>
      <c r="L205" s="9"/>
      <c r="P205" s="9"/>
      <c r="Q205" s="104"/>
      <c r="R205" s="104"/>
    </row>
    <row r="206" spans="1:18" ht="15">
      <c r="A206" s="27"/>
      <c r="B206" s="25"/>
      <c r="C206" s="26"/>
      <c r="D206" s="27"/>
      <c r="E206" s="7"/>
      <c r="F206" s="8"/>
      <c r="G206" s="8"/>
      <c r="H206" s="8"/>
      <c r="I206" s="8"/>
      <c r="J206" s="8"/>
      <c r="K206" s="8"/>
      <c r="L206" s="9"/>
      <c r="P206" s="9"/>
      <c r="Q206" s="104"/>
      <c r="R206" s="104"/>
    </row>
    <row r="207" spans="1:18" ht="15">
      <c r="A207" s="27"/>
      <c r="B207" s="25"/>
      <c r="C207" s="26"/>
      <c r="D207" s="27"/>
      <c r="E207" s="7"/>
      <c r="F207" s="8"/>
      <c r="G207" s="8"/>
      <c r="H207" s="8"/>
      <c r="I207" s="8"/>
      <c r="J207" s="8"/>
      <c r="K207" s="8"/>
      <c r="L207" s="9"/>
      <c r="P207" s="9"/>
      <c r="Q207" s="104"/>
      <c r="R207" s="104"/>
    </row>
    <row r="208" spans="1:18" ht="15">
      <c r="A208" s="27"/>
      <c r="B208" s="25"/>
      <c r="C208" s="26"/>
      <c r="D208" s="27"/>
      <c r="E208" s="7"/>
      <c r="F208" s="8"/>
      <c r="G208" s="8"/>
      <c r="H208" s="8"/>
      <c r="I208" s="8"/>
      <c r="J208" s="8"/>
      <c r="K208" s="8"/>
      <c r="L208" s="9"/>
      <c r="P208" s="9"/>
      <c r="Q208" s="104"/>
      <c r="R208" s="104"/>
    </row>
    <row r="209" spans="1:18" ht="15">
      <c r="A209" s="27"/>
      <c r="B209" s="25"/>
      <c r="C209" s="26"/>
      <c r="D209" s="27"/>
      <c r="E209" s="7"/>
      <c r="F209" s="8"/>
      <c r="G209" s="8"/>
      <c r="H209" s="8"/>
      <c r="I209" s="8"/>
      <c r="J209" s="8"/>
      <c r="K209" s="8"/>
      <c r="L209" s="9"/>
      <c r="P209" s="9"/>
      <c r="Q209" s="104"/>
      <c r="R209" s="104"/>
    </row>
    <row r="210" spans="1:18" ht="15">
      <c r="A210" s="27"/>
      <c r="B210" s="25"/>
      <c r="C210" s="26"/>
      <c r="D210" s="27"/>
      <c r="E210" s="7"/>
      <c r="F210" s="8"/>
      <c r="G210" s="8"/>
      <c r="H210" s="8"/>
      <c r="I210" s="8"/>
      <c r="J210" s="8"/>
      <c r="K210" s="8"/>
      <c r="L210" s="9"/>
      <c r="P210" s="9"/>
      <c r="Q210" s="104"/>
      <c r="R210" s="104"/>
    </row>
    <row r="211" spans="1:18" ht="15">
      <c r="A211" s="27"/>
      <c r="B211" s="25"/>
      <c r="C211" s="26"/>
      <c r="D211" s="27"/>
      <c r="E211" s="7"/>
      <c r="F211" s="8"/>
      <c r="G211" s="8"/>
      <c r="H211" s="8"/>
      <c r="I211" s="8"/>
      <c r="J211" s="8"/>
      <c r="K211" s="8"/>
      <c r="L211" s="9"/>
      <c r="P211" s="9"/>
      <c r="Q211" s="104"/>
      <c r="R211" s="104"/>
    </row>
    <row r="212" spans="1:18" ht="15">
      <c r="A212" s="27"/>
      <c r="B212" s="25"/>
      <c r="C212" s="26"/>
      <c r="D212" s="27"/>
      <c r="E212" s="7"/>
      <c r="F212" s="8"/>
      <c r="G212" s="8"/>
      <c r="H212" s="8"/>
      <c r="I212" s="8"/>
      <c r="J212" s="8"/>
      <c r="K212" s="8"/>
      <c r="L212" s="9"/>
      <c r="P212" s="9"/>
      <c r="Q212" s="104"/>
      <c r="R212" s="104"/>
    </row>
    <row r="213" spans="1:18" ht="15">
      <c r="A213" s="27"/>
      <c r="B213" s="25"/>
      <c r="C213" s="26"/>
      <c r="D213" s="27"/>
      <c r="E213" s="7"/>
      <c r="F213" s="8"/>
      <c r="G213" s="8"/>
      <c r="H213" s="8"/>
      <c r="I213" s="8"/>
      <c r="J213" s="8"/>
      <c r="K213" s="8"/>
      <c r="L213" s="9"/>
      <c r="P213" s="9"/>
      <c r="Q213" s="104"/>
      <c r="R213" s="104"/>
    </row>
    <row r="214" spans="1:18" ht="15">
      <c r="A214" s="27"/>
      <c r="B214" s="25"/>
      <c r="C214" s="26"/>
      <c r="D214" s="27"/>
      <c r="E214" s="7"/>
      <c r="F214" s="8"/>
      <c r="G214" s="8"/>
      <c r="H214" s="8"/>
      <c r="I214" s="8"/>
      <c r="J214" s="8"/>
      <c r="K214" s="8"/>
      <c r="L214" s="9"/>
      <c r="P214" s="9"/>
      <c r="Q214" s="104"/>
      <c r="R214" s="104"/>
    </row>
    <row r="215" spans="1:18" ht="15">
      <c r="A215" s="27"/>
      <c r="B215" s="25"/>
      <c r="C215" s="26"/>
      <c r="D215" s="27"/>
      <c r="E215" s="7"/>
      <c r="F215" s="8"/>
      <c r="G215" s="8"/>
      <c r="H215" s="8"/>
      <c r="I215" s="8"/>
      <c r="J215" s="8"/>
      <c r="K215" s="8"/>
      <c r="L215" s="9"/>
      <c r="P215" s="9"/>
      <c r="Q215" s="104"/>
      <c r="R215" s="104"/>
    </row>
    <row r="216" spans="1:18" ht="15">
      <c r="A216" s="27"/>
      <c r="B216" s="25"/>
      <c r="C216" s="26"/>
      <c r="D216" s="27"/>
      <c r="E216" s="7"/>
      <c r="F216" s="8"/>
      <c r="G216" s="8"/>
      <c r="H216" s="8"/>
      <c r="I216" s="8"/>
      <c r="J216" s="8"/>
      <c r="K216" s="8"/>
      <c r="L216" s="9"/>
      <c r="P216" s="9"/>
      <c r="Q216" s="104"/>
      <c r="R216" s="104"/>
    </row>
    <row r="217" spans="1:18" ht="15">
      <c r="A217" s="27"/>
      <c r="B217" s="25"/>
      <c r="C217" s="26"/>
      <c r="D217" s="27"/>
      <c r="E217" s="7"/>
      <c r="F217" s="8"/>
      <c r="G217" s="8"/>
      <c r="H217" s="8"/>
      <c r="I217" s="8"/>
      <c r="J217" s="8"/>
      <c r="K217" s="8"/>
      <c r="L217" s="9"/>
      <c r="P217" s="9"/>
      <c r="Q217" s="104"/>
      <c r="R217" s="104"/>
    </row>
    <row r="218" spans="1:18" ht="15">
      <c r="A218" s="27"/>
      <c r="B218" s="25"/>
      <c r="C218" s="26"/>
      <c r="D218" s="27"/>
      <c r="E218" s="7"/>
      <c r="F218" s="8"/>
      <c r="G218" s="8"/>
      <c r="H218" s="8"/>
      <c r="I218" s="8"/>
      <c r="J218" s="8"/>
      <c r="K218" s="8"/>
      <c r="L218" s="9"/>
      <c r="P218" s="9"/>
      <c r="Q218" s="104"/>
      <c r="R218" s="104"/>
    </row>
    <row r="219" spans="1:18" ht="15">
      <c r="A219" s="27"/>
      <c r="B219" s="25"/>
      <c r="C219" s="26"/>
      <c r="D219" s="27"/>
      <c r="E219" s="7"/>
      <c r="F219" s="8"/>
      <c r="G219" s="8"/>
      <c r="H219" s="8"/>
      <c r="I219" s="8"/>
      <c r="J219" s="8"/>
      <c r="K219" s="8"/>
      <c r="L219" s="9"/>
      <c r="P219" s="9"/>
      <c r="Q219" s="104"/>
      <c r="R219" s="104"/>
    </row>
    <row r="220" spans="1:18" ht="15">
      <c r="A220" s="27"/>
      <c r="B220" s="25"/>
      <c r="C220" s="26"/>
      <c r="D220" s="27"/>
      <c r="E220" s="7"/>
      <c r="F220" s="8"/>
      <c r="G220" s="8"/>
      <c r="H220" s="8"/>
      <c r="I220" s="8"/>
      <c r="J220" s="8"/>
      <c r="K220" s="8"/>
      <c r="L220" s="9"/>
      <c r="P220" s="9"/>
      <c r="Q220" s="104"/>
      <c r="R220" s="104"/>
    </row>
    <row r="221" spans="1:18" ht="15">
      <c r="A221" s="27"/>
      <c r="B221" s="25"/>
      <c r="C221" s="26"/>
      <c r="D221" s="27"/>
      <c r="E221" s="7"/>
      <c r="F221" s="8"/>
      <c r="G221" s="8"/>
      <c r="H221" s="8"/>
      <c r="I221" s="8"/>
      <c r="J221" s="8"/>
      <c r="K221" s="8"/>
      <c r="L221" s="9"/>
      <c r="P221" s="9"/>
      <c r="Q221" s="104"/>
      <c r="R221" s="104"/>
    </row>
    <row r="222" spans="1:18" ht="15">
      <c r="A222" s="27"/>
      <c r="B222" s="25"/>
      <c r="C222" s="26"/>
      <c r="D222" s="27"/>
      <c r="E222" s="7"/>
      <c r="F222" s="8"/>
      <c r="G222" s="8"/>
      <c r="H222" s="8"/>
      <c r="I222" s="8"/>
      <c r="J222" s="8"/>
      <c r="K222" s="8"/>
      <c r="L222" s="9"/>
      <c r="P222" s="9"/>
      <c r="Q222" s="104"/>
      <c r="R222" s="104"/>
    </row>
    <row r="223" spans="1:18" ht="15">
      <c r="A223" s="27"/>
      <c r="B223" s="25"/>
      <c r="C223" s="26"/>
      <c r="D223" s="27"/>
      <c r="E223" s="7"/>
      <c r="F223" s="8"/>
      <c r="G223" s="8"/>
      <c r="H223" s="8"/>
      <c r="I223" s="8"/>
      <c r="J223" s="8"/>
      <c r="K223" s="8"/>
      <c r="L223" s="9"/>
      <c r="P223" s="9"/>
      <c r="Q223" s="104"/>
      <c r="R223" s="104"/>
    </row>
    <row r="224" spans="1:18" ht="15">
      <c r="A224" s="27"/>
      <c r="B224" s="25"/>
      <c r="C224" s="26"/>
      <c r="D224" s="27"/>
      <c r="E224" s="7"/>
      <c r="F224" s="8"/>
      <c r="G224" s="8"/>
      <c r="H224" s="8"/>
      <c r="I224" s="8"/>
      <c r="J224" s="8"/>
      <c r="K224" s="8"/>
      <c r="L224" s="9"/>
      <c r="P224" s="9"/>
      <c r="Q224" s="104"/>
      <c r="R224" s="104"/>
    </row>
    <row r="225" spans="1:18" ht="15">
      <c r="A225" s="27"/>
      <c r="B225" s="25"/>
      <c r="C225" s="26"/>
      <c r="D225" s="27"/>
      <c r="E225" s="7"/>
      <c r="F225" s="8"/>
      <c r="G225" s="8"/>
      <c r="H225" s="8"/>
      <c r="I225" s="8"/>
      <c r="J225" s="8"/>
      <c r="K225" s="8"/>
      <c r="L225" s="9"/>
      <c r="P225" s="9"/>
      <c r="Q225" s="104"/>
      <c r="R225" s="104"/>
    </row>
    <row r="226" spans="1:18" ht="15">
      <c r="A226" s="27"/>
      <c r="B226" s="25"/>
      <c r="C226" s="26"/>
      <c r="D226" s="27"/>
      <c r="E226" s="7"/>
      <c r="F226" s="8"/>
      <c r="G226" s="8"/>
      <c r="H226" s="8"/>
      <c r="I226" s="8"/>
      <c r="J226" s="8"/>
      <c r="K226" s="8"/>
      <c r="L226" s="9"/>
      <c r="P226" s="9"/>
      <c r="Q226" s="104"/>
      <c r="R226" s="104"/>
    </row>
    <row r="227" spans="1:18" ht="15">
      <c r="A227" s="27"/>
      <c r="B227" s="25"/>
      <c r="C227" s="26"/>
      <c r="D227" s="27"/>
      <c r="E227" s="7"/>
      <c r="F227" s="8"/>
      <c r="G227" s="8"/>
      <c r="H227" s="8"/>
      <c r="I227" s="8"/>
      <c r="J227" s="8"/>
      <c r="K227" s="8"/>
      <c r="L227" s="9"/>
      <c r="P227" s="9"/>
      <c r="Q227" s="104"/>
      <c r="R227" s="104"/>
    </row>
    <row r="228" spans="1:18" ht="15">
      <c r="A228" s="27"/>
      <c r="B228" s="25"/>
      <c r="C228" s="26"/>
      <c r="D228" s="27"/>
      <c r="E228" s="7"/>
      <c r="F228" s="8"/>
      <c r="G228" s="8"/>
      <c r="H228" s="8"/>
      <c r="I228" s="8"/>
      <c r="J228" s="8"/>
      <c r="K228" s="8"/>
      <c r="L228" s="9"/>
      <c r="P228" s="9"/>
      <c r="Q228" s="104"/>
      <c r="R228" s="104"/>
    </row>
    <row r="229" spans="1:18" ht="15">
      <c r="A229" s="27"/>
      <c r="B229" s="25"/>
      <c r="C229" s="26"/>
      <c r="D229" s="27"/>
      <c r="E229" s="7"/>
      <c r="F229" s="8"/>
      <c r="G229" s="8"/>
      <c r="H229" s="8"/>
      <c r="I229" s="8"/>
      <c r="J229" s="8"/>
      <c r="K229" s="8"/>
      <c r="L229" s="9"/>
      <c r="P229" s="9"/>
      <c r="Q229" s="104"/>
      <c r="R229" s="104"/>
    </row>
    <row r="230" spans="1:18" ht="15">
      <c r="A230" s="27"/>
      <c r="B230" s="25"/>
      <c r="C230" s="26"/>
      <c r="D230" s="27"/>
      <c r="E230" s="7"/>
      <c r="F230" s="8"/>
      <c r="G230" s="8"/>
      <c r="H230" s="8"/>
      <c r="I230" s="8"/>
      <c r="J230" s="8"/>
      <c r="K230" s="8"/>
      <c r="L230" s="9"/>
      <c r="P230" s="9"/>
      <c r="Q230" s="104"/>
      <c r="R230" s="104"/>
    </row>
    <row r="231" spans="1:18" ht="15">
      <c r="A231" s="27"/>
      <c r="B231" s="25"/>
      <c r="C231" s="26"/>
      <c r="D231" s="27"/>
      <c r="E231" s="7"/>
      <c r="F231" s="8"/>
      <c r="G231" s="8"/>
      <c r="H231" s="8"/>
      <c r="I231" s="8"/>
      <c r="J231" s="8"/>
      <c r="K231" s="8"/>
      <c r="L231" s="9"/>
      <c r="P231" s="9"/>
      <c r="Q231" s="104"/>
      <c r="R231" s="104"/>
    </row>
    <row r="232" spans="1:18" ht="15">
      <c r="A232" s="27"/>
      <c r="B232" s="25"/>
      <c r="C232" s="26"/>
      <c r="D232" s="27"/>
      <c r="E232" s="7"/>
      <c r="F232" s="8"/>
      <c r="G232" s="8"/>
      <c r="H232" s="8"/>
      <c r="I232" s="8"/>
      <c r="J232" s="8"/>
      <c r="K232" s="8"/>
      <c r="L232" s="9"/>
      <c r="P232" s="9"/>
      <c r="Q232" s="104"/>
      <c r="R232" s="104"/>
    </row>
    <row r="233" spans="1:18" ht="15">
      <c r="A233" s="27"/>
      <c r="B233" s="25"/>
      <c r="C233" s="26"/>
      <c r="D233" s="27"/>
      <c r="E233" s="7"/>
      <c r="F233" s="8"/>
      <c r="G233" s="8"/>
      <c r="H233" s="8"/>
      <c r="I233" s="8"/>
      <c r="J233" s="8"/>
      <c r="K233" s="8"/>
      <c r="L233" s="9"/>
      <c r="P233" s="9"/>
      <c r="Q233" s="104"/>
      <c r="R233" s="104"/>
    </row>
    <row r="234" spans="1:18" ht="15">
      <c r="A234" s="27"/>
      <c r="B234" s="25"/>
      <c r="C234" s="26"/>
      <c r="D234" s="27"/>
      <c r="E234" s="7"/>
      <c r="F234" s="8"/>
      <c r="G234" s="8"/>
      <c r="H234" s="8"/>
      <c r="I234" s="8"/>
      <c r="J234" s="8"/>
      <c r="K234" s="8"/>
      <c r="L234" s="9"/>
      <c r="P234" s="9"/>
      <c r="Q234" s="104"/>
      <c r="R234" s="104"/>
    </row>
    <row r="235" spans="1:18" ht="15">
      <c r="A235" s="27"/>
      <c r="B235" s="25"/>
      <c r="C235" s="26"/>
      <c r="D235" s="27"/>
      <c r="E235" s="7"/>
      <c r="F235" s="8"/>
      <c r="G235" s="8"/>
      <c r="H235" s="8"/>
      <c r="I235" s="8"/>
      <c r="J235" s="8"/>
      <c r="K235" s="8"/>
      <c r="L235" s="9"/>
      <c r="P235" s="9"/>
      <c r="Q235" s="104"/>
      <c r="R235" s="104"/>
    </row>
    <row r="236" spans="1:18" ht="15">
      <c r="A236" s="27"/>
      <c r="B236" s="25"/>
      <c r="C236" s="26"/>
      <c r="D236" s="27"/>
      <c r="E236" s="7"/>
      <c r="F236" s="8"/>
      <c r="G236" s="8"/>
      <c r="H236" s="8"/>
      <c r="I236" s="8"/>
      <c r="J236" s="8"/>
      <c r="K236" s="8"/>
      <c r="L236" s="9"/>
      <c r="P236" s="9"/>
      <c r="Q236" s="104"/>
      <c r="R236" s="104"/>
    </row>
    <row r="237" spans="1:18" ht="15">
      <c r="A237" s="27"/>
      <c r="B237" s="25"/>
      <c r="C237" s="26"/>
      <c r="D237" s="27"/>
      <c r="E237" s="7"/>
      <c r="F237" s="8"/>
      <c r="G237" s="8"/>
      <c r="H237" s="8"/>
      <c r="I237" s="8"/>
      <c r="J237" s="8"/>
      <c r="K237" s="8"/>
      <c r="L237" s="9"/>
      <c r="P237" s="9"/>
      <c r="Q237" s="104"/>
      <c r="R237" s="104"/>
    </row>
    <row r="238" spans="1:18" ht="15">
      <c r="A238" s="27"/>
      <c r="B238" s="25"/>
      <c r="C238" s="26"/>
      <c r="D238" s="27"/>
      <c r="E238" s="7"/>
      <c r="F238" s="8"/>
      <c r="G238" s="8"/>
      <c r="H238" s="8"/>
      <c r="I238" s="8"/>
      <c r="J238" s="8"/>
      <c r="K238" s="8"/>
      <c r="L238" s="9"/>
      <c r="P238" s="9"/>
      <c r="Q238" s="104"/>
      <c r="R238" s="104"/>
    </row>
    <row r="239" spans="1:18" ht="15">
      <c r="A239" s="27"/>
      <c r="B239" s="25"/>
      <c r="C239" s="26"/>
      <c r="D239" s="27"/>
      <c r="E239" s="7"/>
      <c r="F239" s="8"/>
      <c r="G239" s="8"/>
      <c r="H239" s="8"/>
      <c r="I239" s="8"/>
      <c r="J239" s="8"/>
      <c r="K239" s="8"/>
      <c r="L239" s="9"/>
      <c r="P239" s="9"/>
      <c r="Q239" s="104"/>
      <c r="R239" s="104"/>
    </row>
    <row r="240" spans="1:18" ht="15">
      <c r="A240" s="27"/>
      <c r="B240" s="25"/>
      <c r="C240" s="26"/>
      <c r="D240" s="27"/>
      <c r="E240" s="7"/>
      <c r="F240" s="8"/>
      <c r="G240" s="8"/>
      <c r="H240" s="8"/>
      <c r="I240" s="8"/>
      <c r="J240" s="8"/>
      <c r="K240" s="8"/>
      <c r="L240" s="9"/>
      <c r="P240" s="9"/>
      <c r="Q240" s="104"/>
      <c r="R240" s="104"/>
    </row>
    <row r="241" spans="1:18" ht="15">
      <c r="A241" s="27"/>
      <c r="B241" s="25"/>
      <c r="C241" s="26"/>
      <c r="D241" s="27"/>
      <c r="E241" s="7"/>
      <c r="F241" s="8"/>
      <c r="G241" s="8"/>
      <c r="H241" s="8"/>
      <c r="I241" s="8"/>
      <c r="J241" s="8"/>
      <c r="K241" s="8"/>
      <c r="L241" s="9"/>
      <c r="P241" s="9"/>
      <c r="Q241" s="104"/>
      <c r="R241" s="104"/>
    </row>
    <row r="242" spans="1:18" ht="15">
      <c r="A242" s="27"/>
      <c r="B242" s="25"/>
      <c r="C242" s="26"/>
      <c r="D242" s="27"/>
      <c r="E242" s="7"/>
      <c r="F242" s="8"/>
      <c r="G242" s="8"/>
      <c r="H242" s="8"/>
      <c r="I242" s="8"/>
      <c r="J242" s="8"/>
      <c r="K242" s="8"/>
      <c r="L242" s="9"/>
      <c r="P242" s="9"/>
      <c r="Q242" s="104"/>
      <c r="R242" s="104"/>
    </row>
    <row r="243" spans="1:18" ht="15">
      <c r="A243" s="27"/>
      <c r="B243" s="25"/>
      <c r="C243" s="26"/>
      <c r="D243" s="27"/>
      <c r="E243" s="7"/>
      <c r="F243" s="8"/>
      <c r="G243" s="8"/>
      <c r="H243" s="8"/>
      <c r="I243" s="8"/>
      <c r="J243" s="8"/>
      <c r="K243" s="8"/>
      <c r="L243" s="9"/>
      <c r="P243" s="9"/>
      <c r="Q243" s="104"/>
      <c r="R243" s="104"/>
    </row>
    <row r="244" spans="1:18" ht="15">
      <c r="A244" s="27"/>
      <c r="B244" s="25"/>
      <c r="C244" s="26"/>
      <c r="D244" s="27"/>
      <c r="E244" s="7"/>
      <c r="F244" s="8"/>
      <c r="G244" s="8"/>
      <c r="H244" s="8"/>
      <c r="I244" s="8"/>
      <c r="J244" s="8"/>
      <c r="K244" s="8"/>
      <c r="L244" s="9"/>
      <c r="P244" s="9"/>
      <c r="Q244" s="104"/>
      <c r="R244" s="104"/>
    </row>
    <row r="245" spans="1:18" ht="15">
      <c r="A245" s="27"/>
      <c r="B245" s="25"/>
      <c r="C245" s="26"/>
      <c r="D245" s="27"/>
      <c r="E245" s="7"/>
      <c r="F245" s="8"/>
      <c r="G245" s="8"/>
      <c r="H245" s="8"/>
      <c r="I245" s="8"/>
      <c r="J245" s="8"/>
      <c r="K245" s="8"/>
      <c r="L245" s="9"/>
      <c r="P245" s="9"/>
      <c r="Q245" s="104"/>
      <c r="R245" s="104"/>
    </row>
    <row r="246" spans="1:18" ht="15">
      <c r="A246" s="27"/>
      <c r="B246" s="25"/>
      <c r="C246" s="26"/>
      <c r="D246" s="27"/>
      <c r="E246" s="7"/>
      <c r="F246" s="8"/>
      <c r="G246" s="8"/>
      <c r="H246" s="8"/>
      <c r="I246" s="8"/>
      <c r="J246" s="8"/>
      <c r="K246" s="8"/>
      <c r="L246" s="9"/>
      <c r="P246" s="9"/>
      <c r="Q246" s="104"/>
      <c r="R246" s="104"/>
    </row>
    <row r="247" spans="1:18" ht="15">
      <c r="A247" s="27"/>
      <c r="B247" s="25"/>
      <c r="C247" s="26"/>
      <c r="D247" s="27"/>
      <c r="E247" s="7"/>
      <c r="F247" s="8"/>
      <c r="G247" s="8"/>
      <c r="H247" s="8"/>
      <c r="I247" s="8"/>
      <c r="J247" s="8"/>
      <c r="K247" s="8"/>
      <c r="L247" s="9"/>
      <c r="P247" s="9"/>
      <c r="Q247" s="104"/>
      <c r="R247" s="104"/>
    </row>
    <row r="248" spans="1:18" ht="15">
      <c r="A248" s="27"/>
      <c r="B248" s="25"/>
      <c r="C248" s="26"/>
      <c r="D248" s="27"/>
      <c r="E248" s="7"/>
      <c r="F248" s="8"/>
      <c r="G248" s="8"/>
      <c r="H248" s="8"/>
      <c r="I248" s="8"/>
      <c r="J248" s="8"/>
      <c r="K248" s="8"/>
      <c r="L248" s="9"/>
      <c r="P248" s="9"/>
      <c r="Q248" s="104"/>
      <c r="R248" s="104"/>
    </row>
    <row r="249" spans="1:18" ht="15">
      <c r="A249" s="27"/>
      <c r="B249" s="25"/>
      <c r="C249" s="26"/>
      <c r="D249" s="27"/>
      <c r="E249" s="7"/>
      <c r="F249" s="8"/>
      <c r="G249" s="8"/>
      <c r="H249" s="8"/>
      <c r="I249" s="8"/>
      <c r="J249" s="8"/>
      <c r="K249" s="8"/>
      <c r="L249" s="9"/>
      <c r="P249" s="9"/>
      <c r="Q249" s="104"/>
      <c r="R249" s="104"/>
    </row>
    <row r="250" spans="1:18" ht="15">
      <c r="A250" s="27"/>
      <c r="B250" s="25"/>
      <c r="C250" s="26"/>
      <c r="D250" s="27"/>
      <c r="E250" s="7"/>
      <c r="F250" s="8"/>
      <c r="G250" s="8"/>
      <c r="H250" s="8"/>
      <c r="I250" s="8"/>
      <c r="J250" s="8"/>
      <c r="K250" s="8"/>
      <c r="L250" s="9"/>
      <c r="P250" s="9"/>
      <c r="Q250" s="104"/>
      <c r="R250" s="104"/>
    </row>
    <row r="251" spans="1:18" ht="15">
      <c r="A251" s="27"/>
      <c r="B251" s="25"/>
      <c r="C251" s="26"/>
      <c r="D251" s="27"/>
      <c r="E251" s="7"/>
      <c r="F251" s="8"/>
      <c r="G251" s="8"/>
      <c r="H251" s="8"/>
      <c r="I251" s="8"/>
      <c r="J251" s="8"/>
      <c r="K251" s="8"/>
      <c r="L251" s="9"/>
      <c r="P251" s="9"/>
      <c r="Q251" s="104"/>
      <c r="R251" s="104"/>
    </row>
    <row r="252" spans="1:18" ht="15">
      <c r="A252" s="27"/>
      <c r="B252" s="25"/>
      <c r="C252" s="26"/>
      <c r="D252" s="27"/>
      <c r="E252" s="7"/>
      <c r="F252" s="8"/>
      <c r="G252" s="8"/>
      <c r="H252" s="8"/>
      <c r="I252" s="8"/>
      <c r="J252" s="8"/>
      <c r="K252" s="8"/>
      <c r="L252" s="9"/>
      <c r="P252" s="9"/>
      <c r="Q252" s="104"/>
      <c r="R252" s="104"/>
    </row>
    <row r="253" spans="1:18" ht="15">
      <c r="A253" s="27"/>
      <c r="B253" s="25"/>
      <c r="C253" s="26"/>
      <c r="D253" s="27"/>
      <c r="E253" s="7"/>
      <c r="F253" s="8"/>
      <c r="G253" s="8"/>
      <c r="H253" s="8"/>
      <c r="I253" s="8"/>
      <c r="J253" s="8"/>
      <c r="K253" s="8"/>
      <c r="L253" s="9"/>
      <c r="P253" s="9"/>
      <c r="Q253" s="104"/>
      <c r="R253" s="104"/>
    </row>
    <row r="254" spans="1:18" ht="15">
      <c r="A254" s="27"/>
      <c r="B254" s="25"/>
      <c r="C254" s="26"/>
      <c r="D254" s="27"/>
      <c r="E254" s="7"/>
      <c r="F254" s="8"/>
      <c r="G254" s="8"/>
      <c r="H254" s="8"/>
      <c r="I254" s="8"/>
      <c r="J254" s="8"/>
      <c r="K254" s="8"/>
      <c r="L254" s="9"/>
      <c r="P254" s="9"/>
      <c r="Q254" s="104"/>
      <c r="R254" s="104"/>
    </row>
    <row r="255" spans="1:18" ht="15">
      <c r="A255" s="27"/>
      <c r="B255" s="25"/>
      <c r="C255" s="26"/>
      <c r="D255" s="27"/>
      <c r="E255" s="7"/>
      <c r="F255" s="8"/>
      <c r="G255" s="8"/>
      <c r="H255" s="8"/>
      <c r="I255" s="8"/>
      <c r="J255" s="8"/>
      <c r="K255" s="8"/>
      <c r="L255" s="9"/>
      <c r="P255" s="9"/>
      <c r="Q255" s="104"/>
      <c r="R255" s="104"/>
    </row>
    <row r="256" spans="1:18" ht="15">
      <c r="A256" s="27"/>
      <c r="B256" s="25"/>
      <c r="C256" s="26"/>
      <c r="D256" s="27"/>
      <c r="E256" s="7"/>
      <c r="F256" s="8"/>
      <c r="G256" s="8"/>
      <c r="H256" s="8"/>
      <c r="I256" s="8"/>
      <c r="J256" s="8"/>
      <c r="K256" s="8"/>
      <c r="L256" s="9"/>
      <c r="P256" s="9"/>
      <c r="Q256" s="104"/>
      <c r="R256" s="104"/>
    </row>
    <row r="257" spans="1:18" ht="15">
      <c r="A257" s="27"/>
      <c r="B257" s="25"/>
      <c r="C257" s="26"/>
      <c r="D257" s="27"/>
      <c r="E257" s="7"/>
      <c r="F257" s="8"/>
      <c r="G257" s="8"/>
      <c r="H257" s="8"/>
      <c r="I257" s="8"/>
      <c r="J257" s="8"/>
      <c r="K257" s="8"/>
      <c r="L257" s="9"/>
      <c r="P257" s="9"/>
      <c r="Q257" s="104"/>
      <c r="R257" s="104"/>
    </row>
    <row r="258" spans="1:18" ht="15">
      <c r="A258" s="27"/>
      <c r="B258" s="25"/>
      <c r="C258" s="26"/>
      <c r="D258" s="27"/>
      <c r="E258" s="7"/>
      <c r="F258" s="8"/>
      <c r="G258" s="8"/>
      <c r="H258" s="8"/>
      <c r="I258" s="8"/>
      <c r="J258" s="8"/>
      <c r="K258" s="8"/>
      <c r="L258" s="9"/>
      <c r="P258" s="9"/>
      <c r="Q258" s="104"/>
      <c r="R258" s="104"/>
    </row>
    <row r="259" spans="1:18" ht="15">
      <c r="A259" s="27"/>
      <c r="B259" s="25"/>
      <c r="C259" s="26"/>
      <c r="D259" s="27"/>
      <c r="E259" s="7"/>
      <c r="F259" s="8"/>
      <c r="G259" s="8"/>
      <c r="H259" s="8"/>
      <c r="I259" s="8"/>
      <c r="J259" s="8"/>
      <c r="K259" s="8"/>
      <c r="L259" s="9"/>
      <c r="P259" s="9"/>
      <c r="Q259" s="104"/>
      <c r="R259" s="104"/>
    </row>
    <row r="260" spans="1:18" ht="15">
      <c r="A260" s="27"/>
      <c r="B260" s="25"/>
      <c r="C260" s="26"/>
      <c r="D260" s="27"/>
      <c r="E260" s="7"/>
      <c r="F260" s="8"/>
      <c r="G260" s="8"/>
      <c r="H260" s="8"/>
      <c r="I260" s="8"/>
      <c r="J260" s="8"/>
      <c r="K260" s="8"/>
      <c r="L260" s="9"/>
      <c r="P260" s="9"/>
      <c r="Q260" s="104"/>
      <c r="R260" s="104"/>
    </row>
    <row r="261" spans="1:18" ht="15">
      <c r="A261" s="27"/>
      <c r="B261" s="25"/>
      <c r="C261" s="26"/>
      <c r="D261" s="27"/>
      <c r="E261" s="7"/>
      <c r="F261" s="8"/>
      <c r="G261" s="8"/>
      <c r="H261" s="8"/>
      <c r="I261" s="8"/>
      <c r="J261" s="8"/>
      <c r="K261" s="8"/>
      <c r="L261" s="9"/>
      <c r="P261" s="9"/>
      <c r="Q261" s="104"/>
      <c r="R261" s="104"/>
    </row>
    <row r="262" spans="1:18" ht="15">
      <c r="A262" s="27"/>
      <c r="B262" s="25"/>
      <c r="C262" s="26"/>
      <c r="D262" s="27"/>
      <c r="E262" s="7"/>
      <c r="F262" s="8"/>
      <c r="G262" s="8"/>
      <c r="H262" s="8"/>
      <c r="I262" s="8"/>
      <c r="J262" s="8"/>
      <c r="K262" s="8"/>
      <c r="L262" s="9"/>
      <c r="P262" s="9"/>
      <c r="Q262" s="104"/>
      <c r="R262" s="104"/>
    </row>
    <row r="263" spans="1:18" ht="15">
      <c r="A263" s="27"/>
      <c r="B263" s="25"/>
      <c r="C263" s="26"/>
      <c r="D263" s="27"/>
      <c r="E263" s="7"/>
      <c r="F263" s="8"/>
      <c r="G263" s="8"/>
      <c r="H263" s="8"/>
      <c r="I263" s="8"/>
      <c r="J263" s="8"/>
      <c r="K263" s="8"/>
      <c r="L263" s="9"/>
      <c r="P263" s="9"/>
      <c r="Q263" s="104"/>
      <c r="R263" s="104"/>
    </row>
    <row r="264" spans="1:18" ht="15">
      <c r="A264" s="27"/>
      <c r="B264" s="25"/>
      <c r="C264" s="26"/>
      <c r="D264" s="27"/>
      <c r="E264" s="7"/>
      <c r="F264" s="8"/>
      <c r="G264" s="8"/>
      <c r="H264" s="8"/>
      <c r="I264" s="8"/>
      <c r="J264" s="8"/>
      <c r="K264" s="8"/>
      <c r="L264" s="9"/>
      <c r="P264" s="9"/>
      <c r="Q264" s="104"/>
      <c r="R264" s="104"/>
    </row>
    <row r="265" spans="1:18" ht="15">
      <c r="A265" s="27"/>
      <c r="B265" s="25"/>
      <c r="C265" s="26"/>
      <c r="D265" s="27"/>
      <c r="E265" s="7"/>
      <c r="F265" s="8"/>
      <c r="G265" s="8"/>
      <c r="H265" s="8"/>
      <c r="I265" s="8"/>
      <c r="J265" s="8"/>
      <c r="K265" s="8"/>
      <c r="L265" s="9"/>
      <c r="P265" s="9"/>
      <c r="Q265" s="104"/>
      <c r="R265" s="104"/>
    </row>
    <row r="266" spans="1:18" ht="15">
      <c r="A266" s="27"/>
      <c r="B266" s="25"/>
      <c r="C266" s="26"/>
      <c r="D266" s="27"/>
      <c r="E266" s="7"/>
      <c r="F266" s="8"/>
      <c r="G266" s="8"/>
      <c r="H266" s="8"/>
      <c r="I266" s="8"/>
      <c r="J266" s="8"/>
      <c r="K266" s="8"/>
      <c r="L266" s="9"/>
      <c r="P266" s="9"/>
      <c r="Q266" s="104"/>
      <c r="R266" s="104"/>
    </row>
    <row r="267" spans="1:18" ht="15">
      <c r="A267" s="27"/>
      <c r="B267" s="25"/>
      <c r="C267" s="26"/>
      <c r="D267" s="27"/>
      <c r="E267" s="7"/>
      <c r="F267" s="8"/>
      <c r="G267" s="8"/>
      <c r="H267" s="8"/>
      <c r="I267" s="8"/>
      <c r="J267" s="8"/>
      <c r="K267" s="8"/>
      <c r="L267" s="9"/>
      <c r="P267" s="9"/>
      <c r="Q267" s="104"/>
      <c r="R267" s="104"/>
    </row>
    <row r="268" spans="1:18" ht="15">
      <c r="A268" s="27"/>
      <c r="B268" s="25"/>
      <c r="C268" s="26"/>
      <c r="D268" s="27"/>
      <c r="E268" s="7"/>
      <c r="F268" s="8"/>
      <c r="G268" s="8"/>
      <c r="H268" s="8"/>
      <c r="I268" s="8"/>
      <c r="J268" s="8"/>
      <c r="K268" s="8"/>
      <c r="L268" s="9"/>
      <c r="P268" s="9"/>
      <c r="Q268" s="104"/>
      <c r="R268" s="104"/>
    </row>
    <row r="269" spans="1:18" ht="15">
      <c r="A269" s="27"/>
      <c r="B269" s="25"/>
      <c r="C269" s="26"/>
      <c r="D269" s="27"/>
      <c r="E269" s="7"/>
      <c r="F269" s="8"/>
      <c r="G269" s="8"/>
      <c r="H269" s="8"/>
      <c r="I269" s="8"/>
      <c r="J269" s="8"/>
      <c r="K269" s="8"/>
      <c r="L269" s="9"/>
      <c r="P269" s="9"/>
      <c r="Q269" s="104"/>
      <c r="R269" s="104"/>
    </row>
    <row r="270" spans="1:18" ht="15">
      <c r="A270" s="27"/>
      <c r="B270" s="25"/>
      <c r="C270" s="26"/>
      <c r="D270" s="27"/>
      <c r="E270" s="7"/>
      <c r="F270" s="8"/>
      <c r="G270" s="8"/>
      <c r="H270" s="8"/>
      <c r="I270" s="8"/>
      <c r="J270" s="8"/>
      <c r="K270" s="8"/>
      <c r="L270" s="9"/>
      <c r="P270" s="9"/>
      <c r="Q270" s="104"/>
      <c r="R270" s="104"/>
    </row>
    <row r="271" spans="1:18" ht="15">
      <c r="A271" s="27"/>
      <c r="B271" s="25"/>
      <c r="C271" s="26"/>
      <c r="D271" s="27"/>
      <c r="E271" s="7"/>
      <c r="F271" s="8"/>
      <c r="G271" s="8"/>
      <c r="H271" s="8"/>
      <c r="I271" s="8"/>
      <c r="J271" s="8"/>
      <c r="K271" s="8"/>
      <c r="L271" s="9"/>
      <c r="P271" s="9"/>
      <c r="Q271" s="104"/>
      <c r="R271" s="104"/>
    </row>
    <row r="272" spans="1:18" ht="15">
      <c r="A272" s="27"/>
      <c r="B272" s="25"/>
      <c r="C272" s="26"/>
      <c r="D272" s="27"/>
      <c r="E272" s="7"/>
      <c r="F272" s="8"/>
      <c r="G272" s="8"/>
      <c r="H272" s="8"/>
      <c r="I272" s="8"/>
      <c r="J272" s="8"/>
      <c r="K272" s="8"/>
      <c r="L272" s="9"/>
      <c r="P272" s="9"/>
      <c r="Q272" s="104"/>
      <c r="R272" s="104"/>
    </row>
    <row r="273" spans="1:18" ht="15">
      <c r="A273" s="27"/>
      <c r="B273" s="25"/>
      <c r="C273" s="26"/>
      <c r="D273" s="27"/>
      <c r="E273" s="7"/>
      <c r="F273" s="8"/>
      <c r="G273" s="8"/>
      <c r="H273" s="8"/>
      <c r="I273" s="8"/>
      <c r="J273" s="8"/>
      <c r="K273" s="8"/>
      <c r="L273" s="9"/>
      <c r="P273" s="9"/>
      <c r="Q273" s="104"/>
      <c r="R273" s="104"/>
    </row>
    <row r="274" spans="1:18" ht="15">
      <c r="A274" s="27"/>
      <c r="B274" s="25"/>
      <c r="C274" s="26"/>
      <c r="D274" s="27"/>
      <c r="E274" s="7"/>
      <c r="F274" s="8"/>
      <c r="G274" s="8"/>
      <c r="H274" s="8"/>
      <c r="I274" s="8"/>
      <c r="J274" s="8"/>
      <c r="K274" s="8"/>
      <c r="L274" s="9"/>
      <c r="P274" s="9"/>
      <c r="Q274" s="104"/>
      <c r="R274" s="104"/>
    </row>
    <row r="275" spans="1:18" ht="15">
      <c r="A275" s="27"/>
      <c r="B275" s="25"/>
      <c r="C275" s="26"/>
      <c r="D275" s="27"/>
      <c r="E275" s="7"/>
      <c r="F275" s="8"/>
      <c r="G275" s="8"/>
      <c r="H275" s="8"/>
      <c r="I275" s="8"/>
      <c r="J275" s="8"/>
      <c r="K275" s="8"/>
      <c r="L275" s="9"/>
      <c r="P275" s="9"/>
      <c r="Q275" s="104"/>
      <c r="R275" s="104"/>
    </row>
    <row r="276" spans="1:18" ht="15">
      <c r="A276" s="27"/>
      <c r="B276" s="25"/>
      <c r="C276" s="26"/>
      <c r="D276" s="27"/>
      <c r="E276" s="7"/>
      <c r="F276" s="8"/>
      <c r="G276" s="8"/>
      <c r="H276" s="8"/>
      <c r="I276" s="8"/>
      <c r="J276" s="8"/>
      <c r="K276" s="8"/>
      <c r="L276" s="9"/>
      <c r="P276" s="9"/>
      <c r="Q276" s="104"/>
      <c r="R276" s="104"/>
    </row>
    <row r="277" spans="1:18" ht="15">
      <c r="A277" s="27"/>
      <c r="B277" s="25"/>
      <c r="C277" s="26"/>
      <c r="D277" s="27"/>
      <c r="E277" s="7"/>
      <c r="F277" s="8"/>
      <c r="G277" s="8"/>
      <c r="H277" s="8"/>
      <c r="I277" s="8"/>
      <c r="J277" s="8"/>
      <c r="K277" s="8"/>
      <c r="L277" s="9"/>
      <c r="P277" s="9"/>
      <c r="Q277" s="104"/>
      <c r="R277" s="104"/>
    </row>
    <row r="278" spans="1:18" ht="15">
      <c r="A278" s="27"/>
      <c r="B278" s="25"/>
      <c r="C278" s="26"/>
      <c r="D278" s="27"/>
      <c r="E278" s="7"/>
      <c r="F278" s="8"/>
      <c r="G278" s="8"/>
      <c r="H278" s="8"/>
      <c r="I278" s="8"/>
      <c r="J278" s="8"/>
      <c r="K278" s="8"/>
      <c r="L278" s="9"/>
      <c r="P278" s="9"/>
      <c r="Q278" s="104"/>
      <c r="R278" s="104"/>
    </row>
    <row r="279" spans="1:18" ht="15">
      <c r="A279" s="27"/>
      <c r="B279" s="25"/>
      <c r="C279" s="26"/>
      <c r="D279" s="27"/>
      <c r="E279" s="7"/>
      <c r="F279" s="8"/>
      <c r="G279" s="8"/>
      <c r="H279" s="8"/>
      <c r="I279" s="8"/>
      <c r="J279" s="8"/>
      <c r="K279" s="8"/>
      <c r="L279" s="9"/>
      <c r="P279" s="9"/>
      <c r="Q279" s="104"/>
      <c r="R279" s="104"/>
    </row>
    <row r="280" spans="1:18" ht="15">
      <c r="A280" s="27"/>
      <c r="B280" s="25"/>
      <c r="C280" s="26"/>
      <c r="D280" s="27"/>
      <c r="E280" s="7"/>
      <c r="F280" s="8"/>
      <c r="G280" s="8"/>
      <c r="H280" s="8"/>
      <c r="I280" s="8"/>
      <c r="J280" s="8"/>
      <c r="K280" s="8"/>
      <c r="L280" s="9"/>
      <c r="P280" s="9"/>
      <c r="Q280" s="104"/>
      <c r="R280" s="104"/>
    </row>
    <row r="281" spans="1:18" ht="15">
      <c r="A281" s="27"/>
      <c r="B281" s="25"/>
      <c r="C281" s="26"/>
      <c r="D281" s="27"/>
      <c r="E281" s="7"/>
      <c r="F281" s="8"/>
      <c r="G281" s="8"/>
      <c r="H281" s="8"/>
      <c r="I281" s="8"/>
      <c r="J281" s="8"/>
      <c r="K281" s="8"/>
      <c r="L281" s="9"/>
      <c r="P281" s="9"/>
      <c r="Q281" s="104"/>
      <c r="R281" s="104"/>
    </row>
    <row r="282" spans="1:18" ht="15">
      <c r="A282" s="27"/>
      <c r="B282" s="25"/>
      <c r="C282" s="26"/>
      <c r="D282" s="27"/>
      <c r="E282" s="7"/>
      <c r="F282" s="8"/>
      <c r="G282" s="8"/>
      <c r="H282" s="8"/>
      <c r="I282" s="8"/>
      <c r="J282" s="8"/>
      <c r="K282" s="8"/>
      <c r="L282" s="9"/>
      <c r="P282" s="9"/>
      <c r="Q282" s="104"/>
      <c r="R282" s="104"/>
    </row>
    <row r="283" spans="1:18" ht="15">
      <c r="A283" s="27"/>
      <c r="B283" s="25"/>
      <c r="C283" s="26"/>
      <c r="D283" s="27"/>
      <c r="E283" s="7"/>
      <c r="F283" s="8"/>
      <c r="G283" s="8"/>
      <c r="H283" s="8"/>
      <c r="I283" s="8"/>
      <c r="J283" s="8"/>
      <c r="K283" s="8"/>
      <c r="L283" s="9"/>
      <c r="P283" s="9"/>
      <c r="Q283" s="104"/>
      <c r="R283" s="104"/>
    </row>
    <row r="284" spans="1:18" ht="15">
      <c r="A284" s="27"/>
      <c r="B284" s="25"/>
      <c r="C284" s="26"/>
      <c r="D284" s="27"/>
      <c r="E284" s="7"/>
      <c r="F284" s="8"/>
      <c r="G284" s="8"/>
      <c r="H284" s="8"/>
      <c r="I284" s="8"/>
      <c r="J284" s="8"/>
      <c r="K284" s="8"/>
      <c r="L284" s="9"/>
      <c r="P284" s="9"/>
      <c r="Q284" s="104"/>
      <c r="R284" s="104"/>
    </row>
    <row r="285" spans="1:18" ht="15">
      <c r="A285" s="27"/>
      <c r="B285" s="25"/>
      <c r="C285" s="26"/>
      <c r="D285" s="27"/>
      <c r="E285" s="7"/>
      <c r="F285" s="8"/>
      <c r="G285" s="8"/>
      <c r="H285" s="8"/>
      <c r="I285" s="8"/>
      <c r="J285" s="8"/>
      <c r="K285" s="8"/>
      <c r="L285" s="9"/>
      <c r="P285" s="9"/>
      <c r="Q285" s="104"/>
      <c r="R285" s="104"/>
    </row>
    <row r="286" spans="1:18" ht="15">
      <c r="A286" s="27"/>
      <c r="B286" s="25"/>
      <c r="C286" s="26"/>
      <c r="D286" s="27"/>
      <c r="E286" s="7"/>
      <c r="F286" s="8"/>
      <c r="G286" s="8"/>
      <c r="H286" s="8"/>
      <c r="I286" s="8"/>
      <c r="J286" s="8"/>
      <c r="K286" s="8"/>
      <c r="L286" s="9"/>
      <c r="P286" s="9"/>
      <c r="Q286" s="104"/>
      <c r="R286" s="104"/>
    </row>
    <row r="287" spans="1:18" ht="15">
      <c r="A287" s="27"/>
      <c r="B287" s="25"/>
      <c r="C287" s="26"/>
      <c r="D287" s="27"/>
      <c r="E287" s="7"/>
      <c r="F287" s="8"/>
      <c r="G287" s="8"/>
      <c r="H287" s="8"/>
      <c r="I287" s="8"/>
      <c r="J287" s="8"/>
      <c r="K287" s="8"/>
      <c r="L287" s="9"/>
      <c r="P287" s="9"/>
      <c r="Q287" s="104"/>
      <c r="R287" s="104"/>
    </row>
    <row r="288" spans="1:18" ht="15">
      <c r="A288" s="27"/>
      <c r="B288" s="25"/>
      <c r="C288" s="26"/>
      <c r="D288" s="27"/>
      <c r="E288" s="7"/>
      <c r="F288" s="8"/>
      <c r="G288" s="8"/>
      <c r="H288" s="8"/>
      <c r="I288" s="8"/>
      <c r="J288" s="8"/>
      <c r="K288" s="8"/>
      <c r="L288" s="9"/>
      <c r="P288" s="9"/>
      <c r="Q288" s="104"/>
      <c r="R288" s="104"/>
    </row>
    <row r="289" spans="1:18" ht="15">
      <c r="A289" s="27"/>
      <c r="B289" s="25"/>
      <c r="C289" s="26"/>
      <c r="D289" s="27"/>
      <c r="E289" s="7"/>
      <c r="F289" s="8"/>
      <c r="G289" s="8"/>
      <c r="H289" s="8"/>
      <c r="I289" s="8"/>
      <c r="J289" s="8"/>
      <c r="K289" s="8"/>
      <c r="L289" s="9"/>
      <c r="P289" s="9"/>
      <c r="Q289" s="104"/>
      <c r="R289" s="104"/>
    </row>
    <row r="290" spans="1:18" ht="15">
      <c r="A290" s="27"/>
      <c r="B290" s="25"/>
      <c r="C290" s="26"/>
      <c r="D290" s="27"/>
      <c r="E290" s="7"/>
      <c r="F290" s="8"/>
      <c r="G290" s="8"/>
      <c r="H290" s="8"/>
      <c r="I290" s="8"/>
      <c r="J290" s="8"/>
      <c r="K290" s="8"/>
      <c r="L290" s="9"/>
      <c r="P290" s="9"/>
      <c r="Q290" s="104"/>
      <c r="R290" s="104"/>
    </row>
    <row r="291" spans="1:18" ht="15">
      <c r="A291" s="27"/>
      <c r="B291" s="25"/>
      <c r="C291" s="26"/>
      <c r="D291" s="27"/>
      <c r="E291" s="7"/>
      <c r="F291" s="8"/>
      <c r="G291" s="8"/>
      <c r="H291" s="8"/>
      <c r="I291" s="8"/>
      <c r="J291" s="8"/>
      <c r="K291" s="8"/>
      <c r="L291" s="9"/>
      <c r="P291" s="9"/>
      <c r="Q291" s="104"/>
      <c r="R291" s="104"/>
    </row>
    <row r="292" spans="1:18" ht="15">
      <c r="A292" s="27"/>
      <c r="B292" s="25"/>
      <c r="C292" s="26"/>
      <c r="D292" s="27"/>
      <c r="E292" s="7"/>
      <c r="F292" s="8"/>
      <c r="G292" s="8"/>
      <c r="H292" s="8"/>
      <c r="I292" s="8"/>
      <c r="J292" s="8"/>
      <c r="K292" s="8"/>
      <c r="L292" s="9"/>
      <c r="P292" s="9"/>
      <c r="Q292" s="104"/>
      <c r="R292" s="104"/>
    </row>
    <row r="293" spans="1:18" ht="15">
      <c r="A293" s="27"/>
      <c r="B293" s="25"/>
      <c r="C293" s="26"/>
      <c r="D293" s="27"/>
      <c r="E293" s="7"/>
      <c r="F293" s="8"/>
      <c r="G293" s="8"/>
      <c r="H293" s="8"/>
      <c r="I293" s="8"/>
      <c r="J293" s="8"/>
      <c r="K293" s="8"/>
      <c r="L293" s="9"/>
      <c r="P293" s="9"/>
      <c r="Q293" s="104"/>
      <c r="R293" s="104"/>
    </row>
    <row r="294" spans="1:18" ht="15">
      <c r="A294" s="27"/>
      <c r="B294" s="25"/>
      <c r="C294" s="26"/>
      <c r="D294" s="27"/>
      <c r="E294" s="7"/>
      <c r="F294" s="8"/>
      <c r="G294" s="8"/>
      <c r="H294" s="8"/>
      <c r="I294" s="8"/>
      <c r="J294" s="8"/>
      <c r="K294" s="8"/>
      <c r="L294" s="9"/>
      <c r="P294" s="9"/>
      <c r="Q294" s="104"/>
      <c r="R294" s="104"/>
    </row>
    <row r="295" spans="1:18" ht="15">
      <c r="A295" s="27"/>
      <c r="B295" s="25"/>
      <c r="C295" s="26"/>
      <c r="D295" s="27"/>
      <c r="E295" s="7"/>
      <c r="F295" s="8"/>
      <c r="G295" s="8"/>
      <c r="H295" s="8"/>
      <c r="I295" s="8"/>
      <c r="J295" s="8"/>
      <c r="K295" s="8"/>
      <c r="L295" s="9"/>
      <c r="P295" s="9"/>
      <c r="Q295" s="104"/>
      <c r="R295" s="104"/>
    </row>
    <row r="296" spans="1:18" ht="15">
      <c r="A296" s="27"/>
      <c r="B296" s="25"/>
      <c r="C296" s="26"/>
      <c r="D296" s="27"/>
      <c r="E296" s="7"/>
      <c r="F296" s="8"/>
      <c r="G296" s="8"/>
      <c r="H296" s="8"/>
      <c r="I296" s="8"/>
      <c r="J296" s="8"/>
      <c r="K296" s="8"/>
      <c r="L296" s="9"/>
      <c r="P296" s="9"/>
      <c r="Q296" s="104"/>
      <c r="R296" s="104"/>
    </row>
    <row r="297" spans="1:18" ht="15">
      <c r="A297" s="27"/>
      <c r="B297" s="25"/>
      <c r="C297" s="26"/>
      <c r="D297" s="27"/>
      <c r="E297" s="7"/>
      <c r="F297" s="8"/>
      <c r="G297" s="8"/>
      <c r="H297" s="8"/>
      <c r="I297" s="8"/>
      <c r="J297" s="8"/>
      <c r="K297" s="8"/>
      <c r="L297" s="9"/>
      <c r="P297" s="9"/>
      <c r="Q297" s="104"/>
      <c r="R297" s="104"/>
    </row>
    <row r="298" spans="1:18" ht="15">
      <c r="A298" s="27"/>
      <c r="B298" s="25"/>
      <c r="C298" s="26"/>
      <c r="D298" s="27"/>
      <c r="E298" s="7"/>
      <c r="F298" s="8"/>
      <c r="G298" s="8"/>
      <c r="H298" s="8"/>
      <c r="I298" s="8"/>
      <c r="J298" s="8"/>
      <c r="K298" s="8"/>
      <c r="L298" s="9"/>
      <c r="P298" s="9"/>
      <c r="Q298" s="104"/>
      <c r="R298" s="104"/>
    </row>
    <row r="299" spans="1:18" ht="15">
      <c r="A299" s="27"/>
      <c r="B299" s="25"/>
      <c r="C299" s="26"/>
      <c r="D299" s="27"/>
      <c r="E299" s="7"/>
      <c r="F299" s="8"/>
      <c r="G299" s="8"/>
      <c r="H299" s="8"/>
      <c r="I299" s="8"/>
      <c r="J299" s="8"/>
      <c r="K299" s="8"/>
      <c r="L299" s="9"/>
      <c r="P299" s="9"/>
      <c r="Q299" s="104"/>
      <c r="R299" s="104"/>
    </row>
    <row r="300" spans="1:18" ht="15">
      <c r="A300" s="27"/>
      <c r="B300" s="25"/>
      <c r="C300" s="26"/>
      <c r="D300" s="27"/>
      <c r="E300" s="7"/>
      <c r="F300" s="8"/>
      <c r="G300" s="8"/>
      <c r="H300" s="8"/>
      <c r="I300" s="8"/>
      <c r="J300" s="8"/>
      <c r="K300" s="8"/>
      <c r="L300" s="9"/>
      <c r="P300" s="9"/>
      <c r="Q300" s="104"/>
      <c r="R300" s="104"/>
    </row>
    <row r="301" spans="1:18" ht="15">
      <c r="A301" s="27"/>
      <c r="B301" s="25"/>
      <c r="C301" s="26"/>
      <c r="D301" s="27"/>
      <c r="E301" s="7"/>
      <c r="F301" s="8"/>
      <c r="G301" s="8"/>
      <c r="H301" s="8"/>
      <c r="I301" s="8"/>
      <c r="J301" s="8"/>
      <c r="K301" s="8"/>
      <c r="L301" s="9"/>
      <c r="P301" s="9"/>
      <c r="Q301" s="104"/>
      <c r="R301" s="104"/>
    </row>
    <row r="302" spans="1:18" ht="15">
      <c r="A302" s="27"/>
      <c r="B302" s="25"/>
      <c r="C302" s="26"/>
      <c r="D302" s="27"/>
      <c r="E302" s="7"/>
      <c r="F302" s="8"/>
      <c r="G302" s="8"/>
      <c r="H302" s="8"/>
      <c r="I302" s="8"/>
      <c r="J302" s="8"/>
      <c r="K302" s="8"/>
      <c r="L302" s="9"/>
      <c r="P302" s="9"/>
      <c r="Q302" s="104"/>
      <c r="R302" s="104"/>
    </row>
    <row r="303" spans="1:18" ht="15">
      <c r="A303" s="27"/>
      <c r="B303" s="25"/>
      <c r="C303" s="26"/>
      <c r="D303" s="27"/>
      <c r="E303" s="7"/>
      <c r="F303" s="8"/>
      <c r="G303" s="8"/>
      <c r="H303" s="8"/>
      <c r="I303" s="8"/>
      <c r="J303" s="8"/>
      <c r="K303" s="8"/>
      <c r="L303" s="9"/>
      <c r="P303" s="9"/>
      <c r="Q303" s="104"/>
      <c r="R303" s="104"/>
    </row>
    <row r="304" spans="1:18" ht="15">
      <c r="A304" s="27"/>
      <c r="B304" s="25"/>
      <c r="C304" s="26"/>
      <c r="D304" s="27"/>
      <c r="E304" s="7"/>
      <c r="F304" s="8"/>
      <c r="G304" s="8"/>
      <c r="H304" s="8"/>
      <c r="I304" s="8"/>
      <c r="J304" s="8"/>
      <c r="K304" s="8"/>
      <c r="L304" s="9"/>
      <c r="P304" s="9"/>
      <c r="Q304" s="104"/>
      <c r="R304" s="104"/>
    </row>
    <row r="305" spans="1:18" ht="15">
      <c r="A305" s="27"/>
      <c r="B305" s="25"/>
      <c r="C305" s="26"/>
      <c r="D305" s="27"/>
      <c r="E305" s="7"/>
      <c r="F305" s="8"/>
      <c r="G305" s="8"/>
      <c r="H305" s="8"/>
      <c r="I305" s="8"/>
      <c r="J305" s="8"/>
      <c r="K305" s="8"/>
      <c r="L305" s="9"/>
      <c r="P305" s="9"/>
      <c r="Q305" s="104"/>
      <c r="R305" s="104"/>
    </row>
    <row r="306" spans="1:18" ht="15">
      <c r="A306" s="27"/>
      <c r="B306" s="25"/>
      <c r="C306" s="26"/>
      <c r="D306" s="27"/>
      <c r="E306" s="7"/>
      <c r="F306" s="8"/>
      <c r="G306" s="8"/>
      <c r="H306" s="8"/>
      <c r="I306" s="8"/>
      <c r="J306" s="8"/>
      <c r="K306" s="8"/>
      <c r="L306" s="9"/>
      <c r="P306" s="9"/>
      <c r="Q306" s="104"/>
      <c r="R306" s="104"/>
    </row>
    <row r="307" spans="1:18" ht="15">
      <c r="A307" s="27"/>
      <c r="B307" s="25"/>
      <c r="C307" s="26"/>
      <c r="D307" s="27"/>
      <c r="E307" s="7"/>
      <c r="F307" s="8"/>
      <c r="G307" s="8"/>
      <c r="H307" s="8"/>
      <c r="I307" s="8"/>
      <c r="J307" s="8"/>
      <c r="K307" s="8"/>
      <c r="L307" s="9"/>
      <c r="P307" s="9"/>
      <c r="Q307" s="104"/>
      <c r="R307" s="104"/>
    </row>
    <row r="308" spans="1:18" ht="15">
      <c r="A308" s="27"/>
      <c r="B308" s="25"/>
      <c r="C308" s="26"/>
      <c r="D308" s="27"/>
      <c r="E308" s="7"/>
      <c r="F308" s="8"/>
      <c r="G308" s="8"/>
      <c r="H308" s="8"/>
      <c r="I308" s="8"/>
      <c r="J308" s="8"/>
      <c r="K308" s="8"/>
      <c r="L308" s="9"/>
      <c r="P308" s="9"/>
      <c r="Q308" s="104"/>
      <c r="R308" s="104"/>
    </row>
    <row r="309" spans="1:18" ht="15">
      <c r="A309" s="27"/>
      <c r="B309" s="25"/>
      <c r="C309" s="26"/>
      <c r="D309" s="27"/>
      <c r="E309" s="7"/>
      <c r="F309" s="8"/>
      <c r="G309" s="8"/>
      <c r="H309" s="8"/>
      <c r="I309" s="8"/>
      <c r="J309" s="8"/>
      <c r="K309" s="8"/>
      <c r="L309" s="9"/>
      <c r="P309" s="9"/>
      <c r="Q309" s="104"/>
      <c r="R309" s="104"/>
    </row>
    <row r="310" spans="1:18" ht="15">
      <c r="A310" s="27"/>
      <c r="B310" s="25"/>
      <c r="C310" s="26"/>
      <c r="D310" s="27"/>
      <c r="E310" s="7"/>
      <c r="F310" s="8"/>
      <c r="G310" s="8"/>
      <c r="H310" s="8"/>
      <c r="I310" s="8"/>
      <c r="J310" s="8"/>
      <c r="K310" s="8"/>
      <c r="L310" s="9"/>
      <c r="P310" s="9"/>
      <c r="Q310" s="104"/>
      <c r="R310" s="104"/>
    </row>
    <row r="311" spans="1:18" ht="15">
      <c r="A311" s="27"/>
      <c r="B311" s="25"/>
      <c r="C311" s="26"/>
      <c r="D311" s="27"/>
      <c r="E311" s="7"/>
      <c r="F311" s="8"/>
      <c r="G311" s="8"/>
      <c r="H311" s="8"/>
      <c r="I311" s="8"/>
      <c r="J311" s="8"/>
      <c r="K311" s="8"/>
      <c r="L311" s="9"/>
      <c r="P311" s="9"/>
      <c r="Q311" s="104"/>
      <c r="R311" s="104"/>
    </row>
    <row r="312" spans="1:18" ht="15">
      <c r="A312" s="27"/>
      <c r="B312" s="25"/>
      <c r="C312" s="26"/>
      <c r="D312" s="27"/>
      <c r="E312" s="7"/>
      <c r="F312" s="8"/>
      <c r="G312" s="8"/>
      <c r="H312" s="8"/>
      <c r="I312" s="8"/>
      <c r="J312" s="8"/>
      <c r="K312" s="8"/>
      <c r="L312" s="9"/>
      <c r="P312" s="9"/>
      <c r="Q312" s="104"/>
      <c r="R312" s="104"/>
    </row>
    <row r="313" spans="1:18" ht="15">
      <c r="A313" s="27"/>
      <c r="B313" s="25"/>
      <c r="C313" s="26"/>
      <c r="D313" s="27"/>
      <c r="E313" s="7"/>
      <c r="F313" s="8"/>
      <c r="G313" s="8"/>
      <c r="H313" s="8"/>
      <c r="I313" s="8"/>
      <c r="J313" s="8"/>
      <c r="K313" s="8"/>
      <c r="L313" s="9"/>
      <c r="P313" s="9"/>
      <c r="Q313" s="104"/>
      <c r="R313" s="104"/>
    </row>
    <row r="314" spans="1:18" ht="15">
      <c r="A314" s="27"/>
      <c r="B314" s="25"/>
      <c r="C314" s="26"/>
      <c r="D314" s="27"/>
      <c r="E314" s="7"/>
      <c r="F314" s="8"/>
      <c r="G314" s="8"/>
      <c r="H314" s="8"/>
      <c r="I314" s="8"/>
      <c r="J314" s="8"/>
      <c r="K314" s="8"/>
      <c r="L314" s="9"/>
      <c r="P314" s="9"/>
      <c r="Q314" s="104"/>
      <c r="R314" s="104"/>
    </row>
    <row r="315" spans="1:18" ht="15">
      <c r="A315" s="27"/>
      <c r="B315" s="25"/>
      <c r="C315" s="26"/>
      <c r="D315" s="27"/>
      <c r="E315" s="7"/>
      <c r="F315" s="8"/>
      <c r="G315" s="8"/>
      <c r="H315" s="8"/>
      <c r="I315" s="8"/>
      <c r="J315" s="8"/>
      <c r="K315" s="8"/>
      <c r="L315" s="9"/>
      <c r="P315" s="9"/>
      <c r="Q315" s="104"/>
      <c r="R315" s="104"/>
    </row>
    <row r="316" spans="1:18" ht="15">
      <c r="A316" s="27"/>
      <c r="B316" s="25"/>
      <c r="C316" s="26"/>
      <c r="D316" s="27"/>
      <c r="E316" s="7"/>
      <c r="F316" s="8"/>
      <c r="G316" s="8"/>
      <c r="H316" s="8"/>
      <c r="I316" s="8"/>
      <c r="J316" s="8"/>
      <c r="K316" s="8"/>
      <c r="L316" s="9"/>
      <c r="P316" s="9"/>
      <c r="Q316" s="104"/>
      <c r="R316" s="104"/>
    </row>
    <row r="317" spans="1:18" ht="15">
      <c r="A317" s="27"/>
      <c r="B317" s="25"/>
      <c r="C317" s="26"/>
      <c r="D317" s="27"/>
      <c r="E317" s="7"/>
      <c r="F317" s="8"/>
      <c r="G317" s="8"/>
      <c r="H317" s="8"/>
      <c r="I317" s="8"/>
      <c r="J317" s="8"/>
      <c r="K317" s="8"/>
      <c r="L317" s="9"/>
      <c r="P317" s="9"/>
      <c r="Q317" s="104"/>
      <c r="R317" s="104"/>
    </row>
    <row r="318" spans="1:18" ht="15">
      <c r="A318" s="27"/>
      <c r="B318" s="25"/>
      <c r="C318" s="26"/>
      <c r="D318" s="27"/>
      <c r="E318" s="7"/>
      <c r="F318" s="8"/>
      <c r="G318" s="8"/>
      <c r="H318" s="8"/>
      <c r="I318" s="8"/>
      <c r="J318" s="8"/>
      <c r="K318" s="8"/>
      <c r="L318" s="9"/>
      <c r="P318" s="9"/>
      <c r="Q318" s="104"/>
      <c r="R318" s="104"/>
    </row>
    <row r="319" spans="1:18" ht="15">
      <c r="A319" s="27"/>
      <c r="B319" s="25"/>
      <c r="C319" s="26"/>
      <c r="D319" s="27"/>
      <c r="E319" s="7"/>
      <c r="F319" s="8"/>
      <c r="G319" s="8"/>
      <c r="H319" s="8"/>
      <c r="I319" s="8"/>
      <c r="J319" s="8"/>
      <c r="K319" s="8"/>
      <c r="L319" s="9"/>
      <c r="P319" s="9"/>
      <c r="Q319" s="104"/>
      <c r="R319" s="104"/>
    </row>
    <row r="320" spans="1:18" ht="15">
      <c r="A320" s="27"/>
      <c r="B320" s="25"/>
      <c r="C320" s="26"/>
      <c r="D320" s="27"/>
      <c r="E320" s="7"/>
      <c r="F320" s="8"/>
      <c r="G320" s="8"/>
      <c r="H320" s="8"/>
      <c r="I320" s="8"/>
      <c r="J320" s="8"/>
      <c r="K320" s="8"/>
      <c r="L320" s="9"/>
      <c r="P320" s="9"/>
      <c r="Q320" s="104"/>
      <c r="R320" s="104"/>
    </row>
    <row r="321" spans="1:18" ht="15">
      <c r="A321" s="27"/>
      <c r="B321" s="25"/>
      <c r="C321" s="26"/>
      <c r="D321" s="27"/>
      <c r="E321" s="7"/>
      <c r="F321" s="8"/>
      <c r="G321" s="8"/>
      <c r="H321" s="8"/>
      <c r="I321" s="8"/>
      <c r="J321" s="8"/>
      <c r="K321" s="8"/>
      <c r="L321" s="9"/>
      <c r="P321" s="9"/>
      <c r="Q321" s="104"/>
      <c r="R321" s="104"/>
    </row>
    <row r="322" spans="1:18" ht="15">
      <c r="A322" s="27"/>
      <c r="B322" s="25"/>
      <c r="C322" s="26"/>
      <c r="D322" s="27"/>
      <c r="E322" s="7"/>
      <c r="F322" s="8"/>
      <c r="G322" s="8"/>
      <c r="H322" s="8"/>
      <c r="I322" s="8"/>
      <c r="J322" s="8"/>
      <c r="K322" s="8"/>
      <c r="L322" s="9"/>
      <c r="P322" s="9"/>
      <c r="Q322" s="104"/>
      <c r="R322" s="104"/>
    </row>
    <row r="323" spans="1:18" ht="15">
      <c r="A323" s="27"/>
      <c r="B323" s="25"/>
      <c r="C323" s="26"/>
      <c r="D323" s="27"/>
      <c r="E323" s="7"/>
      <c r="F323" s="8"/>
      <c r="G323" s="8"/>
      <c r="H323" s="8"/>
      <c r="I323" s="8"/>
      <c r="J323" s="8"/>
      <c r="K323" s="8"/>
      <c r="L323" s="9"/>
      <c r="P323" s="9"/>
      <c r="Q323" s="104"/>
      <c r="R323" s="104"/>
    </row>
    <row r="324" spans="1:18" ht="15">
      <c r="A324" s="27"/>
      <c r="B324" s="25"/>
      <c r="C324" s="26"/>
      <c r="D324" s="27"/>
      <c r="E324" s="7"/>
      <c r="F324" s="8"/>
      <c r="G324" s="8"/>
      <c r="H324" s="8"/>
      <c r="I324" s="8"/>
      <c r="J324" s="8"/>
      <c r="K324" s="8"/>
      <c r="L324" s="9"/>
      <c r="P324" s="9"/>
      <c r="Q324" s="104"/>
      <c r="R324" s="104"/>
    </row>
    <row r="325" spans="1:18" ht="15">
      <c r="A325" s="27"/>
      <c r="B325" s="25"/>
      <c r="C325" s="26"/>
      <c r="D325" s="27"/>
      <c r="E325" s="7"/>
      <c r="F325" s="8"/>
      <c r="G325" s="8"/>
      <c r="H325" s="8"/>
      <c r="I325" s="8"/>
      <c r="J325" s="8"/>
      <c r="K325" s="8"/>
      <c r="L325" s="9"/>
      <c r="P325" s="9"/>
      <c r="Q325" s="104"/>
      <c r="R325" s="104"/>
    </row>
    <row r="326" spans="1:18" ht="15">
      <c r="A326" s="27"/>
      <c r="B326" s="25"/>
      <c r="C326" s="26"/>
      <c r="D326" s="27"/>
      <c r="E326" s="7"/>
      <c r="F326" s="8"/>
      <c r="G326" s="8"/>
      <c r="H326" s="8"/>
      <c r="I326" s="8"/>
      <c r="J326" s="8"/>
      <c r="K326" s="8"/>
      <c r="L326" s="9"/>
      <c r="P326" s="9"/>
      <c r="Q326" s="104"/>
      <c r="R326" s="104"/>
    </row>
    <row r="327" spans="1:18" ht="15">
      <c r="A327" s="27"/>
      <c r="B327" s="25"/>
      <c r="C327" s="26"/>
      <c r="D327" s="27"/>
      <c r="E327" s="7"/>
      <c r="F327" s="8"/>
      <c r="G327" s="8"/>
      <c r="H327" s="8"/>
      <c r="I327" s="8"/>
      <c r="J327" s="8"/>
      <c r="K327" s="8"/>
      <c r="L327" s="9"/>
      <c r="P327" s="9"/>
      <c r="Q327" s="104"/>
      <c r="R327" s="104"/>
    </row>
    <row r="328" spans="1:18" ht="15">
      <c r="A328" s="27"/>
      <c r="B328" s="25"/>
      <c r="C328" s="26"/>
      <c r="D328" s="27"/>
      <c r="E328" s="7"/>
      <c r="F328" s="8"/>
      <c r="G328" s="8"/>
      <c r="H328" s="8"/>
      <c r="I328" s="8"/>
      <c r="J328" s="8"/>
      <c r="K328" s="8"/>
      <c r="L328" s="9"/>
      <c r="P328" s="9"/>
      <c r="Q328" s="104"/>
      <c r="R328" s="104"/>
    </row>
    <row r="329" spans="1:18" ht="15">
      <c r="A329" s="27"/>
      <c r="B329" s="25"/>
      <c r="C329" s="26"/>
      <c r="D329" s="27"/>
      <c r="E329" s="7"/>
      <c r="F329" s="8"/>
      <c r="G329" s="8"/>
      <c r="H329" s="8"/>
      <c r="I329" s="8"/>
      <c r="J329" s="8"/>
      <c r="K329" s="8"/>
      <c r="L329" s="9"/>
      <c r="P329" s="9"/>
      <c r="Q329" s="104"/>
      <c r="R329" s="104"/>
    </row>
    <row r="330" spans="1:18" ht="15">
      <c r="A330" s="27"/>
      <c r="B330" s="25"/>
      <c r="C330" s="26"/>
      <c r="D330" s="27"/>
      <c r="E330" s="7"/>
      <c r="F330" s="8"/>
      <c r="G330" s="8"/>
      <c r="H330" s="8"/>
      <c r="I330" s="8"/>
      <c r="J330" s="8"/>
      <c r="K330" s="8"/>
      <c r="L330" s="9"/>
      <c r="P330" s="9"/>
      <c r="Q330" s="104"/>
      <c r="R330" s="104"/>
    </row>
    <row r="331" spans="1:18" ht="15">
      <c r="A331" s="27"/>
      <c r="B331" s="25"/>
      <c r="C331" s="26"/>
      <c r="D331" s="27"/>
      <c r="E331" s="7"/>
      <c r="F331" s="8"/>
      <c r="G331" s="8"/>
      <c r="H331" s="8"/>
      <c r="I331" s="8"/>
      <c r="J331" s="8"/>
      <c r="K331" s="8"/>
      <c r="L331" s="9"/>
      <c r="P331" s="9"/>
      <c r="Q331" s="104"/>
      <c r="R331" s="104"/>
    </row>
    <row r="332" spans="1:18" ht="15">
      <c r="A332" s="27"/>
      <c r="B332" s="25"/>
      <c r="C332" s="26"/>
      <c r="D332" s="27"/>
      <c r="E332" s="7"/>
      <c r="F332" s="8"/>
      <c r="G332" s="8"/>
      <c r="H332" s="8"/>
      <c r="I332" s="8"/>
      <c r="J332" s="8"/>
      <c r="K332" s="8"/>
      <c r="L332" s="9"/>
      <c r="P332" s="9"/>
      <c r="Q332" s="104"/>
      <c r="R332" s="104"/>
    </row>
    <row r="333" spans="1:18" ht="15">
      <c r="A333" s="27"/>
      <c r="B333" s="25"/>
      <c r="C333" s="26"/>
      <c r="D333" s="27"/>
      <c r="E333" s="7"/>
      <c r="F333" s="8"/>
      <c r="G333" s="8"/>
      <c r="H333" s="8"/>
      <c r="I333" s="8"/>
      <c r="J333" s="8"/>
      <c r="K333" s="8"/>
      <c r="L333" s="9"/>
      <c r="P333" s="9"/>
      <c r="Q333" s="104"/>
      <c r="R333" s="104"/>
    </row>
    <row r="334" spans="1:18" ht="15">
      <c r="A334" s="27"/>
      <c r="B334" s="25"/>
      <c r="C334" s="26"/>
      <c r="D334" s="27"/>
      <c r="E334" s="7"/>
      <c r="F334" s="8"/>
      <c r="G334" s="8"/>
      <c r="H334" s="8"/>
      <c r="I334" s="8"/>
      <c r="J334" s="8"/>
      <c r="K334" s="8"/>
      <c r="L334" s="9"/>
      <c r="P334" s="9"/>
      <c r="Q334" s="104"/>
      <c r="R334" s="104"/>
    </row>
    <row r="335" spans="1:18" ht="15">
      <c r="A335" s="27"/>
      <c r="B335" s="25"/>
      <c r="C335" s="26"/>
      <c r="D335" s="27"/>
      <c r="E335" s="7"/>
      <c r="F335" s="8"/>
      <c r="G335" s="8"/>
      <c r="H335" s="8"/>
      <c r="I335" s="8"/>
      <c r="J335" s="8"/>
      <c r="K335" s="8"/>
      <c r="L335" s="9"/>
      <c r="P335" s="9"/>
      <c r="Q335" s="104"/>
      <c r="R335" s="104"/>
    </row>
    <row r="336" spans="1:18" ht="15">
      <c r="A336" s="27"/>
      <c r="B336" s="25"/>
      <c r="C336" s="26"/>
      <c r="D336" s="27"/>
      <c r="E336" s="7"/>
      <c r="F336" s="8"/>
      <c r="G336" s="8"/>
      <c r="H336" s="8"/>
      <c r="I336" s="8"/>
      <c r="J336" s="8"/>
      <c r="K336" s="8"/>
      <c r="L336" s="9"/>
      <c r="P336" s="9"/>
      <c r="Q336" s="104"/>
      <c r="R336" s="104"/>
    </row>
    <row r="337" spans="1:18" ht="15">
      <c r="A337" s="27"/>
      <c r="B337" s="25"/>
      <c r="C337" s="26"/>
      <c r="D337" s="27"/>
      <c r="E337" s="7"/>
      <c r="F337" s="8"/>
      <c r="G337" s="8"/>
      <c r="H337" s="8"/>
      <c r="I337" s="8"/>
      <c r="J337" s="8"/>
      <c r="K337" s="8"/>
      <c r="L337" s="9"/>
      <c r="P337" s="9"/>
      <c r="Q337" s="104"/>
      <c r="R337" s="104"/>
    </row>
    <row r="338" spans="1:18" ht="15">
      <c r="A338" s="27"/>
      <c r="B338" s="25"/>
      <c r="C338" s="26"/>
      <c r="D338" s="27"/>
      <c r="E338" s="7"/>
      <c r="F338" s="8"/>
      <c r="G338" s="8"/>
      <c r="H338" s="8"/>
      <c r="I338" s="8"/>
      <c r="J338" s="8"/>
      <c r="K338" s="8"/>
      <c r="L338" s="9"/>
      <c r="P338" s="9"/>
      <c r="Q338" s="104"/>
      <c r="R338" s="104"/>
    </row>
    <row r="339" spans="1:18" ht="15">
      <c r="A339" s="27"/>
      <c r="B339" s="25"/>
      <c r="C339" s="26"/>
      <c r="D339" s="27"/>
      <c r="E339" s="7"/>
      <c r="F339" s="8"/>
      <c r="G339" s="8"/>
      <c r="H339" s="8"/>
      <c r="I339" s="8"/>
      <c r="J339" s="8"/>
      <c r="K339" s="8"/>
      <c r="L339" s="9"/>
      <c r="P339" s="9"/>
      <c r="Q339" s="104"/>
      <c r="R339" s="104"/>
    </row>
    <row r="340" spans="1:18" ht="15">
      <c r="A340" s="27"/>
      <c r="B340" s="25"/>
      <c r="C340" s="26"/>
      <c r="D340" s="27"/>
      <c r="E340" s="7"/>
      <c r="F340" s="8"/>
      <c r="G340" s="8"/>
      <c r="H340" s="8"/>
      <c r="I340" s="8"/>
      <c r="J340" s="8"/>
      <c r="K340" s="8"/>
      <c r="L340" s="9"/>
      <c r="P340" s="9"/>
      <c r="Q340" s="104"/>
      <c r="R340" s="104"/>
    </row>
    <row r="341" spans="1:18" ht="15">
      <c r="A341" s="27"/>
      <c r="B341" s="25"/>
      <c r="C341" s="26"/>
      <c r="D341" s="27"/>
      <c r="E341" s="7"/>
      <c r="F341" s="8"/>
      <c r="G341" s="8"/>
      <c r="H341" s="8"/>
      <c r="I341" s="8"/>
      <c r="J341" s="8"/>
      <c r="K341" s="8"/>
      <c r="L341" s="9"/>
      <c r="P341" s="9"/>
      <c r="Q341" s="104"/>
      <c r="R341" s="104"/>
    </row>
    <row r="342" spans="1:18" ht="15">
      <c r="A342" s="27"/>
      <c r="B342" s="25"/>
      <c r="C342" s="26"/>
      <c r="D342" s="27"/>
      <c r="E342" s="7"/>
      <c r="F342" s="8"/>
      <c r="G342" s="8"/>
      <c r="H342" s="8"/>
      <c r="I342" s="8"/>
      <c r="J342" s="8"/>
      <c r="K342" s="8"/>
      <c r="L342" s="9"/>
      <c r="P342" s="9"/>
      <c r="Q342" s="104"/>
      <c r="R342" s="104"/>
    </row>
    <row r="343" spans="1:18" ht="15">
      <c r="A343" s="27"/>
      <c r="B343" s="25"/>
      <c r="C343" s="26"/>
      <c r="D343" s="27"/>
      <c r="E343" s="7"/>
      <c r="F343" s="8"/>
      <c r="G343" s="8"/>
      <c r="H343" s="8"/>
      <c r="I343" s="8"/>
      <c r="J343" s="8"/>
      <c r="K343" s="8"/>
      <c r="L343" s="9"/>
      <c r="P343" s="9"/>
      <c r="Q343" s="104"/>
      <c r="R343" s="104"/>
    </row>
    <row r="344" spans="1:18" ht="15">
      <c r="A344" s="27"/>
      <c r="B344" s="25"/>
      <c r="C344" s="26"/>
      <c r="D344" s="27"/>
      <c r="E344" s="7"/>
      <c r="F344" s="8"/>
      <c r="G344" s="8"/>
      <c r="H344" s="8"/>
      <c r="I344" s="8"/>
      <c r="J344" s="8"/>
      <c r="K344" s="8"/>
      <c r="L344" s="9"/>
      <c r="P344" s="9"/>
      <c r="Q344" s="104"/>
      <c r="R344" s="104"/>
    </row>
    <row r="345" spans="1:18" ht="15">
      <c r="A345" s="27"/>
      <c r="B345" s="25"/>
      <c r="C345" s="26"/>
      <c r="D345" s="27"/>
      <c r="E345" s="7"/>
      <c r="F345" s="8"/>
      <c r="G345" s="8"/>
      <c r="H345" s="8"/>
      <c r="I345" s="8"/>
      <c r="J345" s="8"/>
      <c r="K345" s="8"/>
      <c r="L345" s="9"/>
      <c r="P345" s="9"/>
      <c r="Q345" s="104"/>
      <c r="R345" s="104"/>
    </row>
    <row r="346" spans="1:18" ht="15">
      <c r="A346" s="27"/>
      <c r="B346" s="25"/>
      <c r="C346" s="26"/>
      <c r="D346" s="27"/>
      <c r="E346" s="7"/>
      <c r="F346" s="8"/>
      <c r="G346" s="8"/>
      <c r="H346" s="8"/>
      <c r="I346" s="8"/>
      <c r="J346" s="8"/>
      <c r="K346" s="8"/>
      <c r="L346" s="9"/>
      <c r="P346" s="9"/>
      <c r="Q346" s="104"/>
      <c r="R346" s="104"/>
    </row>
    <row r="347" spans="1:18" ht="15">
      <c r="A347" s="27"/>
      <c r="B347" s="25"/>
      <c r="C347" s="26"/>
      <c r="D347" s="27"/>
      <c r="E347" s="7"/>
      <c r="F347" s="8"/>
      <c r="G347" s="8"/>
      <c r="H347" s="8"/>
      <c r="I347" s="8"/>
      <c r="J347" s="8"/>
      <c r="K347" s="8"/>
      <c r="L347" s="9"/>
      <c r="P347" s="9"/>
      <c r="Q347" s="104"/>
      <c r="R347" s="104"/>
    </row>
    <row r="348" spans="1:18" ht="15">
      <c r="A348" s="27"/>
      <c r="B348" s="25"/>
      <c r="C348" s="26"/>
      <c r="D348" s="27"/>
      <c r="E348" s="7"/>
      <c r="F348" s="8"/>
      <c r="G348" s="8"/>
      <c r="H348" s="8"/>
      <c r="I348" s="8"/>
      <c r="J348" s="8"/>
      <c r="K348" s="8"/>
      <c r="L348" s="9"/>
      <c r="P348" s="9"/>
      <c r="Q348" s="104"/>
      <c r="R348" s="104"/>
    </row>
    <row r="349" spans="1:18" ht="15">
      <c r="A349" s="27"/>
      <c r="B349" s="25"/>
      <c r="C349" s="26"/>
      <c r="D349" s="27"/>
      <c r="E349" s="7"/>
      <c r="F349" s="8"/>
      <c r="G349" s="8"/>
      <c r="H349" s="8"/>
      <c r="I349" s="8"/>
      <c r="J349" s="8"/>
      <c r="K349" s="8"/>
      <c r="L349" s="9"/>
      <c r="P349" s="9"/>
      <c r="Q349" s="104"/>
      <c r="R349" s="104"/>
    </row>
    <row r="350" spans="1:18" ht="15">
      <c r="A350" s="27"/>
      <c r="B350" s="25"/>
      <c r="C350" s="26"/>
      <c r="D350" s="27"/>
      <c r="E350" s="7"/>
      <c r="F350" s="8"/>
      <c r="G350" s="8"/>
      <c r="H350" s="8"/>
      <c r="I350" s="8"/>
      <c r="J350" s="8"/>
      <c r="K350" s="8"/>
      <c r="L350" s="9"/>
      <c r="P350" s="9"/>
      <c r="Q350" s="104"/>
      <c r="R350" s="104"/>
    </row>
    <row r="351" spans="1:18" ht="15">
      <c r="A351" s="27"/>
      <c r="B351" s="25"/>
      <c r="C351" s="26"/>
      <c r="D351" s="27"/>
      <c r="E351" s="7"/>
      <c r="F351" s="8"/>
      <c r="G351" s="8"/>
      <c r="H351" s="8"/>
      <c r="I351" s="8"/>
      <c r="J351" s="8"/>
      <c r="K351" s="8"/>
      <c r="L351" s="9"/>
      <c r="P351" s="9"/>
      <c r="Q351" s="104"/>
      <c r="R351" s="104"/>
    </row>
    <row r="352" spans="1:18" ht="15">
      <c r="A352" s="27"/>
      <c r="B352" s="25"/>
      <c r="C352" s="26"/>
      <c r="D352" s="27"/>
      <c r="E352" s="7"/>
      <c r="F352" s="8"/>
      <c r="G352" s="8"/>
      <c r="H352" s="8"/>
      <c r="I352" s="8"/>
      <c r="J352" s="8"/>
      <c r="K352" s="8"/>
      <c r="L352" s="9"/>
      <c r="P352" s="9"/>
      <c r="Q352" s="104"/>
      <c r="R352" s="104"/>
    </row>
    <row r="353" spans="1:18" ht="15">
      <c r="A353" s="27"/>
      <c r="B353" s="25"/>
      <c r="C353" s="26"/>
      <c r="D353" s="27"/>
      <c r="E353" s="7"/>
      <c r="F353" s="8"/>
      <c r="G353" s="8"/>
      <c r="H353" s="8"/>
      <c r="I353" s="8"/>
      <c r="J353" s="8"/>
      <c r="K353" s="8"/>
      <c r="L353" s="9"/>
      <c r="P353" s="9"/>
      <c r="Q353" s="104"/>
      <c r="R353" s="104"/>
    </row>
    <row r="354" spans="1:18" ht="15">
      <c r="A354" s="27"/>
      <c r="B354" s="25"/>
      <c r="C354" s="26"/>
      <c r="D354" s="27"/>
      <c r="E354" s="7"/>
      <c r="F354" s="8"/>
      <c r="G354" s="8"/>
      <c r="H354" s="8"/>
      <c r="I354" s="8"/>
      <c r="J354" s="8"/>
      <c r="K354" s="8"/>
      <c r="L354" s="9"/>
      <c r="P354" s="9"/>
      <c r="Q354" s="104"/>
      <c r="R354" s="104"/>
    </row>
    <row r="355" spans="1:18" ht="15">
      <c r="A355" s="27"/>
      <c r="B355" s="25"/>
      <c r="C355" s="26"/>
      <c r="D355" s="27"/>
      <c r="E355" s="7"/>
      <c r="F355" s="8"/>
      <c r="G355" s="8"/>
      <c r="H355" s="8"/>
      <c r="I355" s="8"/>
      <c r="J355" s="8"/>
      <c r="K355" s="8"/>
      <c r="L355" s="9"/>
      <c r="P355" s="9"/>
      <c r="Q355" s="104"/>
      <c r="R355" s="104"/>
    </row>
    <row r="356" spans="1:18" ht="15">
      <c r="A356" s="27"/>
      <c r="B356" s="25"/>
      <c r="C356" s="26"/>
      <c r="D356" s="27"/>
      <c r="E356" s="7"/>
      <c r="F356" s="8"/>
      <c r="G356" s="8"/>
      <c r="H356" s="8"/>
      <c r="I356" s="8"/>
      <c r="J356" s="8"/>
      <c r="K356" s="8"/>
      <c r="L356" s="9"/>
      <c r="P356" s="9"/>
      <c r="Q356" s="104"/>
      <c r="R356" s="104"/>
    </row>
    <row r="357" spans="1:18" ht="15">
      <c r="A357" s="27"/>
      <c r="B357" s="25"/>
      <c r="C357" s="26"/>
      <c r="D357" s="27"/>
      <c r="E357" s="7"/>
      <c r="F357" s="8"/>
      <c r="G357" s="8"/>
      <c r="H357" s="8"/>
      <c r="I357" s="8"/>
      <c r="J357" s="8"/>
      <c r="K357" s="8"/>
      <c r="L357" s="9"/>
      <c r="P357" s="9"/>
      <c r="Q357" s="104"/>
      <c r="R357" s="104"/>
    </row>
    <row r="358" spans="1:18" ht="15">
      <c r="A358" s="27"/>
      <c r="B358" s="25"/>
      <c r="C358" s="26"/>
      <c r="D358" s="27"/>
      <c r="E358" s="7"/>
      <c r="F358" s="8"/>
      <c r="G358" s="8"/>
      <c r="H358" s="8"/>
      <c r="I358" s="8"/>
      <c r="J358" s="8"/>
      <c r="K358" s="8"/>
      <c r="L358" s="9"/>
      <c r="P358" s="9"/>
      <c r="Q358" s="104"/>
      <c r="R358" s="104"/>
    </row>
    <row r="359" spans="1:18" ht="15">
      <c r="A359" s="27"/>
      <c r="B359" s="25"/>
      <c r="C359" s="26"/>
      <c r="D359" s="27"/>
      <c r="E359" s="7"/>
      <c r="F359" s="8"/>
      <c r="G359" s="8"/>
      <c r="H359" s="8"/>
      <c r="I359" s="8"/>
      <c r="J359" s="8"/>
      <c r="K359" s="8"/>
      <c r="L359" s="9"/>
      <c r="P359" s="9"/>
      <c r="Q359" s="104"/>
      <c r="R359" s="104"/>
    </row>
    <row r="360" spans="1:18" ht="15">
      <c r="A360" s="27"/>
      <c r="B360" s="25"/>
      <c r="C360" s="26"/>
      <c r="D360" s="27"/>
      <c r="E360" s="7"/>
      <c r="F360" s="8"/>
      <c r="G360" s="8"/>
      <c r="H360" s="8"/>
      <c r="I360" s="8"/>
      <c r="J360" s="8"/>
      <c r="K360" s="8"/>
      <c r="L360" s="9"/>
      <c r="P360" s="9"/>
      <c r="Q360" s="104"/>
      <c r="R360" s="104"/>
    </row>
    <row r="361" spans="1:18" ht="15">
      <c r="A361" s="27"/>
      <c r="B361" s="25"/>
      <c r="C361" s="26"/>
      <c r="D361" s="27"/>
      <c r="E361" s="7"/>
      <c r="F361" s="8"/>
      <c r="G361" s="8"/>
      <c r="H361" s="8"/>
      <c r="I361" s="8"/>
      <c r="J361" s="8"/>
      <c r="K361" s="8"/>
      <c r="L361" s="9"/>
      <c r="P361" s="9"/>
      <c r="Q361" s="104"/>
      <c r="R361" s="104"/>
    </row>
    <row r="362" spans="1:18" ht="15">
      <c r="A362" s="27"/>
      <c r="B362" s="25"/>
      <c r="C362" s="26"/>
      <c r="D362" s="27"/>
      <c r="E362" s="7"/>
      <c r="F362" s="8"/>
      <c r="G362" s="8"/>
      <c r="H362" s="8"/>
      <c r="I362" s="8"/>
      <c r="J362" s="8"/>
      <c r="K362" s="8"/>
      <c r="L362" s="9"/>
      <c r="P362" s="9"/>
      <c r="Q362" s="104"/>
      <c r="R362" s="104"/>
    </row>
    <row r="363" spans="1:18" ht="15">
      <c r="A363" s="27"/>
      <c r="B363" s="25"/>
      <c r="C363" s="26"/>
      <c r="D363" s="27"/>
      <c r="E363" s="7"/>
      <c r="F363" s="8"/>
      <c r="G363" s="8"/>
      <c r="H363" s="8"/>
      <c r="I363" s="8"/>
      <c r="J363" s="8"/>
      <c r="K363" s="8"/>
      <c r="L363" s="9"/>
      <c r="P363" s="9"/>
      <c r="Q363" s="104"/>
      <c r="R363" s="104"/>
    </row>
    <row r="364" spans="1:18" ht="15">
      <c r="A364" s="27"/>
      <c r="B364" s="25"/>
      <c r="C364" s="26"/>
      <c r="D364" s="27"/>
      <c r="E364" s="7"/>
      <c r="F364" s="8"/>
      <c r="G364" s="8"/>
      <c r="H364" s="8"/>
      <c r="I364" s="8"/>
      <c r="J364" s="8"/>
      <c r="K364" s="8"/>
      <c r="L364" s="9"/>
      <c r="P364" s="9"/>
      <c r="Q364" s="104"/>
      <c r="R364" s="104"/>
    </row>
    <row r="365" spans="1:18" ht="15">
      <c r="A365" s="27"/>
      <c r="B365" s="25"/>
      <c r="C365" s="26"/>
      <c r="D365" s="27"/>
      <c r="E365" s="7"/>
      <c r="F365" s="8"/>
      <c r="G365" s="8"/>
      <c r="H365" s="8"/>
      <c r="I365" s="8"/>
      <c r="J365" s="8"/>
      <c r="K365" s="8"/>
      <c r="L365" s="9"/>
      <c r="P365" s="9"/>
      <c r="Q365" s="104"/>
      <c r="R365" s="104"/>
    </row>
    <row r="366" spans="1:18" ht="15">
      <c r="A366" s="27"/>
      <c r="B366" s="25"/>
      <c r="C366" s="26"/>
      <c r="D366" s="27"/>
      <c r="E366" s="7"/>
      <c r="F366" s="8"/>
      <c r="G366" s="8"/>
      <c r="H366" s="8"/>
      <c r="I366" s="8"/>
      <c r="J366" s="8"/>
      <c r="K366" s="8"/>
      <c r="L366" s="9"/>
      <c r="P366" s="9"/>
      <c r="Q366" s="104"/>
      <c r="R366" s="104"/>
    </row>
    <row r="367" spans="1:18" ht="15">
      <c r="A367" s="27"/>
      <c r="B367" s="25"/>
      <c r="C367" s="26"/>
      <c r="D367" s="27"/>
      <c r="E367" s="7"/>
      <c r="F367" s="8"/>
      <c r="G367" s="8"/>
      <c r="H367" s="8"/>
      <c r="I367" s="8"/>
      <c r="J367" s="8"/>
      <c r="K367" s="8"/>
      <c r="L367" s="9"/>
      <c r="P367" s="9"/>
      <c r="Q367" s="104"/>
      <c r="R367" s="104"/>
    </row>
    <row r="368" spans="1:18" ht="15">
      <c r="A368" s="27"/>
      <c r="B368" s="25"/>
      <c r="C368" s="26"/>
      <c r="D368" s="27"/>
      <c r="E368" s="7"/>
      <c r="F368" s="8"/>
      <c r="G368" s="8"/>
      <c r="H368" s="8"/>
      <c r="I368" s="8"/>
      <c r="J368" s="8"/>
      <c r="K368" s="8"/>
      <c r="L368" s="9"/>
      <c r="P368" s="9"/>
      <c r="Q368" s="104"/>
      <c r="R368" s="104"/>
    </row>
    <row r="369" spans="1:18" ht="15">
      <c r="A369" s="27"/>
      <c r="B369" s="25"/>
      <c r="C369" s="26"/>
      <c r="D369" s="27"/>
      <c r="E369" s="7"/>
      <c r="F369" s="8"/>
      <c r="G369" s="8"/>
      <c r="H369" s="8"/>
      <c r="I369" s="8"/>
      <c r="J369" s="8"/>
      <c r="K369" s="8"/>
      <c r="L369" s="9"/>
      <c r="P369" s="9"/>
      <c r="Q369" s="104"/>
      <c r="R369" s="104"/>
    </row>
    <row r="370" spans="1:18" ht="15">
      <c r="A370" s="27"/>
      <c r="B370" s="25"/>
      <c r="C370" s="26"/>
      <c r="D370" s="27"/>
      <c r="E370" s="7"/>
      <c r="F370" s="8"/>
      <c r="G370" s="8"/>
      <c r="H370" s="8"/>
      <c r="I370" s="8"/>
      <c r="J370" s="8"/>
      <c r="K370" s="8"/>
      <c r="L370" s="9"/>
      <c r="P370" s="9"/>
      <c r="Q370" s="104"/>
      <c r="R370" s="104"/>
    </row>
    <row r="371" spans="1:18" ht="15">
      <c r="A371" s="27"/>
      <c r="B371" s="25"/>
      <c r="C371" s="26"/>
      <c r="D371" s="27"/>
      <c r="E371" s="7"/>
      <c r="F371" s="8"/>
      <c r="G371" s="8"/>
      <c r="H371" s="8"/>
      <c r="I371" s="8"/>
      <c r="J371" s="8"/>
      <c r="K371" s="8"/>
      <c r="L371" s="9"/>
      <c r="P371" s="9"/>
      <c r="Q371" s="104"/>
      <c r="R371" s="104"/>
    </row>
    <row r="372" spans="1:18" ht="15">
      <c r="A372" s="27"/>
      <c r="B372" s="25"/>
      <c r="C372" s="26"/>
      <c r="D372" s="27"/>
      <c r="E372" s="7"/>
      <c r="F372" s="8"/>
      <c r="G372" s="8"/>
      <c r="H372" s="8"/>
      <c r="I372" s="8"/>
      <c r="J372" s="8"/>
      <c r="K372" s="8"/>
      <c r="L372" s="9"/>
      <c r="P372" s="9"/>
      <c r="Q372" s="104"/>
      <c r="R372" s="104"/>
    </row>
    <row r="373" spans="1:18" ht="15">
      <c r="A373" s="27"/>
      <c r="B373" s="25"/>
      <c r="C373" s="26"/>
      <c r="D373" s="27"/>
      <c r="E373" s="7"/>
      <c r="F373" s="8"/>
      <c r="G373" s="8"/>
      <c r="H373" s="8"/>
      <c r="I373" s="8"/>
      <c r="J373" s="8"/>
      <c r="K373" s="8"/>
      <c r="L373" s="9"/>
      <c r="P373" s="9"/>
      <c r="Q373" s="104"/>
      <c r="R373" s="104"/>
    </row>
    <row r="374" spans="1:18" ht="15">
      <c r="A374" s="27"/>
      <c r="B374" s="25"/>
      <c r="C374" s="26"/>
      <c r="D374" s="27"/>
      <c r="E374" s="7"/>
      <c r="F374" s="8"/>
      <c r="G374" s="8"/>
      <c r="H374" s="8"/>
      <c r="I374" s="8"/>
      <c r="J374" s="8"/>
      <c r="K374" s="8"/>
      <c r="L374" s="9"/>
      <c r="P374" s="9"/>
      <c r="Q374" s="104"/>
      <c r="R374" s="104"/>
    </row>
    <row r="375" spans="1:18" ht="15">
      <c r="A375" s="27"/>
      <c r="B375" s="25"/>
      <c r="C375" s="26"/>
      <c r="D375" s="27"/>
      <c r="E375" s="7"/>
      <c r="F375" s="8"/>
      <c r="G375" s="8"/>
      <c r="H375" s="8"/>
      <c r="I375" s="8"/>
      <c r="J375" s="8"/>
      <c r="K375" s="8"/>
      <c r="L375" s="9"/>
      <c r="P375" s="9"/>
      <c r="Q375" s="104"/>
      <c r="R375" s="104"/>
    </row>
    <row r="376" spans="1:18" ht="15">
      <c r="A376" s="27"/>
      <c r="B376" s="25"/>
      <c r="C376" s="26"/>
      <c r="D376" s="27"/>
      <c r="E376" s="7"/>
      <c r="F376" s="8"/>
      <c r="G376" s="8"/>
      <c r="H376" s="8"/>
      <c r="I376" s="8"/>
      <c r="J376" s="8"/>
      <c r="K376" s="8"/>
      <c r="L376" s="9"/>
      <c r="P376" s="9"/>
      <c r="Q376" s="104"/>
      <c r="R376" s="104"/>
    </row>
    <row r="377" spans="1:18" ht="15">
      <c r="A377" s="27"/>
      <c r="B377" s="25"/>
      <c r="C377" s="26"/>
      <c r="D377" s="27"/>
      <c r="E377" s="7"/>
      <c r="F377" s="8"/>
      <c r="G377" s="8"/>
      <c r="H377" s="8"/>
      <c r="I377" s="8"/>
      <c r="J377" s="8"/>
      <c r="K377" s="8"/>
      <c r="L377" s="9"/>
      <c r="P377" s="9"/>
      <c r="Q377" s="104"/>
      <c r="R377" s="104"/>
    </row>
    <row r="378" spans="1:18" ht="15">
      <c r="A378" s="27"/>
      <c r="B378" s="25"/>
      <c r="C378" s="26"/>
      <c r="D378" s="27"/>
      <c r="E378" s="7"/>
      <c r="F378" s="8"/>
      <c r="G378" s="8"/>
      <c r="H378" s="8"/>
      <c r="I378" s="8"/>
      <c r="J378" s="8"/>
      <c r="K378" s="8"/>
      <c r="L378" s="9"/>
      <c r="P378" s="9"/>
      <c r="Q378" s="104"/>
      <c r="R378" s="104"/>
    </row>
    <row r="379" spans="1:18" ht="15">
      <c r="A379" s="27"/>
      <c r="B379" s="25"/>
      <c r="C379" s="26"/>
      <c r="D379" s="27"/>
      <c r="E379" s="7"/>
      <c r="F379" s="8"/>
      <c r="G379" s="8"/>
      <c r="H379" s="8"/>
      <c r="I379" s="8"/>
      <c r="J379" s="8"/>
      <c r="K379" s="8"/>
      <c r="L379" s="9"/>
      <c r="P379" s="9"/>
      <c r="Q379" s="104"/>
      <c r="R379" s="104"/>
    </row>
    <row r="380" spans="1:18" ht="15">
      <c r="A380" s="27"/>
      <c r="B380" s="25"/>
      <c r="C380" s="26"/>
      <c r="D380" s="27"/>
      <c r="E380" s="7"/>
      <c r="F380" s="8"/>
      <c r="G380" s="8"/>
      <c r="H380" s="8"/>
      <c r="I380" s="8"/>
      <c r="J380" s="8"/>
      <c r="K380" s="8"/>
      <c r="L380" s="9"/>
      <c r="P380" s="9"/>
      <c r="Q380" s="104"/>
      <c r="R380" s="104"/>
    </row>
    <row r="381" spans="1:18" ht="15">
      <c r="A381" s="27"/>
      <c r="B381" s="25"/>
      <c r="C381" s="26"/>
      <c r="D381" s="27"/>
      <c r="E381" s="7"/>
      <c r="F381" s="8"/>
      <c r="G381" s="8"/>
      <c r="H381" s="8"/>
      <c r="I381" s="8"/>
      <c r="J381" s="8"/>
      <c r="K381" s="8"/>
      <c r="L381" s="9"/>
      <c r="P381" s="9"/>
      <c r="Q381" s="104"/>
      <c r="R381" s="104"/>
    </row>
    <row r="382" spans="1:18" ht="15">
      <c r="A382" s="27"/>
      <c r="B382" s="25"/>
      <c r="C382" s="26"/>
      <c r="D382" s="27"/>
      <c r="E382" s="7"/>
      <c r="F382" s="8"/>
      <c r="G382" s="8"/>
      <c r="H382" s="8"/>
      <c r="I382" s="8"/>
      <c r="J382" s="8"/>
      <c r="K382" s="8"/>
      <c r="L382" s="9"/>
      <c r="P382" s="9"/>
      <c r="Q382" s="104"/>
      <c r="R382" s="104"/>
    </row>
    <row r="383" spans="1:18" ht="15">
      <c r="A383" s="27"/>
      <c r="B383" s="25"/>
      <c r="C383" s="26"/>
      <c r="D383" s="27"/>
      <c r="E383" s="7"/>
      <c r="F383" s="8"/>
      <c r="G383" s="8"/>
      <c r="H383" s="8"/>
      <c r="I383" s="8"/>
      <c r="J383" s="8"/>
      <c r="K383" s="8"/>
      <c r="L383" s="9"/>
      <c r="P383" s="9"/>
      <c r="Q383" s="104"/>
      <c r="R383" s="104"/>
    </row>
    <row r="384" spans="1:18" ht="15">
      <c r="A384" s="27"/>
      <c r="B384" s="25"/>
      <c r="C384" s="26"/>
      <c r="D384" s="27"/>
      <c r="E384" s="7"/>
      <c r="F384" s="8"/>
      <c r="G384" s="8"/>
      <c r="H384" s="8"/>
      <c r="I384" s="8"/>
      <c r="J384" s="8"/>
      <c r="K384" s="8"/>
      <c r="L384" s="9"/>
      <c r="P384" s="9"/>
      <c r="Q384" s="104"/>
      <c r="R384" s="104"/>
    </row>
    <row r="385" spans="1:18" ht="15">
      <c r="A385" s="27"/>
      <c r="B385" s="25"/>
      <c r="C385" s="26"/>
      <c r="D385" s="27"/>
      <c r="E385" s="7"/>
      <c r="F385" s="8"/>
      <c r="G385" s="8"/>
      <c r="H385" s="8"/>
      <c r="I385" s="8"/>
      <c r="J385" s="8"/>
      <c r="K385" s="8"/>
      <c r="L385" s="9"/>
      <c r="P385" s="9"/>
      <c r="Q385" s="104"/>
      <c r="R385" s="104"/>
    </row>
    <row r="386" spans="1:18" ht="15">
      <c r="A386" s="27"/>
      <c r="B386" s="25"/>
      <c r="C386" s="26"/>
      <c r="D386" s="27"/>
      <c r="E386" s="7"/>
      <c r="F386" s="8"/>
      <c r="G386" s="8"/>
      <c r="H386" s="8"/>
      <c r="I386" s="8"/>
      <c r="J386" s="8"/>
      <c r="K386" s="8"/>
      <c r="L386" s="9"/>
      <c r="P386" s="9"/>
      <c r="Q386" s="104"/>
      <c r="R386" s="104"/>
    </row>
    <row r="387" spans="1:18" ht="15">
      <c r="A387" s="27"/>
      <c r="B387" s="25"/>
      <c r="C387" s="26"/>
      <c r="D387" s="27"/>
      <c r="E387" s="7"/>
      <c r="F387" s="8"/>
      <c r="G387" s="8"/>
      <c r="H387" s="8"/>
      <c r="I387" s="8"/>
      <c r="J387" s="8"/>
      <c r="K387" s="8"/>
      <c r="L387" s="9"/>
      <c r="P387" s="9"/>
      <c r="Q387" s="104"/>
      <c r="R387" s="104"/>
    </row>
    <row r="388" spans="1:18" ht="15">
      <c r="A388" s="27"/>
      <c r="B388" s="25"/>
      <c r="C388" s="26"/>
      <c r="D388" s="27"/>
      <c r="E388" s="7"/>
      <c r="F388" s="8"/>
      <c r="G388" s="8"/>
      <c r="H388" s="8"/>
      <c r="I388" s="8"/>
      <c r="J388" s="8"/>
      <c r="K388" s="8"/>
      <c r="L388" s="9"/>
      <c r="P388" s="9"/>
      <c r="Q388" s="104"/>
      <c r="R388" s="104"/>
    </row>
    <row r="389" spans="1:18" ht="15">
      <c r="A389" s="27"/>
      <c r="B389" s="25"/>
      <c r="C389" s="26"/>
      <c r="D389" s="27"/>
      <c r="E389" s="7"/>
      <c r="F389" s="8"/>
      <c r="G389" s="8"/>
      <c r="H389" s="8"/>
      <c r="I389" s="8"/>
      <c r="J389" s="8"/>
      <c r="K389" s="8"/>
      <c r="L389" s="9"/>
      <c r="P389" s="9"/>
      <c r="Q389" s="104"/>
      <c r="R389" s="104"/>
    </row>
    <row r="390" spans="1:18" ht="15">
      <c r="A390" s="27"/>
      <c r="B390" s="25"/>
      <c r="C390" s="26"/>
      <c r="D390" s="27"/>
      <c r="E390" s="7"/>
      <c r="F390" s="8"/>
      <c r="G390" s="8"/>
      <c r="H390" s="8"/>
      <c r="I390" s="8"/>
      <c r="J390" s="8"/>
      <c r="K390" s="8"/>
      <c r="L390" s="9"/>
      <c r="P390" s="9"/>
      <c r="Q390" s="104"/>
      <c r="R390" s="104"/>
    </row>
    <row r="391" spans="1:18" ht="15">
      <c r="A391" s="27"/>
      <c r="B391" s="25"/>
      <c r="C391" s="26"/>
      <c r="D391" s="27"/>
      <c r="E391" s="7"/>
      <c r="F391" s="8"/>
      <c r="G391" s="8"/>
      <c r="H391" s="8"/>
      <c r="I391" s="8"/>
      <c r="J391" s="8"/>
      <c r="K391" s="8"/>
      <c r="L391" s="9"/>
      <c r="P391" s="9"/>
      <c r="Q391" s="104"/>
      <c r="R391" s="104"/>
    </row>
    <row r="392" spans="1:18" ht="15">
      <c r="A392" s="27"/>
      <c r="B392" s="25"/>
      <c r="C392" s="26"/>
      <c r="D392" s="27"/>
      <c r="E392" s="7"/>
      <c r="F392" s="8"/>
      <c r="G392" s="8"/>
      <c r="H392" s="8"/>
      <c r="I392" s="8"/>
      <c r="J392" s="8"/>
      <c r="K392" s="8"/>
      <c r="L392" s="9"/>
      <c r="P392" s="9"/>
      <c r="Q392" s="104"/>
      <c r="R392" s="104"/>
    </row>
    <row r="393" spans="1:18" ht="15">
      <c r="A393" s="27"/>
      <c r="B393" s="25"/>
      <c r="C393" s="26"/>
      <c r="D393" s="27"/>
      <c r="E393" s="7"/>
      <c r="F393" s="8"/>
      <c r="G393" s="8"/>
      <c r="H393" s="8"/>
      <c r="I393" s="8"/>
      <c r="J393" s="8"/>
      <c r="K393" s="8"/>
      <c r="L393" s="9"/>
      <c r="P393" s="9"/>
      <c r="Q393" s="104"/>
      <c r="R393" s="104"/>
    </row>
    <row r="394" spans="1:18" ht="15">
      <c r="A394" s="27"/>
      <c r="B394" s="25"/>
      <c r="C394" s="26"/>
      <c r="D394" s="27"/>
      <c r="E394" s="7"/>
      <c r="F394" s="8"/>
      <c r="G394" s="8"/>
      <c r="H394" s="8"/>
      <c r="I394" s="8"/>
      <c r="J394" s="8"/>
      <c r="K394" s="8"/>
      <c r="L394" s="9"/>
      <c r="P394" s="9"/>
      <c r="Q394" s="104"/>
      <c r="R394" s="104"/>
    </row>
    <row r="395" spans="1:18" ht="15">
      <c r="A395" s="27"/>
      <c r="B395" s="25"/>
      <c r="C395" s="26"/>
      <c r="D395" s="27"/>
      <c r="E395" s="7"/>
      <c r="F395" s="8"/>
      <c r="G395" s="8"/>
      <c r="H395" s="8"/>
      <c r="I395" s="8"/>
      <c r="J395" s="8"/>
      <c r="K395" s="8"/>
      <c r="L395" s="9"/>
      <c r="P395" s="9"/>
      <c r="Q395" s="104"/>
      <c r="R395" s="104"/>
    </row>
    <row r="396" spans="1:18" ht="15">
      <c r="A396" s="27"/>
      <c r="B396" s="25"/>
      <c r="C396" s="26"/>
      <c r="D396" s="27"/>
      <c r="E396" s="7"/>
      <c r="F396" s="8"/>
      <c r="G396" s="8"/>
      <c r="H396" s="8"/>
      <c r="I396" s="8"/>
      <c r="J396" s="8"/>
      <c r="K396" s="8"/>
      <c r="L396" s="9"/>
      <c r="P396" s="9"/>
      <c r="Q396" s="104"/>
      <c r="R396" s="104"/>
    </row>
    <row r="397" spans="1:18" ht="15">
      <c r="A397" s="27"/>
      <c r="B397" s="25"/>
      <c r="C397" s="26"/>
      <c r="D397" s="27"/>
      <c r="E397" s="7"/>
      <c r="F397" s="8"/>
      <c r="G397" s="8"/>
      <c r="H397" s="8"/>
      <c r="I397" s="8"/>
      <c r="J397" s="8"/>
      <c r="K397" s="8"/>
      <c r="L397" s="9"/>
      <c r="P397" s="9"/>
      <c r="Q397" s="104"/>
      <c r="R397" s="104"/>
    </row>
    <row r="398" spans="1:18" ht="15">
      <c r="A398" s="27"/>
      <c r="B398" s="25"/>
      <c r="C398" s="26"/>
      <c r="D398" s="27"/>
      <c r="E398" s="7"/>
      <c r="F398" s="8"/>
      <c r="G398" s="8"/>
      <c r="H398" s="8"/>
      <c r="I398" s="8"/>
      <c r="J398" s="8"/>
      <c r="K398" s="8"/>
      <c r="L398" s="9"/>
      <c r="P398" s="9"/>
      <c r="Q398" s="104"/>
      <c r="R398" s="104"/>
    </row>
    <row r="399" spans="1:18" ht="15">
      <c r="A399" s="27"/>
      <c r="B399" s="25"/>
      <c r="C399" s="26"/>
      <c r="D399" s="27"/>
      <c r="E399" s="7"/>
      <c r="F399" s="8"/>
      <c r="G399" s="8"/>
      <c r="H399" s="8"/>
      <c r="I399" s="8"/>
      <c r="J399" s="8"/>
      <c r="K399" s="8"/>
      <c r="L399" s="9"/>
      <c r="P399" s="9"/>
      <c r="Q399" s="104"/>
      <c r="R399" s="104"/>
    </row>
    <row r="400" spans="1:18" ht="15">
      <c r="A400" s="27"/>
      <c r="B400" s="25"/>
      <c r="C400" s="26"/>
      <c r="D400" s="27"/>
      <c r="E400" s="7"/>
      <c r="F400" s="8"/>
      <c r="G400" s="8"/>
      <c r="H400" s="8"/>
      <c r="I400" s="8"/>
      <c r="J400" s="8"/>
      <c r="K400" s="8"/>
      <c r="L400" s="9"/>
      <c r="P400" s="9"/>
      <c r="Q400" s="104"/>
      <c r="R400" s="104"/>
    </row>
    <row r="401" spans="1:18" ht="15">
      <c r="A401" s="27"/>
      <c r="B401" s="25"/>
      <c r="C401" s="26"/>
      <c r="D401" s="27"/>
      <c r="E401" s="7"/>
      <c r="F401" s="8"/>
      <c r="G401" s="8"/>
      <c r="H401" s="8"/>
      <c r="I401" s="8"/>
      <c r="J401" s="8"/>
      <c r="K401" s="8"/>
      <c r="L401" s="9"/>
      <c r="P401" s="9"/>
      <c r="Q401" s="104"/>
      <c r="R401" s="104"/>
    </row>
    <row r="402" spans="1:18" ht="15">
      <c r="A402" s="27"/>
      <c r="B402" s="25"/>
      <c r="C402" s="26"/>
      <c r="D402" s="27"/>
      <c r="E402" s="7"/>
      <c r="F402" s="8"/>
      <c r="G402" s="8"/>
      <c r="H402" s="8"/>
      <c r="I402" s="8"/>
      <c r="J402" s="8"/>
      <c r="K402" s="8"/>
      <c r="L402" s="9"/>
      <c r="P402" s="9"/>
      <c r="Q402" s="104"/>
      <c r="R402" s="104"/>
    </row>
    <row r="403" spans="1:18" ht="15">
      <c r="A403" s="27"/>
      <c r="B403" s="25"/>
      <c r="C403" s="26"/>
      <c r="D403" s="27"/>
      <c r="E403" s="7"/>
      <c r="F403" s="8"/>
      <c r="G403" s="8"/>
      <c r="H403" s="8"/>
      <c r="I403" s="8"/>
      <c r="J403" s="8"/>
      <c r="K403" s="8"/>
      <c r="L403" s="9"/>
      <c r="P403" s="9"/>
      <c r="Q403" s="104"/>
      <c r="R403" s="104"/>
    </row>
    <row r="404" spans="1:18" ht="15">
      <c r="A404" s="27"/>
      <c r="B404" s="25"/>
      <c r="C404" s="26"/>
      <c r="D404" s="27"/>
      <c r="E404" s="7"/>
      <c r="F404" s="8"/>
      <c r="G404" s="8"/>
      <c r="H404" s="8"/>
      <c r="I404" s="8"/>
      <c r="J404" s="8"/>
      <c r="K404" s="8"/>
      <c r="L404" s="9"/>
      <c r="P404" s="9"/>
      <c r="Q404" s="104"/>
      <c r="R404" s="104"/>
    </row>
    <row r="405" spans="1:18" ht="15">
      <c r="A405" s="27"/>
      <c r="B405" s="25"/>
      <c r="C405" s="26"/>
      <c r="D405" s="27"/>
      <c r="E405" s="7"/>
      <c r="F405" s="8"/>
      <c r="G405" s="8"/>
      <c r="H405" s="8"/>
      <c r="I405" s="8"/>
      <c r="J405" s="8"/>
      <c r="K405" s="8"/>
      <c r="L405" s="9"/>
      <c r="P405" s="9"/>
      <c r="Q405" s="104"/>
      <c r="R405" s="104"/>
    </row>
    <row r="406" spans="1:18" ht="15">
      <c r="A406" s="27"/>
      <c r="B406" s="25"/>
      <c r="C406" s="26"/>
      <c r="D406" s="27"/>
      <c r="E406" s="7"/>
      <c r="F406" s="8"/>
      <c r="G406" s="8"/>
      <c r="H406" s="8"/>
      <c r="I406" s="8"/>
      <c r="J406" s="8"/>
      <c r="K406" s="8"/>
      <c r="L406" s="9"/>
      <c r="P406" s="9"/>
      <c r="Q406" s="104"/>
      <c r="R406" s="104"/>
    </row>
    <row r="407" spans="1:18" ht="15">
      <c r="A407" s="27"/>
      <c r="B407" s="25"/>
      <c r="C407" s="26"/>
      <c r="D407" s="27"/>
      <c r="E407" s="7"/>
      <c r="F407" s="8"/>
      <c r="G407" s="8"/>
      <c r="H407" s="8"/>
      <c r="I407" s="8"/>
      <c r="J407" s="8"/>
      <c r="K407" s="8"/>
      <c r="L407" s="9"/>
      <c r="P407" s="9"/>
      <c r="Q407" s="104"/>
      <c r="R407" s="104"/>
    </row>
    <row r="408" spans="1:18" ht="15">
      <c r="A408" s="27"/>
      <c r="B408" s="25"/>
      <c r="C408" s="26"/>
      <c r="D408" s="27"/>
      <c r="E408" s="7"/>
      <c r="F408" s="8"/>
      <c r="G408" s="8"/>
      <c r="H408" s="8"/>
      <c r="I408" s="8"/>
      <c r="J408" s="8"/>
      <c r="K408" s="8"/>
      <c r="L408" s="9"/>
      <c r="P408" s="9"/>
      <c r="Q408" s="104"/>
      <c r="R408" s="104"/>
    </row>
    <row r="409" spans="1:18" ht="15">
      <c r="A409" s="27"/>
      <c r="B409" s="25"/>
      <c r="C409" s="26"/>
      <c r="D409" s="27"/>
      <c r="E409" s="7"/>
      <c r="F409" s="8"/>
      <c r="G409" s="8"/>
      <c r="H409" s="8"/>
      <c r="I409" s="8"/>
      <c r="J409" s="8"/>
      <c r="K409" s="8"/>
      <c r="L409" s="9"/>
      <c r="P409" s="9"/>
      <c r="Q409" s="104"/>
      <c r="R409" s="104"/>
    </row>
  </sheetData>
  <mergeCells count="27">
    <mergeCell ref="N39:N40"/>
    <mergeCell ref="B175:L175"/>
    <mergeCell ref="B176:L176"/>
    <mergeCell ref="N174:O174"/>
    <mergeCell ref="N175:O175"/>
    <mergeCell ref="N176:O176"/>
    <mergeCell ref="E1:E2"/>
    <mergeCell ref="Q1:Q2"/>
    <mergeCell ref="R1:R2"/>
    <mergeCell ref="B170:C170"/>
    <mergeCell ref="B174:L174"/>
    <mergeCell ref="P174:R176"/>
    <mergeCell ref="F1:K1"/>
    <mergeCell ref="L1:L2"/>
    <mergeCell ref="N1:N2"/>
    <mergeCell ref="O1:O2"/>
    <mergeCell ref="P1:P2"/>
    <mergeCell ref="O39:O40"/>
    <mergeCell ref="A3:D3"/>
    <mergeCell ref="B57:B58"/>
    <mergeCell ref="A39:A40"/>
    <mergeCell ref="B39:B40"/>
    <mergeCell ref="B178:C178"/>
    <mergeCell ref="A1:A2"/>
    <mergeCell ref="B1:B2"/>
    <mergeCell ref="C1:C2"/>
    <mergeCell ref="D1:D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38" r:id="rId1"/>
  <headerFooter>
    <oddFooter>&amp;C&amp;P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
  <sheetViews>
    <sheetView workbookViewId="0" topLeftCell="A1">
      <selection activeCell="A17" sqref="A17:B17"/>
    </sheetView>
  </sheetViews>
  <sheetFormatPr defaultColWidth="8.8515625" defaultRowHeight="15"/>
  <cols>
    <col min="2" max="2" width="149.8515625" style="14" customWidth="1"/>
    <col min="3" max="3" width="25.28125" style="0" customWidth="1"/>
  </cols>
  <sheetData>
    <row r="1" spans="1:3" ht="26.25" customHeight="1">
      <c r="A1" s="224" t="s">
        <v>17</v>
      </c>
      <c r="B1" s="224"/>
      <c r="C1" s="13" t="s">
        <v>537</v>
      </c>
    </row>
    <row r="2" spans="1:3" ht="15">
      <c r="A2" s="225" t="s">
        <v>16</v>
      </c>
      <c r="B2" s="225"/>
      <c r="C2" s="15"/>
    </row>
    <row r="3" spans="1:3" ht="195.75" customHeight="1">
      <c r="A3" s="226" t="s">
        <v>462</v>
      </c>
      <c r="B3" s="226"/>
      <c r="C3" s="130" t="s">
        <v>501</v>
      </c>
    </row>
    <row r="4" spans="1:3" ht="93.75" customHeight="1">
      <c r="A4" s="227" t="s">
        <v>461</v>
      </c>
      <c r="B4" s="227"/>
      <c r="C4" s="130" t="s">
        <v>501</v>
      </c>
    </row>
    <row r="5" spans="1:3" ht="15">
      <c r="A5" s="226" t="s">
        <v>478</v>
      </c>
      <c r="B5" s="226"/>
      <c r="C5" s="130" t="s">
        <v>501</v>
      </c>
    </row>
    <row r="6" spans="1:3" ht="15">
      <c r="A6" s="228" t="s">
        <v>463</v>
      </c>
      <c r="B6" s="228"/>
      <c r="C6" s="15"/>
    </row>
    <row r="7" spans="1:3" ht="35.25" customHeight="1">
      <c r="A7" s="223" t="s">
        <v>466</v>
      </c>
      <c r="B7" s="223"/>
      <c r="C7" s="130" t="s">
        <v>501</v>
      </c>
    </row>
    <row r="8" spans="1:3" ht="15">
      <c r="A8" s="228" t="s">
        <v>28</v>
      </c>
      <c r="B8" s="228"/>
      <c r="C8" s="15"/>
    </row>
    <row r="9" spans="1:3" ht="15">
      <c r="A9" s="223" t="s">
        <v>477</v>
      </c>
      <c r="B9" s="223"/>
      <c r="C9" s="130" t="s">
        <v>501</v>
      </c>
    </row>
    <row r="10" spans="1:9" ht="15">
      <c r="A10" s="228" t="s">
        <v>464</v>
      </c>
      <c r="B10" s="228"/>
      <c r="C10" s="15"/>
      <c r="D10" s="24"/>
      <c r="E10" s="24"/>
      <c r="F10" s="24"/>
      <c r="G10" s="24"/>
      <c r="H10" s="24"/>
      <c r="I10" s="24"/>
    </row>
    <row r="11" spans="1:3" ht="23.25" customHeight="1">
      <c r="A11" s="223" t="s">
        <v>465</v>
      </c>
      <c r="B11" s="223"/>
      <c r="C11" s="130" t="s">
        <v>501</v>
      </c>
    </row>
    <row r="12" spans="1:3" ht="15">
      <c r="A12" s="228" t="s">
        <v>15</v>
      </c>
      <c r="B12" s="228"/>
      <c r="C12" s="15"/>
    </row>
    <row r="13" spans="1:3" ht="34.5" customHeight="1">
      <c r="A13" s="223" t="s">
        <v>484</v>
      </c>
      <c r="B13" s="223"/>
      <c r="C13" s="130" t="s">
        <v>501</v>
      </c>
    </row>
    <row r="14" spans="1:3" ht="15">
      <c r="A14" s="229" t="s">
        <v>485</v>
      </c>
      <c r="B14" s="229"/>
      <c r="C14" s="131"/>
    </row>
    <row r="15" spans="1:3" ht="30" customHeight="1">
      <c r="A15" s="223" t="s">
        <v>486</v>
      </c>
      <c r="B15" s="223"/>
      <c r="C15" s="130" t="s">
        <v>501</v>
      </c>
    </row>
    <row r="17" spans="1:2" ht="15">
      <c r="A17" s="136"/>
      <c r="B17" s="135" t="s">
        <v>538</v>
      </c>
    </row>
  </sheetData>
  <mergeCells count="15">
    <mergeCell ref="A15:B15"/>
    <mergeCell ref="A1:B1"/>
    <mergeCell ref="A2:B2"/>
    <mergeCell ref="A3:B3"/>
    <mergeCell ref="A4:B4"/>
    <mergeCell ref="A5:B5"/>
    <mergeCell ref="A6:B6"/>
    <mergeCell ref="A7:B7"/>
    <mergeCell ref="A8:B8"/>
    <mergeCell ref="A9:B9"/>
    <mergeCell ref="A10:B10"/>
    <mergeCell ref="A11:B11"/>
    <mergeCell ref="A12:B12"/>
    <mergeCell ref="A13:B13"/>
    <mergeCell ref="A14:B1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81" r:id="rId1"/>
  <headerFooter>
    <oddFooter>&amp;C&amp;P z &amp;N</oddFooter>
  </headerFooter>
  <rowBreaks count="1" manualBreakCount="1">
    <brk id="5" min="1"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2024-01-15T11:30:03Z</dcterms:modified>
  <cp:category/>
  <cp:version/>
  <cp:contentType/>
  <cp:contentStatus/>
</cp:coreProperties>
</file>