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0.1" sheetId="1" r:id="rId1"/>
    <sheet name="SO 010.1" sheetId="2" r:id="rId2"/>
    <sheet name="SO 111" sheetId="3" r:id="rId3"/>
    <sheet name="SO 121" sheetId="4" r:id="rId4"/>
    <sheet name="SO 301" sheetId="5" r:id="rId5"/>
    <sheet name="SO 351" sheetId="6" r:id="rId6"/>
    <sheet name="SO 431" sheetId="7" r:id="rId7"/>
    <sheet name="SO 501" sheetId="8" r:id="rId8"/>
    <sheet name="SO 801" sheetId="9" r:id="rId9"/>
  </sheets>
  <definedNames/>
  <calcPr/>
  <webPublishing/>
</workbook>
</file>

<file path=xl/sharedStrings.xml><?xml version="1.0" encoding="utf-8"?>
<sst xmlns="http://schemas.openxmlformats.org/spreadsheetml/2006/main" count="2885" uniqueCount="597">
  <si>
    <t>ASPE10</t>
  </si>
  <si>
    <t>S</t>
  </si>
  <si>
    <t>Firma: ÚDRŽBA SILNIC Královéhradeckého kraje a.s.</t>
  </si>
  <si>
    <t>Soupis prací objektu</t>
  </si>
  <si>
    <t xml:space="preserve">Stavba: </t>
  </si>
  <si>
    <t>34143</t>
  </si>
  <si>
    <t>III/3038 Červený Kostelec, ul.Sokolská_Město Červený Kostelec_neoceněný_12012024</t>
  </si>
  <si>
    <t>O</t>
  </si>
  <si>
    <t>Rozpočet:</t>
  </si>
  <si>
    <t>0,00</t>
  </si>
  <si>
    <t>15,00</t>
  </si>
  <si>
    <t>21,00</t>
  </si>
  <si>
    <t>3</t>
  </si>
  <si>
    <t>2</t>
  </si>
  <si>
    <t>SO 000.1</t>
  </si>
  <si>
    <t>Všeobecné a předběžné položky (město)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</si>
  <si>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</si>
  <si>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</si>
  <si>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</si>
  <si>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</si>
  <si>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</si>
  <si>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</si>
  <si>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</si>
  <si>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</si>
  <si>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</si>
  <si>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</si>
  <si>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</si>
  <si>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</si>
  <si>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</si>
  <si>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</si>
  <si>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</si>
  <si>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</si>
  <si>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</si>
  <si>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</si>
  <si>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</si>
  <si>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</si>
  <si>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</si>
  <si>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</si>
  <si>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</si>
  <si>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</si>
  <si>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</si>
  <si>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PEVNÁ CENA</t>
  </si>
  <si>
    <t>VV</t>
  </si>
  <si>
    <t>Zaměření skutečného provedení díla ke kolaudaci stavby.  
3x tištěné paré + 1x CD</t>
  </si>
  <si>
    <t>TS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</si>
  <si>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</si>
  <si>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</si>
  <si>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</si>
  <si>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</t>
  </si>
  <si>
    <t>zahrnuje veškeré náklady spojené s objednatelem požadovanými pracemi</t>
  </si>
  <si>
    <t>Zaměření vrstev pro určení kubatur sanací a pro určení kubatur konstrukčních vrstev a celkových plošných a délkových výměr.</t>
  </si>
  <si>
    <t>02943</t>
  </si>
  <si>
    <t>OSTATNÍ POŽADAVKY - VYPRACOVÁNÍ RDS</t>
  </si>
  <si>
    <t>Realizační dokumentace stavby SO 101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 
Zadavatel poskytne otevřený formát *.dwg.</t>
  </si>
  <si>
    <t>dokumentace bude požadovaná (počet výtisků, 4xparé a 1xCD v el. podobě) objednatelem 
cena za vypracování - RDS (realizační dokumentace stavby). Realizační dokumentace bude zpracována na stavební objekt SO 302. 
Zadavatel poskytne dokumentaci ve formátu *.pdf a *.dwg.</t>
  </si>
  <si>
    <t>02944R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</si>
  <si>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</si>
  <si>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
Zadavatel poskytne dokumentaci v otevřeném formátu *.dwg. 
4x tištěné paré + 1x CD</t>
  </si>
  <si>
    <t>7</t>
  </si>
  <si>
    <t>02945</t>
  </si>
  <si>
    <t>OSTAT POŽADAVKY - GEOMETRICKÝ PLÁN</t>
  </si>
  <si>
    <t>Geometrický plán pro majetkové vypořádání vlastnických vztahů, potvrzený katastrálním úřadem.  
12x tiskem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</si>
  <si>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</si>
  <si>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</si>
  <si>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</si>
  <si>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</si>
  <si>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</si>
  <si>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</si>
  <si>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</si>
  <si>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</si>
  <si>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Zajištění a zdokumentování stávajícího stavu zástavby, objektů a objízdných tras, které mohou být dotčeny stavbou před započetím, v průběhu a na konci stavebních prací.</t>
  </si>
  <si>
    <t>02990</t>
  </si>
  <si>
    <t>OSTATNÍ POŽADAVKY - INFORMAČNÍ TABULE</t>
  </si>
  <si>
    <t>Náklady na zřízení informačních tabulí (2ks na celou stavbu) s údaji o stavbě s textem dle vzoru objednatele, včetně kotvení. Po ukončení stavby odstranění.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</si>
  <si>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</si>
  <si>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</si>
  <si>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</si>
  <si>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</si>
  <si>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
Trasy pro pěší v souladu s vyhl. č. 398/2009 Sb., o obecných technických požadavcích zabezpečujících bezbariérové užívání staveb.  
Po dobu realizace stavby zajištěn přístup k objektům pro požární techniku, policii, záchranné služby.</t>
  </si>
  <si>
    <t>zahrnuje objednatelem povolené náklady na požadovaná zařízení zhotovitele</t>
  </si>
  <si>
    <t>12</t>
  </si>
  <si>
    <t>03730</t>
  </si>
  <si>
    <t>POMOC PRÁCE ZAJIŠŤ NEBO ZŘÍZ OCHRANU INŽENÝRSKÝCH SÍTÍ</t>
  </si>
  <si>
    <t>Ochrana všech podzemních i nadzemních vedení v místě stavby, vč. vytýčení a vyznačení; Předpokládá se rozsah dotčených inženýrských sítí dle průvodní a technické zprávy, vč. domovních přípojek, aj. vč. případné provizorní podpěrné konstrukce; vč. příp. přesunu na provizorní konstrukci a následného přesunu na původní pozice, vč. chrániček, vytýčení trasy, projednání se správcem. 
V místě povrchových znaků IS nutné odhrabaní.</t>
  </si>
  <si>
    <t>SO 010.1</t>
  </si>
  <si>
    <t>DIO (Město)</t>
  </si>
  <si>
    <t>02720</t>
  </si>
  <si>
    <t>POMOC PRÁCE ZŘÍZ NEBO ZAJIŠŤ REGULACI A OCHRANU DOPRAVY</t>
  </si>
  <si>
    <t>projekt DIO během výstavby, vč. projednání a stanovení</t>
  </si>
  <si>
    <t>zahrnuje veškeré náklady spojené s objednatelem požadovanými zařízeními</t>
  </si>
  <si>
    <t>Ostatní konstrukce a práce</t>
  </si>
  <si>
    <t>914132</t>
  </si>
  <si>
    <t>DOPRAVNÍ ZNAČKY ZÁKLADNÍ VELIKOSTI OCELOVÉ FÓLIE TŘ 2 - MONTÁŽ S PŘEMÍSTĚNÍM</t>
  </si>
  <si>
    <t>KUS</t>
  </si>
  <si>
    <t>přenosné značení, včetně přesunu ve fázích výstavby v požadovaném provedení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</si>
  <si>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</si>
  <si>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</si>
  <si>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</si>
  <si>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vč. odvozu na místo určené investorem (předpoklad do 20 km)</t>
  </si>
  <si>
    <t>Položka zahrnuje odstranění, demontáž a odklizení materiálu s odvozem na předepsané místo</t>
  </si>
  <si>
    <t>914139</t>
  </si>
  <si>
    <t>R</t>
  </si>
  <si>
    <t>DOPRAV ZNAČKY ZÁKLAD VEL OCEL FÓLIE TŘ 2 - NÁJEMNÉ</t>
  </si>
  <si>
    <t>nájemné po celou dobu stavby, 120 značek základní velikosti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</si>
  <si>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</si>
  <si>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</si>
  <si>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</si>
  <si>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 22 
17=17,000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</si>
  <si>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</si>
  <si>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</si>
  <si>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</si>
  <si>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914639R</t>
  </si>
  <si>
    <t>DOPRAV ZNAČ 150X150CM OCEL FÓLIE TŘ 2 - NÁJEMNÉ</t>
  </si>
  <si>
    <t>nájemné po celou dobu stavby</t>
  </si>
  <si>
    <t>916322</t>
  </si>
  <si>
    <t>DOPRAVNÍ ZÁBRANY Z2 S FÓLIÍ TŘ 2 - MONTÁŽ S PŘESUNEM</t>
  </si>
  <si>
    <t>7=7,000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</si>
  <si>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</si>
  <si>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</si>
  <si>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</si>
  <si>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</si>
  <si>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916329R</t>
  </si>
  <si>
    <t>DOPRAVNÍ ZÁBRANY Z2 S FÓLIÍ TŘ 2 - NÁJEMNÉ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</si>
  <si>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</si>
  <si>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</si>
  <si>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</si>
  <si>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916363</t>
  </si>
  <si>
    <t>SMĚROVACÍ DESKY Z4 OBOUSTR S FÓLIÍ TŘ 2 - DEMONTÁŽ</t>
  </si>
  <si>
    <t>50=50,000 [A]</t>
  </si>
  <si>
    <t>13</t>
  </si>
  <si>
    <t>916369R</t>
  </si>
  <si>
    <t>SMĚROVACÍ DESKY Z4 OBOUSTR S FÓLIÍ TŘ 2 - NÁJEMNÉ</t>
  </si>
  <si>
    <t>14</t>
  </si>
  <si>
    <t>916722</t>
  </si>
  <si>
    <t>UPEVŇOVACÍ KONSTR - PODKLADNÍ DESKA OD 28KG - MONTÁŽ S PŘESUNEM</t>
  </si>
  <si>
    <t>15</t>
  </si>
  <si>
    <t>916723</t>
  </si>
  <si>
    <t>UPEVŇOVACÍ KONSTR - PODKLADNÍ DESKA OD 28KG - DEMONTÁŽ</t>
  </si>
  <si>
    <t>16</t>
  </si>
  <si>
    <t>916729R</t>
  </si>
  <si>
    <t>UPEVŇOVACÍ KONSTR - PODKL DESKA OD 28KG - NÁJEMNÉ</t>
  </si>
  <si>
    <t>17</t>
  </si>
  <si>
    <t>916732</t>
  </si>
  <si>
    <t>UPEVŇOVACÍ KONSTR - OCEL STOJAN - MONTÁŽ S PŘESUNEM</t>
  </si>
  <si>
    <t>18</t>
  </si>
  <si>
    <t>916733</t>
  </si>
  <si>
    <t>UPEVŇOVACÍ KONSTR - OCEL STOJAN - DEMONTÁŽ</t>
  </si>
  <si>
    <t>19</t>
  </si>
  <si>
    <t>916739R</t>
  </si>
  <si>
    <t>UPEVŇOVACÍ KONSTR - OCEL STOJAN - NÁJEMNÉ</t>
  </si>
  <si>
    <t>SO 111</t>
  </si>
  <si>
    <t>Místní komunikace</t>
  </si>
  <si>
    <t>014102</t>
  </si>
  <si>
    <t>A</t>
  </si>
  <si>
    <t>POPLATKY ZA SKLÁDKU</t>
  </si>
  <si>
    <t>T</t>
  </si>
  <si>
    <t>p.č. 13273 89,95=89,950 [E] 
p.č. 13373 16,875=16,875 [F] 
Celkem: (E+F)*1,9=202,968 [G]</t>
  </si>
  <si>
    <t>zahrnuje veškeré poplatky provozovateli skládky související s uložením odpadu na skládce.</t>
  </si>
  <si>
    <t>B</t>
  </si>
  <si>
    <t>p.č.11332 171,75=171,750 [A] 
p.č.11333 68,7=68,700 [B] 
p.č.11337 2,5=2,500 [D] 
Celkem:( A+B+D)*2,0=485,900 [C]</t>
  </si>
  <si>
    <t>C</t>
  </si>
  <si>
    <t>p.č.96687 25*0,35=8,750 [B] 
p.č.11354 913*0,25*0,15=34,238 [A] 
p.č.11317  2,5=2,500 [D] 
Celkem: (B+A+D)*2,2=100,074 [C]</t>
  </si>
  <si>
    <t>Zemní práce</t>
  </si>
  <si>
    <t>11313</t>
  </si>
  <si>
    <t>ODSTRANĚNÍ KRYTU ZPEVNĚNÝCH PLOCH S ASFALTOVÝM POJIVEM</t>
  </si>
  <si>
    <t>M3</t>
  </si>
  <si>
    <t>vygenerováno v grafickém prostředí programu Civil 
687*0,1=68,700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</si>
  <si>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</si>
  <si>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</si>
  <si>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</si>
  <si>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vygenerováno v grafickém prostředí programu Civil 
25*0,12=3,000 [A]</t>
  </si>
  <si>
    <t>11332</t>
  </si>
  <si>
    <t>ODSTRANĚNÍ PODKLADŮ ZPEVNĚNÝCH PLOCH Z KAMENIVA NESTMELENÉHO</t>
  </si>
  <si>
    <t>vygenerováno v grafickém prostředí programu Civil 
687*0,25=171,750 [A]</t>
  </si>
  <si>
    <t>11333</t>
  </si>
  <si>
    <t>ODSTRANĚNÍ PODKLADU ZPEVNĚNÝCH PLOCH S ASFALT POJIVEM</t>
  </si>
  <si>
    <t>11337</t>
  </si>
  <si>
    <t>ODSTRANĚNÍ PODKLADU ZPEVNĚNÝCH PLOCH Z DLAŽEBNÍCH KOSTEK</t>
  </si>
  <si>
    <t>vygenerováno v grafickém prostředí programu Civil 
25*0,1=2,500 [A]</t>
  </si>
  <si>
    <t>11354</t>
  </si>
  <si>
    <t>ODSTRANĚNÍ OBRUB Z KRAJNÍKŮ</t>
  </si>
  <si>
    <t>M</t>
  </si>
  <si>
    <t>132738R</t>
  </si>
  <si>
    <t>HLOUBENÍ RÝH ŠÍŘ DO 2M PAŽ I NEPAŽ TŘ. I, ODVOZ</t>
  </si>
  <si>
    <t>přípojky:22*1*1,6=35,200 [B] 
drenáže:0,5*0,5*219=54,750 [A] 
Celkem: B+A=89,950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</si>
  <si>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</si>
  <si>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133738R</t>
  </si>
  <si>
    <t>HLOUBENÍ ŠACHET ZAPAŽ I NEPAŽ TŘ. I, ODVOZ</t>
  </si>
  <si>
    <t>1,5*1,5*1,5*5=16,875 [A]</t>
  </si>
  <si>
    <t>17411</t>
  </si>
  <si>
    <t>ZÁSYP JAM A RÝH ZEMINOU SE ZHUTNĚNÍM</t>
  </si>
  <si>
    <t>3*0,8*1,5*1,5=5,400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</si>
  <si>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</si>
  <si>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</si>
  <si>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</si>
  <si>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přípojky:22*1*1,56=34,320 [C] 
UV:1,5*1*1*5=7,500 [A] 
drenáže:0,5*0,45*(219)=49,275 [B] 
Celkem: C+A+B=91,095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</si>
  <si>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</si>
  <si>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</si>
  <si>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</si>
  <si>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M2</t>
  </si>
  <si>
    <t>položka zahrnuje úpravu pláně včetně vyrovnání výškových rozdílů. Míru zhutnění určuje projekt.</t>
  </si>
  <si>
    <t>Komunikace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</si>
  <si>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</si>
  <si>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</si>
  <si>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</si>
  <si>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</si>
  <si>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</si>
  <si>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ŠDa 0/32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</si>
  <si>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</si>
  <si>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</si>
  <si>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</si>
  <si>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</si>
  <si>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</si>
  <si>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779*2=1 558,000 [A]</t>
  </si>
  <si>
    <t>574B34</t>
  </si>
  <si>
    <t>ASFALTOVÝ BETON PRO OBRUSNÉ VRSTVY MODIFIK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</si>
  <si>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</si>
  <si>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</si>
  <si>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574F56</t>
  </si>
  <si>
    <t>ASFALTOVÝ BETON PRO PODKLADNÍ VRSTVY MODIFIK ACP 16+, 16S TL. 60MM</t>
  </si>
  <si>
    <t>21</t>
  </si>
  <si>
    <t>57621</t>
  </si>
  <si>
    <t>POSYP KAMENIVEM DRCENÝM 5KG/M2</t>
  </si>
  <si>
    <t>na infiltrační postřik: 778=778,000 [A]</t>
  </si>
  <si>
    <t>- dodání kameniva předepsané kvality a zrnitosti  
- posyp předepsaným množstvím</t>
  </si>
  <si>
    <t>Potrubí</t>
  </si>
  <si>
    <t>22</t>
  </si>
  <si>
    <t>875332</t>
  </si>
  <si>
    <t>POTRUBÍ DREN Z TRUB PLAST DN DO 150MM DĚROVANÝCH</t>
  </si>
  <si>
    <t>SN 4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</si>
  <si>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</si>
  <si>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23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</si>
  <si>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</si>
  <si>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</si>
  <si>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</si>
  <si>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24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</si>
  <si>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</si>
  <si>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</si>
  <si>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</si>
  <si>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25</t>
  </si>
  <si>
    <t>914161</t>
  </si>
  <si>
    <t>DOPRAVNÍ ZNAČKY ZÁKLADNÍ VELIKOSTI HLINÍKOVÉ FÓLIE TŘ 1 - DODÁVKA A MONTÁŽ</t>
  </si>
  <si>
    <t>položka zahrnuje:  
- dodávku a montáž značek v požadovaném provedení</t>
  </si>
  <si>
    <t>26</t>
  </si>
  <si>
    <t>914163</t>
  </si>
  <si>
    <t>DOPRAVNÍ ZNAČKY ZÁKLADNÍ VELIKOSTI HLINÍKOVÉ FÓLIE TŘ 1 - DEMONTÁŽ</t>
  </si>
  <si>
    <t>27</t>
  </si>
  <si>
    <t>915111</t>
  </si>
  <si>
    <t>VODOROVNÉ DOPRAVNÍ ZNAČENÍ BARVOU HLADKÉ - DODÁVKA A POKLÁDKA</t>
  </si>
  <si>
    <t>plná 0,125 0,125*267=33,375 [A]</t>
  </si>
  <si>
    <t>položka zahrnuje:  
- dodání a pokládku nátěrového materiálu (měří se pouze natíraná plocha)  
- předznačení a reflexní úpravu</t>
  </si>
  <si>
    <t>28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</si>
  <si>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</si>
  <si>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</si>
  <si>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</si>
  <si>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>29</t>
  </si>
  <si>
    <t>91771</t>
  </si>
  <si>
    <t>OBRUBA Z DLAŽEBNÍCH KOSTEK VELKÝCH</t>
  </si>
  <si>
    <t>218*2=436,000 [A]</t>
  </si>
  <si>
    <t>Položka zahrnuje:  
dodání a pokládku jedné řady dlažebních kostek o rozměrech předepsaných zadávací dokumentací  
betonové lože i boční betonovou opěrku.</t>
  </si>
  <si>
    <t>30</t>
  </si>
  <si>
    <t>919112</t>
  </si>
  <si>
    <t>ŘEZÁNÍ ASFALTOVÉHO KRYTU VOZOVEK TL DO 100MM</t>
  </si>
  <si>
    <t>položka zahrnuje řezání vozovkové vrstvy v předepsané tloušťce, včetně spotřeby vody</t>
  </si>
  <si>
    <t>31</t>
  </si>
  <si>
    <t>931321</t>
  </si>
  <si>
    <t>TĚSNĚNÍ DILATAČ SPAR ASF ZÁLIVKOU MODIFIK PRŮŘ DO 100MM2</t>
  </si>
  <si>
    <t>položka zahrnuje dodávku a osazení předepsaného materiálu, očištění ploch spáry před úpravou, očištění okolí spáry po úpravě  
nezahrnuje těsnící profil</t>
  </si>
  <si>
    <t>32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</si>
  <si>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</si>
  <si>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</si>
  <si>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</si>
  <si>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121</t>
  </si>
  <si>
    <t>Chodníky a parkoviště</t>
  </si>
  <si>
    <t>p.č.11332 769,44=769,440 [A] 
p.č.11313 157,44=157,440 [B] 
Celkem: (A+B)*2,0=1 853,760 [C]</t>
  </si>
  <si>
    <t>p.č.11354 270*0,25*0,15=10,125 [A] 
p.č.11352 0,25*0,15*1260=47,250 [C] 
p.č.113510,1*0,2*57=1,140 [D] 
p.č.11317 34,92=34,920 [F] 
p.č.96615 3,638=3,638 [G] 
Celkem:( A+C+D+F+G)*2,2=213,561 [H]</t>
  </si>
  <si>
    <t>vygenerováno v grafickém prostředí programu Civil 
2624*0,06=157,440 [A]</t>
  </si>
  <si>
    <t>vygenerováno v grafickém prostředí programu Civil 
582*0,06=34,920 [A]</t>
  </si>
  <si>
    <t>vygenerováno v grafickém prostředí programu Civil 
(582+2624)*0,24=769,440 [A]</t>
  </si>
  <si>
    <t>11351</t>
  </si>
  <si>
    <t>ODSTRANĚNÍ ZÁHONOVÝCH OBRUBNÍKŮ</t>
  </si>
  <si>
    <t>11352</t>
  </si>
  <si>
    <t>ODSTRANĚNÍ CHODNÍKOVÝCH A SILNIČNÍCH OBRUBNÍKŮ BETONOVÝCH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</si>
  <si>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</si>
  <si>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</si>
  <si>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</si>
  <si>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</si>
  <si>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</si>
  <si>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10*0,5*0,5*0,5=1,250 [A] 
25*0,3*0,3*0,3=0,675 [B] 
6*0,2*0,2*0,3*2=0,144 [D] 
263*0,15=39,450 [E] 
Celkem: A+B+D+E=41,519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</si>
  <si>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</si>
  <si>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chodníky 2844=2 844,000 [B] 
sjezdy 398=398,000 [C] 
parkovací stání 320=320,000 [A] 
Celkem: B+C+A=3 562,000 [D]</t>
  </si>
  <si>
    <t>18210</t>
  </si>
  <si>
    <t>ÚPRAVA POVRCHŮ SROVNÁNÍM ÚZEMÍ</t>
  </si>
  <si>
    <t>3206*0,07=224,420 [A]</t>
  </si>
  <si>
    <t>položka zahrnuje srovnání výškových rozdílů terénu</t>
  </si>
  <si>
    <t>18230</t>
  </si>
  <si>
    <t>ROZPROSTŘENÍ ORNICE V ROVINĚ</t>
  </si>
  <si>
    <t>471*0,15=70,650 [A]</t>
  </si>
  <si>
    <t>položka zahrnuje:  
nutné přemístění ornice z dočasných skládek vzdálených do 50m  
rozprostření ornice v předepsané tloušťce v rovině a ve svahu do 1:5</t>
  </si>
  <si>
    <t>18311</t>
  </si>
  <si>
    <t>ZALOŽENÍ ZÁHONU PRO VÝSADBU</t>
  </si>
  <si>
    <t>položka zahrnuje založení záhonu, urovnání, naložení a odvoz odpadu, to vše bez ohledu na sklon terénu</t>
  </si>
  <si>
    <t>Vodorovné konstrukce</t>
  </si>
  <si>
    <t>43131R</t>
  </si>
  <si>
    <t>VÝŠKOVÉ ÚPRAVY SCHODIŠŤ KONSTR Z PROST BETONU</t>
  </si>
  <si>
    <t>KS</t>
  </si>
  <si>
    <t>- drobné výškové úpravy na vstupech  
- včetně materiálů a provedení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</si>
  <si>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</si>
  <si>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56333</t>
  </si>
  <si>
    <t>VOZOVKOVÉ VRSTVY ZE ŠTĚRKODRTI TL. DO 150MM</t>
  </si>
  <si>
    <t>sjezdy 398*2=796,000 [A] 
parkovací stání 320*2=640,000 [B] 
dlaž.ostrůvek  6*2=12,000 [D] 
Celkem: A+B+D=1 448,000 [C]</t>
  </si>
  <si>
    <t>58221</t>
  </si>
  <si>
    <t>DLÁŽDĚNÉ KRYTY Z DROBNÝCH KOSTEK DO LOŽE Z KAMENIVA</t>
  </si>
  <si>
    <t>nové chodníky 1010-31=979,000 [B] 
oprava stáv. chodníků 89=89,000 [A] 
dlážděný ostrůvek/šikana 6=6,000 [D] 
Celkem: B+A+D=1 074,000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</si>
  <si>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</si>
  <si>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</si>
  <si>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</si>
  <si>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nové chodníky 1680-40-12,5=1 627,500 [A] 
oprava stáv.povrchů 59=59,000 [B] 
Celkem: A+B=1 686,500 [C]</t>
  </si>
  <si>
    <t>582612</t>
  </si>
  <si>
    <t>KRYTY Z BETON DLAŽDIC SE ZÁMKEM ŠEDÝCH TL 80MM DO LOŽE Z KAM</t>
  </si>
  <si>
    <t>stání  320-5-49=266,000 [A] 
sjezdy 398=398,000 [B] 
Celkem: A+B=664,000 [C]</t>
  </si>
  <si>
    <t>582615</t>
  </si>
  <si>
    <t>KRYTY Z BETON DLAŽDIC SE ZÁMKEM BAREV TL 80MM DO LOŽE Z KAM</t>
  </si>
  <si>
    <t>582619B</t>
  </si>
  <si>
    <t>KRYTY Z BETON DLAŽDIC BAREV RELIÉF DO LOŽE Z KAM</t>
  </si>
  <si>
    <t>- prvky umělé vodící linie z drážkové dlažby š.40 cm</t>
  </si>
  <si>
    <t>58261A</t>
  </si>
  <si>
    <t>KRYTY Z BETON DLAŽDIC SE ZÁMKEM BAREV RELIÉF TL 60MM DO LOŽE Z KAM</t>
  </si>
  <si>
    <t>58261B</t>
  </si>
  <si>
    <t>KRYTY Z BETON DLAŽDIC SE ZÁMKEM BAREV RELIÉF TL 80MM DO LOŽE Z KAM</t>
  </si>
  <si>
    <t>58269B</t>
  </si>
  <si>
    <t>KRYTY Z BAREV RELIÉF TL  DO 60MM DO LOŽE Z KAM</t>
  </si>
  <si>
    <t>- signální a varovné reliéfní prvky v  chodnících z prřírodního materiálu</t>
  </si>
  <si>
    <t>58269C</t>
  </si>
  <si>
    <t>KRYTY Z  BAREV RELIÉF TL  DO 80MM DO LOŽE Z KAM</t>
  </si>
  <si>
    <t>- reliéfní prvky  z přírodního materiálu</t>
  </si>
  <si>
    <t>Přidružená stavební výroba</t>
  </si>
  <si>
    <t>71150R</t>
  </si>
  <si>
    <t>OCHRANA IZOLACE NA POVRCHU</t>
  </si>
  <si>
    <t>- včetně  provedení a materiálu ochrany soklu obytných domů (např. nopková folie apod.)</t>
  </si>
  <si>
    <t>položka zahrnuje:  
- dodání  předepsaného ochranného materiálu  
- zřízení ochrany izolace</t>
  </si>
  <si>
    <t>917223</t>
  </si>
  <si>
    <t>SILNIČNÍ A CHODNÍKOVÉ OBRUBY Z BETONOVÝCH OBRUBNÍKŮ ŠÍŘ 100MM</t>
  </si>
  <si>
    <t>vyvýšen +0,12m  712=712,000 [A] 
vyvýšen + 0,02m 241=241,000 [B] 
nájezdový +0,06m 64=64,000 [C] 
náběhy 63=63,000 [D] 
Celkem: A+B+C+D=1 080,000 [F]</t>
  </si>
  <si>
    <t>917424</t>
  </si>
  <si>
    <t>CHODNÍKOVÉ OBRUBY Z KAMENNÝCH OBRUBNÍKŮ ŠÍŘ 150MM</t>
  </si>
  <si>
    <t>vyvýšen +0,12m  285=285,000 [A] 
vyvýšen + 0,02m 40=40,000 [B] 
nájezdový +0,06m 37=37,000 [C] 
náběhy 38=38,000 [D] 
vyvýšenv+0,2m 22=22,000 [E] 
Celkem: A+B+C+D+E=422,000 [F]</t>
  </si>
  <si>
    <t>Položka zahrnuje:  
dodání a pokládku kamenných obrubníků o rozměrech předepsaných zadávací dokumentací  
betonové lože i boční betonovou opěrku.</t>
  </si>
  <si>
    <t>96154R</t>
  </si>
  <si>
    <t>ÚPRAVY POVRCHŮ VNĚJ KONSTR BETON OMÍTKOU CEMENTOVOU</t>
  </si>
  <si>
    <t>- drobné opravy soklu fasád při pokládce dlažby chodníků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</si>
  <si>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</si>
  <si>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33</t>
  </si>
  <si>
    <t>96615</t>
  </si>
  <si>
    <t>BOURÁNÍ KONSTRUKCÍ Z PROSTÉHO BETONU</t>
  </si>
  <si>
    <t>10*0,5*0,5*0,8=2,000 [A] 
25*0,3*0,3*0,6=1,350 [B] 
6*0,2*0,2*0,6*2=0,288 [D] 
Celkem: A+B+D=3,638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</si>
  <si>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</si>
  <si>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301</t>
  </si>
  <si>
    <t>Přeložka jednotné kanalizace</t>
  </si>
  <si>
    <t>pol.č. 13273: 2652,629*2=5 305,258 [A]</t>
  </si>
  <si>
    <t>pro potrubí (odečteno z PP)  
stoka 1: 109,92*1,5*2,55=420,444 [A] 
stoka 2: (28,5*1,2*2,25)+(16*1,2*2,55)+(129,5*1,2*2,28)=480,222 [B] 
přípojky: (305*1*2,4)+(15*1*2,70)+(40*1*2,43)+(338,51*1*2,55)=1 732,901 [C] 
šachty: (1,8*0,3*2,55*6)+(1,8*0,6*2,5*4)=19,062 [E] 
Celkem: A+B+C+E=2 652,629 [F]</t>
  </si>
  <si>
    <t>pro potrubí (odečteno z PP)  
stoka 2: 16*1,2*2,04=39,168 [A] 
přípojky:(15*1*2,32)+(338,51*1*2,17)=769,367 [B] 
šachty: 0,8*0,8*2,7*3=5,184 [C] 
Celkem: A+B+C=813,719 [D]</t>
  </si>
  <si>
    <t>pro potrubí (odečteno z PP)  
stoka 1: 109,92*1,5*1,27=209,398 [A] 
stoka 2: (28,5*1,2*1,39)+(129,5*1,2*1,77)=322,596 [B] 
přípojky: (305*1*1,67)+(40*1*2,05)=591,350 [C] 
šachty: 0,8*0,8*2,05*7=9,184 [E] 
Celkem: A+B+C+E=1 132,528 [F]</t>
  </si>
  <si>
    <t>pro potrubí (odečteno z PP)  
stoka 1: 109,92*1*0,83=91,234 [A] 
stoka 2: 174,13*1*0,415=72,264 [B] 
přípojky: 698,51*1*0,28=195,583 [C] 
Celkem: A+B+C=359,081 [D]</t>
  </si>
  <si>
    <t>45131</t>
  </si>
  <si>
    <t>PODKL A VÝPLŇ VRSTVY Z PROST BET</t>
  </si>
  <si>
    <t>stoka 1 1.6*1.6*0,10*6=1,536 [A] 
stoka 2 1.6*1.6*0,10*4=1,024 [B] 
Celkem: A+B=2,560 [C]</t>
  </si>
  <si>
    <t>45157</t>
  </si>
  <si>
    <t>PODKLADNÍ A VÝPLŇOVÉ VRSTVY Z KAMENIVA TĚŽENÉHO</t>
  </si>
  <si>
    <t>pro potrubÍ (odečteno z PP)  
stoka 1: 109,92*0,1*1,5=16,488 [A] 
stoka 2: 174,13*0,1*1,2=20,896 [B] 
přípojky: 698,51*0,1*1=69,851 [F] 
Celkem: A+B+F=107,235 [C] 
pro šachty: (0,1*0,1*1,6*6)+(0,1*0,4*1,6*4)=0,352 [D] 
Celkem: C+D=107,587 [E]</t>
  </si>
  <si>
    <t>položka zahrnuje dodávku předepsaného kameniva, mimostaveništní a vnitrostaveništní dopravu a jeho uložení  
není-li v zadávací dokumentaci uvedeno jinak, jedná se o nakupovaný materiál</t>
  </si>
  <si>
    <t>87433</t>
  </si>
  <si>
    <t>POTRUBÍ Z TRUB PLASTOVÝCH ODPADNÍCH DN DO 150MM</t>
  </si>
  <si>
    <t>SN 16</t>
  </si>
  <si>
    <t>(dle situace) 
úsek 1 131,35=131,350 [A] 
úsek 2 567,16=567,160 [B] 
Celkem: A+B=698,510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</si>
  <si>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</si>
  <si>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</si>
  <si>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</si>
  <si>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SN 12</t>
  </si>
  <si>
    <t>(dle situace) 
174,13=174,130 [A]</t>
  </si>
  <si>
    <t>87458</t>
  </si>
  <si>
    <t>POTRUBÍ Z TRUB PLAST ODPAD DN DO 600MM</t>
  </si>
  <si>
    <t>(dle situace) 
109,92=109,920 [A] 
Celkem: A=109,920 [B]</t>
  </si>
  <si>
    <t>894145</t>
  </si>
  <si>
    <t>ŠACHTY KANALIZAČNÍ Z BETON DÍLCŮ NA POTRUBÍ DN DO 300MM</t>
  </si>
  <si>
    <t>(dle PP) 
stoka 2 4=4,000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</si>
  <si>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</si>
  <si>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894158</t>
  </si>
  <si>
    <t>ŠACHTY KANALIZAČNÍ Z BETON DÍLCŮ NA POTRUBÍ DN DO 600MM</t>
  </si>
  <si>
    <t>(dle PP) 
stoka 1 6=6,000 [A]</t>
  </si>
  <si>
    <t>894846</t>
  </si>
  <si>
    <t>ŠACHTY KANALIZAČNÍ PLASTOVÉ D 400MM</t>
  </si>
  <si>
    <t>(dle situace) 
stoka 2 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</si>
  <si>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</si>
  <si>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8994902R</t>
  </si>
  <si>
    <t>NAPOJENÍ</t>
  </si>
  <si>
    <t>přepojení na stávajcící potrubí kanalizace, nebo na stávající šachtu</t>
  </si>
  <si>
    <t>4=4,000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</si>
  <si>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</si>
  <si>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</t>
  </si>
  <si>
    <t>OBETONOVÁNÍ POTRUBÍ Z PROSTÉHO BETONU</t>
  </si>
  <si>
    <t>899632</t>
  </si>
  <si>
    <t>ZKOUŠKA VODOTĚSNOSTI POTRUBÍ DN DO 150MM</t>
  </si>
  <si>
    <t>viz. pol. 87433 
698,51=698,510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</si>
  <si>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</si>
  <si>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</si>
  <si>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</si>
  <si>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DN 300 viz. pol. 87445 
174,13 =174,130 [A]</t>
  </si>
  <si>
    <t>899672</t>
  </si>
  <si>
    <t>ZKOUŠKA VODOTĚSNOSTI POTRUBÍ DN DO 600MM</t>
  </si>
  <si>
    <t>viz pol. 87458 
109,92=109,920 [A]</t>
  </si>
  <si>
    <t>89980</t>
  </si>
  <si>
    <t>TELEVIZNÍ PROHLÍDKA POTRUBÍ</t>
  </si>
  <si>
    <t>DN 150 viz. pol. 87433 
698,51=698,510 [A] 
DN 300 viz. pol. 87445 
174,13=174,130 [B] 
DN 600 viz. pol. 87458 
109,92=109,920 [C] 
Celkem: A+B+C=982,560 [D] 
2xTV prohlídka 
2*D=1 965,120 [E]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</si>
  <si>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</si>
  <si>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</si>
  <si>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</si>
  <si>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položka zahrnuje řez na potrubí, dodání a osazení příslušných tvarovek a armatur</t>
  </si>
  <si>
    <t>96688</t>
  </si>
  <si>
    <t>VYBOURÁNÍ KANALIZAČ ŠACHET KOMPLETNÍCH</t>
  </si>
  <si>
    <t>17=17,000 [A]</t>
  </si>
  <si>
    <t>969245R</t>
  </si>
  <si>
    <t>ZAFOUKÁNÍ CEMENTOPOPÍLKOVOU SMĚSÍ POTRUBÍ KANALIZAČ</t>
  </si>
  <si>
    <t>VČETNĚ SMĚSI CEMENTOPOPÍLKOVÉ</t>
  </si>
  <si>
    <t>385=385,000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</si>
  <si>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</si>
  <si>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969246</t>
  </si>
  <si>
    <t>VYBOURÁNÍ POTRUBÍ DN DO 400MM KANALIZAČ</t>
  </si>
  <si>
    <t>90=90,000 [A]</t>
  </si>
  <si>
    <t>969258</t>
  </si>
  <si>
    <t>VYBOURÁNÍ POTRUBÍ DN DO 600MM KANALIZAČ</t>
  </si>
  <si>
    <t>51=51,000 [A]</t>
  </si>
  <si>
    <t>SO 351</t>
  </si>
  <si>
    <t>Přeložka vodovodu</t>
  </si>
  <si>
    <t>rýhy: 1549,62*1,9=2 944,278 [A]</t>
  </si>
  <si>
    <t>kce vozovky: (0,44+2,31+2,2)*2,0=9,900 [A]</t>
  </si>
  <si>
    <t>113138R</t>
  </si>
  <si>
    <t>ODSTRANĚNÍ KRYTU ZPEVNĚNÝCH PLOCH S ASFALT POJIVEM, ODVOZ</t>
  </si>
  <si>
    <t>11*1*0,04=0,440 [A]</t>
  </si>
  <si>
    <t>113148R</t>
  </si>
  <si>
    <t>ODSTRANĚNÍ KRYTU ZPEVNĚNÝCH PLOCH S CEMENT POJIVEM, ODVOZ</t>
  </si>
  <si>
    <t>11*1*0,21=2,310 [A]</t>
  </si>
  <si>
    <t>113328R</t>
  </si>
  <si>
    <t>ODSTRAN PODKL ZPEVNĚNÝCH PLOCH Z KAMENIVA NESTMEL, ODVOZ</t>
  </si>
  <si>
    <t>11*1*0,2=2,200 [A]</t>
  </si>
  <si>
    <t>132938R</t>
  </si>
  <si>
    <t>HLOUBENÍ RÝH ŠÍŘ DO 2M PAŽ I NEPAŽ TŘ. III, ODVOZ</t>
  </si>
  <si>
    <t>potrubí D160 (82,5*1*1,35)+(34*1*1,65)+(61*1*1,38)+(393,5*1,0*1,5)=841,905 [A] 
potrubí D110 38*1,0*1,35=51,300 [B] 
přípojky  (163*1*1,35)+(13,5*1*1,65)+(30,5*1*1,38)+(248*1,0*1,5)=656,415 [C] 
Celkem: A+B+C=1 549,620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</si>
  <si>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</si>
  <si>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potrubí D160 (34*1*1,09)+(393,5*1,0*0,94)=406,950 [A] 
přípojky (13,5*1*1,23)+(248*1,0*1,08)=284,445 [C] 
Celkem: A+C=691,395 [D]</t>
  </si>
  <si>
    <t>potrubí D160 (82,5*1*0,44)+(61*1*0,82)=86,320 [A] 
potrubí D110 38*1,0*0,49=18,620 [B] 
přípojky  (163*1*0,57)+(30,5*1*0,96)=122,190 [C] 
Celkem: A+B+C=227,130 [D]</t>
  </si>
  <si>
    <t>potrubí D160 571*1,0*0,46=262,660 [A] 
potrubí D110 38*1,0*0,41=15,580 [B] 
přípojky 455*1,0*0,34=154,700 [C] 
Celkem: A+B+C=432,940 [D]</t>
  </si>
  <si>
    <t>potrubí D160 571*1,0*0,1=57,100 [A] 
potrubí D110 38*1,0*0,1=3,800 [B] 
přípojky 455*1,0*0,1=45,500 [C] 
Celkem: A+B+C=106,400 [D]</t>
  </si>
  <si>
    <t>56143</t>
  </si>
  <si>
    <t>KAMENIVO ZPEVNĚNÉ CEMENTEM TL. DO 150MM</t>
  </si>
  <si>
    <t>11*1=11,000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</si>
  <si>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</si>
  <si>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574A33</t>
  </si>
  <si>
    <t>ASFALTOVÝ BETON PRO OBRUSNÉ VRSTVY ACO 11 TL. 40MM</t>
  </si>
  <si>
    <t>574E56</t>
  </si>
  <si>
    <t>ASFALTOVÝ BETON PRO PODKLADNÍ VRSTVY ACP 16+, 16S TL. 60MM</t>
  </si>
  <si>
    <t>85226</t>
  </si>
  <si>
    <t>POTRUBÍ Z TRUB LITINOVÝCH TLAKOVÝCH PŘÍRUBOVÝCH DN DO 80MM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</si>
  <si>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</si>
  <si>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85233</t>
  </si>
  <si>
    <t>POTRUBÍ Z TRUB LITINOVÝCH TLAKOVÝCH PŘÍRUBOVÝCH DN DO 150MM</t>
  </si>
  <si>
    <t>87313</t>
  </si>
  <si>
    <t>POTRUBÍ Z TRUB PLASTOVÝCH TLAKOVÝCH SVAŘOVANÝCH DN DO 25MM</t>
  </si>
  <si>
    <t>přípojky 454,7</t>
  </si>
  <si>
    <t>87315</t>
  </si>
  <si>
    <t>POTRUBÍ Z TRUB PLASTOVÝCH TLAKOVÝCH SVAŘOVANÝCH DN DO 50MM</t>
  </si>
  <si>
    <t>87326</t>
  </si>
  <si>
    <t>POTRUBÍ Z TRUB PLASTOVÝCH TLAKOVÝCH SVAŘOVANÝCH DN DO 80MM</t>
  </si>
  <si>
    <t>87327</t>
  </si>
  <si>
    <t>POTRUBÍ Z TRUB PLASTOVÝCH TLAKOVÝCH SVAŘOVANÝCH DN DO 100MM</t>
  </si>
  <si>
    <t>přepojení vodovodů 14+13+11=38,000 [A]</t>
  </si>
  <si>
    <t>87333</t>
  </si>
  <si>
    <t>POTRUBÍ Z TRUB PLASTOVÝCH TLAKOVÝCH SVAŘOVANÝCH DN DO 150MM</t>
  </si>
  <si>
    <t>potrubí 567,7=567,700 [A] 
českoskalická 4=4,000 [B] 
Celkem: A+B=571,700 [C]</t>
  </si>
  <si>
    <t>891113</t>
  </si>
  <si>
    <t>ŠOUPÁTKA DN DO 25MM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</si>
  <si>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</si>
  <si>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</si>
  <si>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</si>
  <si>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891127</t>
  </si>
  <si>
    <t>ŠOUPÁTKA DN DO 100MM</t>
  </si>
  <si>
    <t>891133</t>
  </si>
  <si>
    <t>ŠOUPÁTKA DN DO 150MM</t>
  </si>
  <si>
    <t>891327</t>
  </si>
  <si>
    <t>MONTÁŽNÍ VLOŽKY DN DO 100MM</t>
  </si>
  <si>
    <t>891333</t>
  </si>
  <si>
    <t>MONTÁŽNÍ VLOŽKY DN DO 150MM</t>
  </si>
  <si>
    <t>891426</t>
  </si>
  <si>
    <t>HYDRANTY PODZEMNÍ DN 80MM</t>
  </si>
  <si>
    <t>891526</t>
  </si>
  <si>
    <t>HYDRANTY NADZEMNÍ DN 80MM</t>
  </si>
  <si>
    <t>891826</t>
  </si>
  <si>
    <t>NAVRTÁVACÍ PASY DN DO 80MM</t>
  </si>
  <si>
    <t>891833</t>
  </si>
  <si>
    <t>NAVRTÁVACÍ PASY DN DO 150MM</t>
  </si>
  <si>
    <t>891915</t>
  </si>
  <si>
    <t>ZEMNÍ SOUPRAVY DN DO 50MM S POKLOPEM</t>
  </si>
  <si>
    <t>891926</t>
  </si>
  <si>
    <t>ZEMNÍ SOUPRAVY DN DO 80MM S POKLOPEM</t>
  </si>
  <si>
    <t>34</t>
  </si>
  <si>
    <t>891927</t>
  </si>
  <si>
    <t>ZEMNÍ SOUPRAVY DN DO 100MM S POKLOPEM</t>
  </si>
  <si>
    <t>35</t>
  </si>
  <si>
    <t>891933</t>
  </si>
  <si>
    <t>ZEMNÍ SOUPRAVY DN DO 150MM S POKLOPEM</t>
  </si>
  <si>
    <t>36</t>
  </si>
  <si>
    <t>899112</t>
  </si>
  <si>
    <t>POKLOPY LITINOVÉ SAMOSTATNÉ</t>
  </si>
  <si>
    <t>Poklopy pro hydranty litinové teleskopické</t>
  </si>
  <si>
    <t>Položka zahrnuje dodávku a osazení předepsaného poklopu včetně rámu</t>
  </si>
  <si>
    <t>37</t>
  </si>
  <si>
    <t>89916</t>
  </si>
  <si>
    <t>BETONOVÉ DOPLŇKY TRUB VEDENÍ</t>
  </si>
  <si>
    <t>- Položka zahrnuje veškerý materiál, výrobky a polotovary, včetně mimostaveništní a vnitrostaveništní dopravy (rovněž přesuny), včetně naložení a složení,případně s uložením.</t>
  </si>
  <si>
    <t>38</t>
  </si>
  <si>
    <t>899308</t>
  </si>
  <si>
    <t>DOPLŇKY NA POTRUBÍ - SIGNALIZAČ VODIČ</t>
  </si>
  <si>
    <t>vodovody 567,7+14+13+11+4=609,700 [D] 
přípojky 454,7 =454,700 [E] 
(D+E)*2=2 128,800 [F]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</si>
  <si>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</si>
  <si>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39</t>
  </si>
  <si>
    <t>899309</t>
  </si>
  <si>
    <t>DOPLŇKY NA POTRUBÍ - VÝSTRAŽNÁ FÓLIE</t>
  </si>
  <si>
    <t>vodovody 567,7+14+13+11+4=609,700 [A] 
přípojky 454,7=454,700 [B] 
Celkem: A+B=1 064,400 [C]</t>
  </si>
  <si>
    <t>40</t>
  </si>
  <si>
    <t>899631</t>
  </si>
  <si>
    <t>TLAKOVÉ ZKOUŠKY POTRUBÍ DN DO 150MM</t>
  </si>
  <si>
    <t>41</t>
  </si>
  <si>
    <t>89973</t>
  </si>
  <si>
    <t>PROPLACH A DEZINFEKCE VODOVODNÍHO POTRUBÍ DN DO 150MM</t>
  </si>
  <si>
    <t>- napuštění a vypuštění vody, dodání vody a dezinfekčního prostředku, bakteriologický rozbor vody.</t>
  </si>
  <si>
    <t>42</t>
  </si>
  <si>
    <t>SO 431</t>
  </si>
  <si>
    <t>Veřejné osvětlení</t>
  </si>
  <si>
    <t>01110R</t>
  </si>
  <si>
    <t>SO 431 Veřejné osvětlení</t>
  </si>
  <si>
    <t>Rozpočet je samostatné mimo ASPE v cenové soustavě ÚRS</t>
  </si>
  <si>
    <t>zahrnuje veškeré úroky z úvěrů souvisejících s výstavbou</t>
  </si>
  <si>
    <t>SO 501</t>
  </si>
  <si>
    <t>Úprava plynovodu</t>
  </si>
  <si>
    <t>379,44*1,9=720,936 [A]</t>
  </si>
  <si>
    <t>Hutněný podsyp potrubí ze štěrkopísku 0 - 8 mm 
řad 1 0,8*(1,2-0,3)*51,8=37,296 [A] 
příp. řadu 1 0,8*(1,2-0,3)*15,5=11,160 [B] 
řad 2 0,8*(1,2-0,3)*178,3=128,376 [C] 
příp. řadu 2 0,8*(1,2-0,3)*53,2=38,304 [D] 
řad 3 0,8*(1,2-0,3)*142=102,240 [E] 
příp. řadu 3 0,8*(1,2-0,3)*29,9=21,528 [F] 
řad 4 0,8*(1,2-0,3)*50,2=36,144 [G] 
příp. řadu 4 0,8*(1,2-0,3)*6,1=4,392 [H] 
Celkem: A+B+C+D+E+F+G+H=379,440 [I] 
379,44=379,440 [A]</t>
  </si>
  <si>
    <t>řad 1 0,8*(1,2-0,3-(0,1+0,03+0,3))*51,8=19,477 [A] 
příp. řadu 1 0,8*(1,2-0,3-(0,1+0,03+0,3))*15,5=5,828 [B] 
řad 2 0,8*(1,2-0,3-(0,1+0,05+0,3))*178,3=64,188 [C] 
příp. řadu 2 0,8*(1,2-0,3-(0,1+0,03+0,3))*53,2=20,003 [D] 
řad 3 0,8*(1,2-0,3-(0,1+0,11+0,3))*142=44,304 [E] 
příp. řadu 3 0,8*(1,2-0,3-(0,1+0,03+0,3))*29,9=11,242 [F] 
řad 4 0,8*(1,2-0,3-(0,1+0,03+0,3))*50,2=18,875 [G] 
příp. řadu 4 0,8*(1,2-0,3-(0,1+0,03+0,3))*6,1=2,294 [H] 
Celkem: A+B+C+D+E+F+G+H=186,211[I] 
Zásyp rýhy kamenivem 32 - 64 mm Hutněný na 45 MPa na úrovni pláně 
186,211=186,211 [A]</t>
  </si>
  <si>
    <t>Hutněný obsyp potrubí štěrkopískem 0 - 8 mm do úrovně 30 cm nad potrubí 
řad 1 0,8*(0,03+0,3)*51,8=13,675 [A] 
příp. řadu 1 0,8*(0,03+0,3)*15,5=4,092 [B] 
řad 2 0,8*(0,05+0,3)*178,3=49,924 [C] 
příp. řadu 2 0,8*(0,03+0,3)*53,2=14,045 [D] 
řad 3 0,8*(0,11+0,3)*142=46,576 [E] 
příp. řadu 3 0,8*(0,03+0,3)*29,9=7,894 [F] 
řad 4 0,8*(0,03+0,3)*50,2=13,253 [G] 
příp. řadu 4 0,8*(0,03+0,3)*6,1=1,610 [H] 
Celkem: A+B+C+D+E+F+G+H=151,069 [I] 
151,069=151,069 [A]</t>
  </si>
  <si>
    <t>Hutněný podsyp potrubí ze štěrkopísku 0 - 8 mm 
řad 1 0,8*0,1*51,8=4,144 [A] 
příp. řadu 1 0,8*0,1*15,5=1,240 [B] 
řad 2 0,8*0,1*178,3=14,264 [C] 
příp. řadu 2 0,8*0,1*53,2=4,256 [D] 
řad 3 0,8*0,1*142=11,360 [E] 
příp. řadu 3 0,8*0,1*29,9=2,392 [F] 
řad 4 0,8*0,1*50,2=4,016 [G] 
příp. řadu 4 0,8*0,1*6,1=0,488 [H] 
Celkem: A+B+C+D+E+F+G+H=42,160 [I] 
42,16=42,160 [A]</t>
  </si>
  <si>
    <t>Potrubí plynovodní d32 PE100 RC SDR11 vč.elektrotvarovek 
řad 1 51,8=51,800 [A] 
příp. řadu 1 15,5=15,500 [B] 
příp. řadu 2 53,2=53,200 [C] 
příp. řadu 3 29,9=29,900 [D] 
řad 4 50,2=50,200 [E] 
příp. řadu 4 6,1=6,100 [F] 
Celkem: A+B+C+D+E+F=206,700 [G] 
206,7=206,700 [A]</t>
  </si>
  <si>
    <t>87314</t>
  </si>
  <si>
    <t>POTRUBÍ Z TRUB PLASTOVÝCH TLAKOVÝCH SVAŘOVANÝCH DN DO 40MM</t>
  </si>
  <si>
    <t>Potrubí plynovodní d50 PE100 RC SDR11 vč.elektrotvarovek 
178,3=178,300 [A] 
178,3=178,300 [A]</t>
  </si>
  <si>
    <t>Potrubí plynovodní d110 PE100 RC SDR11 vč.elektrotvarovek 
142,0=142,000 [A] 
142=142,000 [A]</t>
  </si>
  <si>
    <t>87615</t>
  </si>
  <si>
    <t>CHRÁNIČKY Z TRUB PLAST DN DO 50MM</t>
  </si>
  <si>
    <t>Ochranná tr. d63 PE SDR 17 vč. středících prvků a těsnících manžet. 
řad 1 1*9=9,000 [A] 
příp. řadu 1 1*9=9,000 [B] 
příp. řadu 2 3*9=27,000 [C] 
příp. řadu 3 2*9=18,000 [D] 
Celkem: A+B+C+D=63,000 [E] 
63=63,000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</si>
  <si>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</si>
  <si>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</si>
  <si>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</si>
  <si>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Ochranná tr. d110 PE SDR 17 vč. středících prvků a těsnících manžet. 
řad 2 1*9=9,000 [A] 
9=9,000 [A]</t>
  </si>
  <si>
    <t>87814</t>
  </si>
  <si>
    <t>NASUNUTÍ PLAST TRUB DN DO 40MM DO CHRÁNIČKY</t>
  </si>
  <si>
    <t>Nasunutí plynovodního potrubí d32 PE do ochranné tr. d63 PE 
řad 1 1*9=9,000 [A] 
příp. řadu 1 1*9=9,000 [B] 
příp. řadu 2 3*9=27,000 [C] 
příp. řadu 3 2*9=18,000 [D] 
Celkem: A+B+C+D=63,000 [E] 
63=63,000 [A]</t>
  </si>
  <si>
    <t>položka zahrnuje:  
pojízdná sedla (objímky)  
případně předepsané utěsnění konců chráničky  
nezahrnuje dodávku potrubí</t>
  </si>
  <si>
    <t>Nasunutí plynovodního potrubí d50 PE do ochranné tr. d110 PE 
řad 2 1*9=9,000 [A] 
9=9,000 [A]</t>
  </si>
  <si>
    <t>řad 1 51,8=51,800 [A] 
příp. řadu 1 15,5=15,500 [B] 
řad 2 178,3=178,300 [G] 
příp. řadu 2 53,2=53,200 [C] 
řad 3 142=142,000 [H] 
příp. řadu 3 29,9=29,900 [D] 
řad 4 50,2=50,200 [E] 
příp. řadu 4 6,1=6,100 [F] 
Celkem: A+B+G+C+H+D+E+F=527,000 [I] 
527,0=527,000 [A]</t>
  </si>
  <si>
    <t>řad 1 51,8=51,800 [A] 
příp. řadu 1 15,5=15,500 [B] 
řad 2 178,3=178,300 [G] 
příp. řadu 2 53,2=53,200 [C] 
řad 3 142=142,000 [H] 
příp. řadu 3 29,9=29,900 [D] 
řad 4 50,2=50,200 [E] 
příp. řadu 4 6,1=6,100 [F] 
Celkem: A+B+G+C+H+D+E+F=527,000 [I] 
527=527,000 [A]</t>
  </si>
  <si>
    <t>899311</t>
  </si>
  <si>
    <t>DOPLŇKY NA PLYN POTRUBÍ DN DO 80MM - PROPOJE</t>
  </si>
  <si>
    <t>Napojení konců nového plynovodu d32 PE na stávající d50 PE, vč. elektrospojek a 
uzavření potrubí 
řad 1 2=2,000 [A] 
řad 4 2=2,000 [B] 
Celkem: A+B=4,000 [C] 
4=4,000 [A]</t>
  </si>
  <si>
    <t>- položka propoje zahrnuje dodávku a montáž propojovacího mezikusu, vypracování technologického postupu a práce s ním spojené, dozor správce potrubí.</t>
  </si>
  <si>
    <t>Napojení konců nového plynovodu d50 PE na stávající d50 PE, vč. elektrospojek a 
uzavření potrubí 
řad 2 2=2,000 [A] 
2=2,000 [A]</t>
  </si>
  <si>
    <t>899321</t>
  </si>
  <si>
    <t>DOPLŇKY NA PLYN POTRUBÍ DN DO 100MM - PROPOJE</t>
  </si>
  <si>
    <t>Napojení konců nového plynovodu d110 PE na stávající DN100 oc., vč. spojek, 
přechodek a uzavření potrubí 
řad 3  2=2,000 [A] 
2=2,000 [A]</t>
  </si>
  <si>
    <t>899611</t>
  </si>
  <si>
    <t>TLAKOVÉ ZKOUŠKY POTRUBÍ DN DO 80MM</t>
  </si>
  <si>
    <t>Tlakové zkoušky plynovodního potrubí d32 PE 
řad 1 51,8=51,800 [A] 
příp. řadu 1 15,5=15,500 [B] 
příp. řadu 2 53,2=53,200 [C] 
příp. řadu 3 29,9=29,900 [D] 
řad 4 50,2=50,200 [E] 
příp. řadu 4 6,1=6,100 [F] 
Celkem: A+B+C+D+E+F=206,700 [G] 
206,7=206,700 [A]</t>
  </si>
  <si>
    <t>Tlakové zkoušky plynovodního potrubí d50 PE 
178,3=178,300 [A] 
178,3=178,300 [A]</t>
  </si>
  <si>
    <t>899621</t>
  </si>
  <si>
    <t>TLAKOVÉ ZKOUŠKY POTRUBÍ DN DO 100MM</t>
  </si>
  <si>
    <t>Tlakové zkoušky plynovodního potrubí d110 PE 
142,0=142,000 [A] 
142=142,000 [A]</t>
  </si>
  <si>
    <t>Přepojení domovních přípojek vč. spojek, tvarovek a přechodek 
příp. řadu 1 3=3,000 [A] 
příp. řadu 2 13=13,000 [B] 
příp. řadu 3 7=7,000 [C] 
příp. řadu 4 2=2,000 [D] 
Celkem: A+B+C+D=25,000 [E] 
25=25,000 [A]</t>
  </si>
  <si>
    <t>SO 801</t>
  </si>
  <si>
    <t>Vegetační úpravy</t>
  </si>
  <si>
    <t>18241</t>
  </si>
  <si>
    <t>ZALOŽENÍ TRÁVNÍKU RUČNÍM VÝSEVEM</t>
  </si>
  <si>
    <t>37+21+(5*6)+13+8+21+13+21+24+21+8+52=269,000 [A]</t>
  </si>
  <si>
    <t>Zahrnuje dodání předepsané travní směsi, její výsev na ornici, zalévání, první pokosení, to vše bez ohledu na sklon terénu</t>
  </si>
  <si>
    <t>184A2</t>
  </si>
  <si>
    <t>VYSAZOVÁNÍ KEŘŮ LISTNATÝCH BEZ BALU VČETNĚ VÝKOPU JAMKY</t>
  </si>
  <si>
    <t>19+11+(2*5)+6+3+12+(2*9)+(4*2)+1+7=95,000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</si>
  <si>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 a pod.  
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</si>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</sst>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38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19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41</v>
      </c>
    </row>
    <row r="15" spans="1:5" ht="38.25">
      <c r="A15" s="30" t="s">
        <v>42</v>
      </c>
      <c r="E15" s="31" t="s">
        <v>48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46</v>
      </c>
      <c s="19" t="s">
        <v>13</v>
      </c>
      <c s="24" t="s">
        <v>47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41</v>
      </c>
    </row>
    <row r="19" spans="1:5" ht="25.5">
      <c r="A19" s="30" t="s">
        <v>42</v>
      </c>
      <c r="E19" s="31" t="s">
        <v>50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51</v>
      </c>
      <c s="19" t="s">
        <v>19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41</v>
      </c>
    </row>
    <row r="23" spans="1:5" ht="89.25">
      <c r="A23" s="30" t="s">
        <v>42</v>
      </c>
      <c r="E23" s="31" t="s">
        <v>53</v>
      </c>
    </row>
    <row r="24" spans="1:5" ht="12.75">
      <c r="A24" t="s">
        <v>44</v>
      </c>
      <c r="E24" s="29" t="s">
        <v>49</v>
      </c>
    </row>
    <row r="25" spans="1:16" ht="12.75">
      <c r="A25" s="19" t="s">
        <v>35</v>
      </c>
      <c s="23" t="s">
        <v>25</v>
      </c>
      <c s="23" t="s">
        <v>51</v>
      </c>
      <c s="19" t="s">
        <v>13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41</v>
      </c>
    </row>
    <row r="27" spans="1:5" ht="63.75">
      <c r="A27" s="30" t="s">
        <v>42</v>
      </c>
      <c r="E27" s="31" t="s">
        <v>54</v>
      </c>
    </row>
    <row r="28" spans="1:5" ht="12.75">
      <c r="A28" t="s">
        <v>44</v>
      </c>
      <c r="E28" s="29" t="s">
        <v>49</v>
      </c>
    </row>
    <row r="29" spans="1:16" ht="12.75">
      <c r="A29" s="19" t="s">
        <v>35</v>
      </c>
      <c s="23" t="s">
        <v>27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41</v>
      </c>
    </row>
    <row r="31" spans="1:5" ht="76.5">
      <c r="A31" s="30" t="s">
        <v>42</v>
      </c>
      <c r="E31" s="31" t="s">
        <v>57</v>
      </c>
    </row>
    <row r="32" spans="1:5" ht="12.75">
      <c r="A32" t="s">
        <v>44</v>
      </c>
      <c r="E32" s="29" t="s">
        <v>49</v>
      </c>
    </row>
    <row r="33" spans="1:16" ht="12.75">
      <c r="A33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41</v>
      </c>
    </row>
    <row r="35" spans="1:5" ht="38.25">
      <c r="A35" s="30" t="s">
        <v>42</v>
      </c>
      <c r="E35" s="31" t="s">
        <v>61</v>
      </c>
    </row>
    <row r="36" spans="1:5" ht="76.5">
      <c r="A36" t="s">
        <v>44</v>
      </c>
      <c r="E36" s="29" t="s">
        <v>62</v>
      </c>
    </row>
    <row r="37" spans="1:16" ht="12.75">
      <c r="A37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41</v>
      </c>
    </row>
    <row r="39" spans="1:5" ht="25.5">
      <c r="A39" s="30" t="s">
        <v>42</v>
      </c>
      <c r="E39" s="31" t="s">
        <v>66</v>
      </c>
    </row>
    <row r="40" spans="1:5" ht="63.75">
      <c r="A40" t="s">
        <v>44</v>
      </c>
      <c r="E40" s="29" t="s">
        <v>67</v>
      </c>
    </row>
    <row r="41" spans="1:16" ht="12.75">
      <c r="A41" s="19" t="s">
        <v>35</v>
      </c>
      <c s="23" t="s">
        <v>30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41</v>
      </c>
    </row>
    <row r="43" spans="1:5" ht="38.25">
      <c r="A43" s="30" t="s">
        <v>42</v>
      </c>
      <c r="E43" s="31" t="s">
        <v>70</v>
      </c>
    </row>
    <row r="44" spans="1:5" ht="12.75">
      <c r="A44" t="s">
        <v>44</v>
      </c>
      <c r="E44" s="29" t="s">
        <v>49</v>
      </c>
    </row>
    <row r="45" spans="1:16" ht="12.75">
      <c r="A45" s="19" t="s">
        <v>35</v>
      </c>
      <c s="23" t="s">
        <v>32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41</v>
      </c>
    </row>
    <row r="47" spans="1:5" ht="25.5">
      <c r="A47" s="30" t="s">
        <v>42</v>
      </c>
      <c r="E47" s="31" t="s">
        <v>73</v>
      </c>
    </row>
    <row r="48" spans="1:5" ht="89.25">
      <c r="A48" t="s">
        <v>44</v>
      </c>
      <c r="E48" s="29" t="s">
        <v>74</v>
      </c>
    </row>
    <row r="49" spans="1:16" ht="12.75">
      <c r="A49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41</v>
      </c>
    </row>
    <row r="51" spans="1:5" ht="89.25">
      <c r="A51" s="30" t="s">
        <v>42</v>
      </c>
      <c r="E51" s="31" t="s">
        <v>78</v>
      </c>
    </row>
    <row r="52" spans="1:5" ht="12.75">
      <c r="A52" t="s">
        <v>44</v>
      </c>
      <c r="E52" s="29" t="s">
        <v>79</v>
      </c>
    </row>
    <row r="53" spans="1:16" ht="12.75">
      <c r="A53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41</v>
      </c>
    </row>
    <row r="55" spans="1:5" ht="76.5">
      <c r="A55" s="30" t="s">
        <v>42</v>
      </c>
      <c r="E55" s="31" t="s">
        <v>83</v>
      </c>
    </row>
    <row r="56" spans="1:5" ht="12.75">
      <c r="A56" t="s">
        <v>44</v>
      </c>
      <c r="E56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88</v>
      </c>
    </row>
    <row r="12" spans="1:5" ht="12.75">
      <c r="A12" t="s">
        <v>44</v>
      </c>
      <c r="E12" s="29" t="s">
        <v>89</v>
      </c>
    </row>
    <row r="13" spans="1:18" ht="12.75" customHeight="1">
      <c r="A13" s="5" t="s">
        <v>33</v>
      </c>
      <c s="5"/>
      <c s="35" t="s">
        <v>30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93</v>
      </c>
      <c s="26">
        <v>120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94</v>
      </c>
    </row>
    <row r="17" spans="1:5" ht="63.75">
      <c r="A17" t="s">
        <v>44</v>
      </c>
      <c r="E17" s="29" t="s">
        <v>95</v>
      </c>
    </row>
    <row r="18" spans="1:16" ht="12.7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93</v>
      </c>
      <c s="26">
        <v>120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98</v>
      </c>
    </row>
    <row r="21" spans="1:5" ht="25.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101</v>
      </c>
      <c s="24" t="s">
        <v>102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103</v>
      </c>
    </row>
    <row r="25" spans="1:5" ht="25.5">
      <c r="A25" t="s">
        <v>44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93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107</v>
      </c>
    </row>
    <row r="29" spans="1:5" ht="63.75">
      <c r="A29" t="s">
        <v>44</v>
      </c>
      <c r="E29" s="29" t="s">
        <v>108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93</v>
      </c>
      <c s="26">
        <v>17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107</v>
      </c>
    </row>
    <row r="33" spans="1:5" ht="25.5">
      <c r="A33" t="s">
        <v>44</v>
      </c>
      <c r="E33" s="29" t="s">
        <v>99</v>
      </c>
    </row>
    <row r="34" spans="1:16" ht="12.75">
      <c r="A34" s="19" t="s">
        <v>35</v>
      </c>
      <c s="23" t="s">
        <v>58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113</v>
      </c>
    </row>
    <row r="37" spans="1:5" ht="25.5">
      <c r="A37" t="s">
        <v>44</v>
      </c>
      <c r="E37" s="29" t="s">
        <v>104</v>
      </c>
    </row>
    <row r="38" spans="1:16" ht="12.75">
      <c r="A38" s="19" t="s">
        <v>35</v>
      </c>
      <c s="23" t="s">
        <v>63</v>
      </c>
      <c s="23" t="s">
        <v>114</v>
      </c>
      <c s="19" t="s">
        <v>37</v>
      </c>
      <c s="24" t="s">
        <v>115</v>
      </c>
      <c s="25" t="s">
        <v>93</v>
      </c>
      <c s="26">
        <v>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116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118</v>
      </c>
      <c s="19" t="s">
        <v>37</v>
      </c>
      <c s="24" t="s">
        <v>119</v>
      </c>
      <c s="25" t="s">
        <v>93</v>
      </c>
      <c s="26">
        <v>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116</v>
      </c>
    </row>
    <row r="45" spans="1:5" ht="25.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37</v>
      </c>
    </row>
    <row r="49" spans="1:5" ht="25.5">
      <c r="A49" t="s">
        <v>44</v>
      </c>
      <c r="E49" s="29" t="s">
        <v>123</v>
      </c>
    </row>
    <row r="50" spans="1:16" ht="12.75">
      <c r="A50" s="19" t="s">
        <v>35</v>
      </c>
      <c s="23" t="s">
        <v>75</v>
      </c>
      <c s="23" t="s">
        <v>124</v>
      </c>
      <c s="19" t="s">
        <v>37</v>
      </c>
      <c s="24" t="s">
        <v>125</v>
      </c>
      <c s="25" t="s">
        <v>93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37</v>
      </c>
    </row>
    <row r="53" spans="1:5" ht="63.75">
      <c r="A53" t="s">
        <v>44</v>
      </c>
      <c r="E53" s="29" t="s">
        <v>117</v>
      </c>
    </row>
    <row r="54" spans="1:16" ht="12.75">
      <c r="A54" s="19" t="s">
        <v>35</v>
      </c>
      <c s="23" t="s">
        <v>80</v>
      </c>
      <c s="23" t="s">
        <v>126</v>
      </c>
      <c s="19" t="s">
        <v>37</v>
      </c>
      <c s="24" t="s">
        <v>127</v>
      </c>
      <c s="25" t="s">
        <v>93</v>
      </c>
      <c s="26">
        <v>50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128</v>
      </c>
    </row>
    <row r="57" spans="1:5" ht="25.5">
      <c r="A57" t="s">
        <v>44</v>
      </c>
      <c r="E57" s="29" t="s">
        <v>120</v>
      </c>
    </row>
    <row r="58" spans="1:16" ht="12.75">
      <c r="A58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37</v>
      </c>
    </row>
    <row r="61" spans="1:5" ht="25.5">
      <c r="A61" t="s">
        <v>44</v>
      </c>
      <c r="E61" s="29" t="s">
        <v>123</v>
      </c>
    </row>
    <row r="62" spans="1:16" ht="25.5">
      <c r="A6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93</v>
      </c>
      <c s="26">
        <v>386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63.75">
      <c r="A65" t="s">
        <v>44</v>
      </c>
      <c r="E65" s="29" t="s">
        <v>117</v>
      </c>
    </row>
    <row r="66" spans="1:16" ht="12.75">
      <c r="A66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93</v>
      </c>
      <c s="26">
        <v>386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37</v>
      </c>
    </row>
    <row r="69" spans="1:5" ht="25.5">
      <c r="A69" t="s">
        <v>44</v>
      </c>
      <c r="E69" s="29" t="s">
        <v>120</v>
      </c>
    </row>
    <row r="70" spans="1:16" ht="12.75">
      <c r="A70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37</v>
      </c>
    </row>
    <row r="73" spans="1:5" ht="25.5">
      <c r="A73" t="s">
        <v>44</v>
      </c>
      <c r="E73" s="29" t="s">
        <v>123</v>
      </c>
    </row>
    <row r="74" spans="1:16" ht="12.75">
      <c r="A74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93</v>
      </c>
      <c s="26">
        <v>168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63.75">
      <c r="A77" t="s">
        <v>44</v>
      </c>
      <c r="E77" s="29" t="s">
        <v>117</v>
      </c>
    </row>
    <row r="78" spans="1:16" ht="12.75">
      <c r="A78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93</v>
      </c>
      <c s="26">
        <v>168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37</v>
      </c>
    </row>
    <row r="81" spans="1:5" ht="25.5">
      <c r="A81" t="s">
        <v>44</v>
      </c>
      <c r="E81" s="29" t="s">
        <v>120</v>
      </c>
    </row>
    <row r="82" spans="1:16" ht="12.75">
      <c r="A8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37</v>
      </c>
    </row>
    <row r="85" spans="1:5" ht="25.5">
      <c r="A85" t="s">
        <v>44</v>
      </c>
      <c r="E85" s="29" t="s">
        <v>123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0+O8+O21+O66+O95+O104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150</v>
      </c>
      <c s="32">
        <f>0+I8+I21+I66+I95+I104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150</v>
      </c>
      <c s="5"/>
      <c s="14" t="s">
        <v>151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152</v>
      </c>
      <c s="19" t="s">
        <v>153</v>
      </c>
      <c s="24" t="s">
        <v>154</v>
      </c>
      <c s="25" t="s">
        <v>155</v>
      </c>
      <c s="26">
        <v>202.968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156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158</v>
      </c>
      <c s="24" t="s">
        <v>154</v>
      </c>
      <c s="25" t="s">
        <v>155</v>
      </c>
      <c s="26">
        <v>485.9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51">
      <c r="A15" s="30" t="s">
        <v>42</v>
      </c>
      <c r="E15" s="31" t="s">
        <v>159</v>
      </c>
    </row>
    <row r="16" spans="1:5" ht="25.5">
      <c r="A16" t="s">
        <v>44</v>
      </c>
      <c r="E16" s="29" t="s">
        <v>157</v>
      </c>
    </row>
    <row r="17" spans="1:16" ht="12.75">
      <c r="A17" s="19" t="s">
        <v>35</v>
      </c>
      <c s="23" t="s">
        <v>12</v>
      </c>
      <c s="23" t="s">
        <v>152</v>
      </c>
      <c s="19" t="s">
        <v>160</v>
      </c>
      <c s="24" t="s">
        <v>154</v>
      </c>
      <c s="25" t="s">
        <v>155</v>
      </c>
      <c s="26">
        <v>100.074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161</v>
      </c>
    </row>
    <row r="20" spans="1:5" ht="25.5">
      <c r="A20" t="s">
        <v>44</v>
      </c>
      <c r="E20" s="29" t="s">
        <v>157</v>
      </c>
    </row>
    <row r="21" spans="1:18" ht="12.75" customHeight="1">
      <c r="A21" s="5" t="s">
        <v>33</v>
      </c>
      <c s="5"/>
      <c s="35" t="s">
        <v>19</v>
      </c>
      <c s="5"/>
      <c s="21" t="s">
        <v>162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163</v>
      </c>
      <c s="19" t="s">
        <v>37</v>
      </c>
      <c s="24" t="s">
        <v>164</v>
      </c>
      <c s="25" t="s">
        <v>165</v>
      </c>
      <c s="26">
        <v>68.7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166</v>
      </c>
    </row>
    <row r="25" spans="1:5" ht="63.75">
      <c r="A25" t="s">
        <v>44</v>
      </c>
      <c r="E25" s="29" t="s">
        <v>167</v>
      </c>
    </row>
    <row r="26" spans="1:16" ht="12.75">
      <c r="A26" s="19" t="s">
        <v>35</v>
      </c>
      <c s="23" t="s">
        <v>25</v>
      </c>
      <c s="23" t="s">
        <v>168</v>
      </c>
      <c s="19" t="s">
        <v>37</v>
      </c>
      <c s="24" t="s">
        <v>169</v>
      </c>
      <c s="25" t="s">
        <v>165</v>
      </c>
      <c s="26">
        <v>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170</v>
      </c>
    </row>
    <row r="29" spans="1:5" ht="63.75">
      <c r="A29" t="s">
        <v>44</v>
      </c>
      <c r="E29" s="29" t="s">
        <v>167</v>
      </c>
    </row>
    <row r="30" spans="1:16" ht="25.5">
      <c r="A30" s="19" t="s">
        <v>35</v>
      </c>
      <c s="23" t="s">
        <v>27</v>
      </c>
      <c s="23" t="s">
        <v>171</v>
      </c>
      <c s="19" t="s">
        <v>37</v>
      </c>
      <c s="24" t="s">
        <v>172</v>
      </c>
      <c s="25" t="s">
        <v>165</v>
      </c>
      <c s="26">
        <v>171.75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173</v>
      </c>
    </row>
    <row r="33" spans="1:5" ht="63.75">
      <c r="A33" t="s">
        <v>44</v>
      </c>
      <c r="E33" s="29" t="s">
        <v>167</v>
      </c>
    </row>
    <row r="34" spans="1:16" ht="12.75">
      <c r="A34" s="19" t="s">
        <v>35</v>
      </c>
      <c s="23" t="s">
        <v>58</v>
      </c>
      <c s="23" t="s">
        <v>174</v>
      </c>
      <c s="19" t="s">
        <v>37</v>
      </c>
      <c s="24" t="s">
        <v>175</v>
      </c>
      <c s="25" t="s">
        <v>165</v>
      </c>
      <c s="26">
        <v>68.7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166</v>
      </c>
    </row>
    <row r="37" spans="1:5" ht="63.75">
      <c r="A37" t="s">
        <v>44</v>
      </c>
      <c r="E37" s="29" t="s">
        <v>167</v>
      </c>
    </row>
    <row r="38" spans="1:16" ht="12.75">
      <c r="A38" s="19" t="s">
        <v>35</v>
      </c>
      <c s="23" t="s">
        <v>63</v>
      </c>
      <c s="23" t="s">
        <v>176</v>
      </c>
      <c s="19" t="s">
        <v>37</v>
      </c>
      <c s="24" t="s">
        <v>177</v>
      </c>
      <c s="25" t="s">
        <v>165</v>
      </c>
      <c s="26">
        <v>2.5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178</v>
      </c>
    </row>
    <row r="41" spans="1:5" ht="63.75">
      <c r="A41" t="s">
        <v>44</v>
      </c>
      <c r="E41" s="29" t="s">
        <v>167</v>
      </c>
    </row>
    <row r="42" spans="1:16" ht="12.75">
      <c r="A42" s="19" t="s">
        <v>35</v>
      </c>
      <c s="23" t="s">
        <v>30</v>
      </c>
      <c s="23" t="s">
        <v>179</v>
      </c>
      <c s="19" t="s">
        <v>37</v>
      </c>
      <c s="24" t="s">
        <v>180</v>
      </c>
      <c s="25" t="s">
        <v>181</v>
      </c>
      <c s="26">
        <v>172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63.75">
      <c r="A45" t="s">
        <v>44</v>
      </c>
      <c r="E45" s="29" t="s">
        <v>167</v>
      </c>
    </row>
    <row r="46" spans="1:16" ht="12.75">
      <c r="A46" s="19" t="s">
        <v>35</v>
      </c>
      <c s="23" t="s">
        <v>32</v>
      </c>
      <c s="23" t="s">
        <v>182</v>
      </c>
      <c s="19" t="s">
        <v>37</v>
      </c>
      <c s="24" t="s">
        <v>183</v>
      </c>
      <c s="25" t="s">
        <v>165</v>
      </c>
      <c s="26">
        <v>89.95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184</v>
      </c>
    </row>
    <row r="49" spans="1:5" ht="318.75">
      <c r="A49" t="s">
        <v>44</v>
      </c>
      <c r="E49" s="29" t="s">
        <v>185</v>
      </c>
    </row>
    <row r="50" spans="1:16" ht="12.75">
      <c r="A50" s="19" t="s">
        <v>35</v>
      </c>
      <c s="23" t="s">
        <v>75</v>
      </c>
      <c s="23" t="s">
        <v>186</v>
      </c>
      <c s="19" t="s">
        <v>37</v>
      </c>
      <c s="24" t="s">
        <v>187</v>
      </c>
      <c s="25" t="s">
        <v>165</v>
      </c>
      <c s="26">
        <v>16.875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188</v>
      </c>
    </row>
    <row r="53" spans="1:5" ht="318.75">
      <c r="A53" t="s">
        <v>44</v>
      </c>
      <c r="E53" s="29" t="s">
        <v>185</v>
      </c>
    </row>
    <row r="54" spans="1:16" ht="12.75">
      <c r="A54" s="19" t="s">
        <v>35</v>
      </c>
      <c s="23" t="s">
        <v>80</v>
      </c>
      <c s="23" t="s">
        <v>189</v>
      </c>
      <c s="19" t="s">
        <v>37</v>
      </c>
      <c s="24" t="s">
        <v>190</v>
      </c>
      <c s="25" t="s">
        <v>165</v>
      </c>
      <c s="26">
        <v>5.4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191</v>
      </c>
    </row>
    <row r="57" spans="1:5" ht="229.5">
      <c r="A57" t="s">
        <v>44</v>
      </c>
      <c r="E57" s="29" t="s">
        <v>192</v>
      </c>
    </row>
    <row r="58" spans="1:16" ht="12.75">
      <c r="A58" s="19" t="s">
        <v>35</v>
      </c>
      <c s="23" t="s">
        <v>129</v>
      </c>
      <c s="23" t="s">
        <v>193</v>
      </c>
      <c s="19" t="s">
        <v>37</v>
      </c>
      <c s="24" t="s">
        <v>194</v>
      </c>
      <c s="25" t="s">
        <v>165</v>
      </c>
      <c s="26">
        <v>91.095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195</v>
      </c>
    </row>
    <row r="61" spans="1:5" ht="293.25">
      <c r="A61" t="s">
        <v>44</v>
      </c>
      <c r="E61" s="29" t="s">
        <v>196</v>
      </c>
    </row>
    <row r="62" spans="1:16" ht="12.75">
      <c r="A62" s="19" t="s">
        <v>35</v>
      </c>
      <c s="23" t="s">
        <v>132</v>
      </c>
      <c s="23" t="s">
        <v>197</v>
      </c>
      <c s="19" t="s">
        <v>37</v>
      </c>
      <c s="24" t="s">
        <v>198</v>
      </c>
      <c s="25" t="s">
        <v>199</v>
      </c>
      <c s="26">
        <v>779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25.5">
      <c r="A65" t="s">
        <v>44</v>
      </c>
      <c r="E65" s="29" t="s">
        <v>200</v>
      </c>
    </row>
    <row r="66" spans="1:18" ht="12.75" customHeight="1">
      <c r="A66" s="5" t="s">
        <v>33</v>
      </c>
      <c s="5"/>
      <c s="35" t="s">
        <v>25</v>
      </c>
      <c s="5"/>
      <c s="21" t="s">
        <v>201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25.5">
      <c r="A67" s="19" t="s">
        <v>35</v>
      </c>
      <c s="23" t="s">
        <v>135</v>
      </c>
      <c s="23" t="s">
        <v>202</v>
      </c>
      <c s="19" t="s">
        <v>37</v>
      </c>
      <c s="24" t="s">
        <v>203</v>
      </c>
      <c s="25" t="s">
        <v>199</v>
      </c>
      <c s="26">
        <v>779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37</v>
      </c>
    </row>
    <row r="70" spans="1:5" ht="51">
      <c r="A70" t="s">
        <v>44</v>
      </c>
      <c r="E70" s="29" t="s">
        <v>204</v>
      </c>
    </row>
    <row r="71" spans="1:16" ht="12.75">
      <c r="A71" s="19" t="s">
        <v>35</v>
      </c>
      <c s="23" t="s">
        <v>138</v>
      </c>
      <c s="23" t="s">
        <v>205</v>
      </c>
      <c s="19" t="s">
        <v>37</v>
      </c>
      <c s="24" t="s">
        <v>206</v>
      </c>
      <c s="25" t="s">
        <v>199</v>
      </c>
      <c s="26">
        <v>779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207</v>
      </c>
    </row>
    <row r="73" spans="1:5" ht="12.75">
      <c r="A73" s="30" t="s">
        <v>42</v>
      </c>
      <c r="E73" s="31" t="s">
        <v>37</v>
      </c>
    </row>
    <row r="74" spans="1:5" ht="51">
      <c r="A74" t="s">
        <v>44</v>
      </c>
      <c r="E74" s="29" t="s">
        <v>204</v>
      </c>
    </row>
    <row r="75" spans="1:16" ht="12.75">
      <c r="A75" s="19" t="s">
        <v>35</v>
      </c>
      <c s="23" t="s">
        <v>141</v>
      </c>
      <c s="23" t="s">
        <v>208</v>
      </c>
      <c s="19" t="s">
        <v>37</v>
      </c>
      <c s="24" t="s">
        <v>209</v>
      </c>
      <c s="25" t="s">
        <v>199</v>
      </c>
      <c s="26">
        <v>779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12.75">
      <c r="A77" s="30" t="s">
        <v>42</v>
      </c>
      <c r="E77" s="31" t="s">
        <v>37</v>
      </c>
    </row>
    <row r="78" spans="1:5" ht="51">
      <c r="A78" t="s">
        <v>44</v>
      </c>
      <c r="E78" s="29" t="s">
        <v>210</v>
      </c>
    </row>
    <row r="79" spans="1:16" ht="12.75">
      <c r="A79" s="19" t="s">
        <v>35</v>
      </c>
      <c s="23" t="s">
        <v>144</v>
      </c>
      <c s="23" t="s">
        <v>211</v>
      </c>
      <c s="19" t="s">
        <v>37</v>
      </c>
      <c s="24" t="s">
        <v>212</v>
      </c>
      <c s="25" t="s">
        <v>199</v>
      </c>
      <c s="26">
        <v>1558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213</v>
      </c>
    </row>
    <row r="82" spans="1:5" ht="51">
      <c r="A82" t="s">
        <v>44</v>
      </c>
      <c r="E82" s="29" t="s">
        <v>210</v>
      </c>
    </row>
    <row r="83" spans="1:16" ht="12.75">
      <c r="A83" s="19" t="s">
        <v>35</v>
      </c>
      <c s="23" t="s">
        <v>147</v>
      </c>
      <c s="23" t="s">
        <v>214</v>
      </c>
      <c s="19" t="s">
        <v>37</v>
      </c>
      <c s="24" t="s">
        <v>215</v>
      </c>
      <c s="25" t="s">
        <v>199</v>
      </c>
      <c s="26">
        <v>779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37</v>
      </c>
    </row>
    <row r="86" spans="1:5" ht="140.25">
      <c r="A86" t="s">
        <v>44</v>
      </c>
      <c r="E86" s="29" t="s">
        <v>216</v>
      </c>
    </row>
    <row r="87" spans="1:16" ht="25.5">
      <c r="A87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199</v>
      </c>
      <c s="26">
        <v>779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37</v>
      </c>
    </row>
    <row r="90" spans="1:5" ht="140.25">
      <c r="A90" t="s">
        <v>44</v>
      </c>
      <c r="E90" s="29" t="s">
        <v>216</v>
      </c>
    </row>
    <row r="91" spans="1:16" ht="12.75">
      <c r="A91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199</v>
      </c>
      <c s="26">
        <v>778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12.75">
      <c r="A93" s="30" t="s">
        <v>42</v>
      </c>
      <c r="E93" s="31" t="s">
        <v>223</v>
      </c>
    </row>
    <row r="94" spans="1:5" ht="25.5">
      <c r="A94" t="s">
        <v>44</v>
      </c>
      <c r="E94" s="29" t="s">
        <v>224</v>
      </c>
    </row>
    <row r="95" spans="1:18" ht="12.75" customHeight="1">
      <c r="A95" s="5" t="s">
        <v>33</v>
      </c>
      <c s="5"/>
      <c s="35" t="s">
        <v>63</v>
      </c>
      <c s="5"/>
      <c s="21" t="s">
        <v>225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181</v>
      </c>
      <c s="26">
        <v>219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229</v>
      </c>
    </row>
    <row r="98" spans="1:5" ht="12.75">
      <c r="A98" s="30" t="s">
        <v>42</v>
      </c>
      <c r="E98" s="31" t="s">
        <v>37</v>
      </c>
    </row>
    <row r="99" spans="1:5" ht="242.25">
      <c r="A99" t="s">
        <v>44</v>
      </c>
      <c r="E99" s="29" t="s">
        <v>230</v>
      </c>
    </row>
    <row r="100" spans="1:16" ht="12.75">
      <c r="A100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93</v>
      </c>
      <c s="26">
        <v>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37</v>
      </c>
    </row>
    <row r="103" spans="1:5" ht="76.5">
      <c r="A103" t="s">
        <v>44</v>
      </c>
      <c r="E103" s="29" t="s">
        <v>234</v>
      </c>
    </row>
    <row r="104" spans="1:18" ht="12.75" customHeight="1">
      <c r="A104" s="5" t="s">
        <v>33</v>
      </c>
      <c s="5"/>
      <c s="35" t="s">
        <v>30</v>
      </c>
      <c s="5"/>
      <c s="21" t="s">
        <v>90</v>
      </c>
      <c s="5"/>
      <c s="5"/>
      <c s="5"/>
      <c s="36">
        <f>0+Q104</f>
      </c>
      <c r="O104">
        <f>0+R104</f>
      </c>
      <c r="Q104">
        <f>0+I105+I109+I113+I117+I121+I125+I129+I133+I137</f>
      </c>
      <c>
        <f>0+O105+O109+O113+O117+O121+O125+O129+O133+O137</f>
      </c>
    </row>
    <row r="105" spans="1:16" ht="12.75">
      <c r="A105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93</v>
      </c>
      <c s="26">
        <v>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37</v>
      </c>
    </row>
    <row r="108" spans="1:5" ht="63.75">
      <c r="A108" t="s">
        <v>44</v>
      </c>
      <c r="E108" s="29" t="s">
        <v>238</v>
      </c>
    </row>
    <row r="109" spans="1:16" ht="25.5">
      <c r="A109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93</v>
      </c>
      <c s="26">
        <v>23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37</v>
      </c>
    </row>
    <row r="112" spans="1:5" ht="25.5">
      <c r="A112" t="s">
        <v>44</v>
      </c>
      <c r="E112" s="29" t="s">
        <v>242</v>
      </c>
    </row>
    <row r="113" spans="1:16" ht="12.75">
      <c r="A113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93</v>
      </c>
      <c s="26">
        <v>23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37</v>
      </c>
    </row>
    <row r="116" spans="1:5" ht="25.5">
      <c r="A116" t="s">
        <v>44</v>
      </c>
      <c r="E116" s="29" t="s">
        <v>99</v>
      </c>
    </row>
    <row r="117" spans="1:16" ht="25.5">
      <c r="A117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199</v>
      </c>
      <c s="26">
        <v>33.375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249</v>
      </c>
    </row>
    <row r="120" spans="1:5" ht="38.25">
      <c r="A120" t="s">
        <v>44</v>
      </c>
      <c r="E120" s="29" t="s">
        <v>250</v>
      </c>
    </row>
    <row r="121" spans="1:16" ht="12.75">
      <c r="A121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181</v>
      </c>
      <c s="26">
        <v>40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37</v>
      </c>
    </row>
    <row r="124" spans="1:5" ht="51">
      <c r="A124" t="s">
        <v>44</v>
      </c>
      <c r="E124" s="29" t="s">
        <v>254</v>
      </c>
    </row>
    <row r="125" spans="1:16" ht="12.75">
      <c r="A125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181</v>
      </c>
      <c s="26">
        <v>436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258</v>
      </c>
    </row>
    <row r="128" spans="1:5" ht="51">
      <c r="A128" t="s">
        <v>44</v>
      </c>
      <c r="E128" s="29" t="s">
        <v>259</v>
      </c>
    </row>
    <row r="129" spans="1:16" ht="12.75">
      <c r="A129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181</v>
      </c>
      <c s="26">
        <v>48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37</v>
      </c>
    </row>
    <row r="132" spans="1:5" ht="25.5">
      <c r="A132" t="s">
        <v>44</v>
      </c>
      <c r="E132" s="29" t="s">
        <v>263</v>
      </c>
    </row>
    <row r="133" spans="1:16" ht="12.75">
      <c r="A133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181</v>
      </c>
      <c s="26">
        <v>48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.75">
      <c r="A135" s="30" t="s">
        <v>42</v>
      </c>
      <c r="E135" s="31" t="s">
        <v>37</v>
      </c>
    </row>
    <row r="136" spans="1:5" ht="38.25">
      <c r="A136" t="s">
        <v>44</v>
      </c>
      <c r="E136" s="29" t="s">
        <v>267</v>
      </c>
    </row>
    <row r="137" spans="1:16" ht="12.75">
      <c r="A137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93</v>
      </c>
      <c s="26">
        <v>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37</v>
      </c>
    </row>
    <row r="140" spans="1:5" ht="89.25">
      <c r="A140" t="s">
        <v>44</v>
      </c>
      <c r="E140" s="29" t="s">
        <v>271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0+O8+O17+O66+O71+O116+O121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272</v>
      </c>
      <c s="32">
        <f>0+I8+I17+I66+I71+I116+I121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272</v>
      </c>
      <c s="5"/>
      <c s="14" t="s">
        <v>273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152</v>
      </c>
      <c s="19" t="s">
        <v>158</v>
      </c>
      <c s="24" t="s">
        <v>154</v>
      </c>
      <c s="25" t="s">
        <v>155</v>
      </c>
      <c s="26">
        <v>1853.76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274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160</v>
      </c>
      <c s="24" t="s">
        <v>154</v>
      </c>
      <c s="25" t="s">
        <v>155</v>
      </c>
      <c s="26">
        <v>213.561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76.5">
      <c r="A15" s="30" t="s">
        <v>42</v>
      </c>
      <c r="E15" s="31" t="s">
        <v>275</v>
      </c>
    </row>
    <row r="16" spans="1:5" ht="25.5">
      <c r="A16" t="s">
        <v>44</v>
      </c>
      <c r="E16" s="29" t="s">
        <v>157</v>
      </c>
    </row>
    <row r="17" spans="1:18" ht="12.75" customHeight="1">
      <c r="A17" s="5" t="s">
        <v>33</v>
      </c>
      <c s="5"/>
      <c s="35" t="s">
        <v>19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9" t="s">
        <v>35</v>
      </c>
      <c s="23" t="s">
        <v>12</v>
      </c>
      <c s="23" t="s">
        <v>163</v>
      </c>
      <c s="19" t="s">
        <v>37</v>
      </c>
      <c s="24" t="s">
        <v>164</v>
      </c>
      <c s="25" t="s">
        <v>165</v>
      </c>
      <c s="26">
        <v>157.44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25.5">
      <c r="A20" s="30" t="s">
        <v>42</v>
      </c>
      <c r="E20" s="31" t="s">
        <v>276</v>
      </c>
    </row>
    <row r="21" spans="1:5" ht="63.75">
      <c r="A21" t="s">
        <v>44</v>
      </c>
      <c r="E21" s="29" t="s">
        <v>167</v>
      </c>
    </row>
    <row r="22" spans="1:16" ht="12.75">
      <c r="A22" s="19" t="s">
        <v>35</v>
      </c>
      <c s="23" t="s">
        <v>23</v>
      </c>
      <c s="23" t="s">
        <v>168</v>
      </c>
      <c s="19" t="s">
        <v>37</v>
      </c>
      <c s="24" t="s">
        <v>169</v>
      </c>
      <c s="25" t="s">
        <v>165</v>
      </c>
      <c s="26">
        <v>34.92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277</v>
      </c>
    </row>
    <row r="25" spans="1:5" ht="63.75">
      <c r="A25" t="s">
        <v>44</v>
      </c>
      <c r="E25" s="29" t="s">
        <v>167</v>
      </c>
    </row>
    <row r="26" spans="1:16" ht="25.5">
      <c r="A26" s="19" t="s">
        <v>35</v>
      </c>
      <c s="23" t="s">
        <v>25</v>
      </c>
      <c s="23" t="s">
        <v>171</v>
      </c>
      <c s="19" t="s">
        <v>37</v>
      </c>
      <c s="24" t="s">
        <v>172</v>
      </c>
      <c s="25" t="s">
        <v>165</v>
      </c>
      <c s="26">
        <v>769.44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278</v>
      </c>
    </row>
    <row r="29" spans="1:5" ht="63.75">
      <c r="A29" t="s">
        <v>44</v>
      </c>
      <c r="E29" s="29" t="s">
        <v>167</v>
      </c>
    </row>
    <row r="30" spans="1:16" ht="12.75">
      <c r="A30" s="19" t="s">
        <v>35</v>
      </c>
      <c s="23" t="s">
        <v>27</v>
      </c>
      <c s="23" t="s">
        <v>279</v>
      </c>
      <c s="19" t="s">
        <v>37</v>
      </c>
      <c s="24" t="s">
        <v>280</v>
      </c>
      <c s="25" t="s">
        <v>181</v>
      </c>
      <c s="26">
        <v>57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37</v>
      </c>
    </row>
    <row r="33" spans="1:5" ht="63.75">
      <c r="A33" t="s">
        <v>44</v>
      </c>
      <c r="E33" s="29" t="s">
        <v>167</v>
      </c>
    </row>
    <row r="34" spans="1:16" ht="12.75">
      <c r="A34" s="19" t="s">
        <v>35</v>
      </c>
      <c s="23" t="s">
        <v>58</v>
      </c>
      <c s="23" t="s">
        <v>281</v>
      </c>
      <c s="19" t="s">
        <v>37</v>
      </c>
      <c s="24" t="s">
        <v>282</v>
      </c>
      <c s="25" t="s">
        <v>181</v>
      </c>
      <c s="26">
        <v>1260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37</v>
      </c>
    </row>
    <row r="37" spans="1:5" ht="63.75">
      <c r="A37" t="s">
        <v>44</v>
      </c>
      <c r="E37" s="29" t="s">
        <v>167</v>
      </c>
    </row>
    <row r="38" spans="1:16" ht="12.75">
      <c r="A38" s="19" t="s">
        <v>35</v>
      </c>
      <c s="23" t="s">
        <v>63</v>
      </c>
      <c s="23" t="s">
        <v>179</v>
      </c>
      <c s="19" t="s">
        <v>37</v>
      </c>
      <c s="24" t="s">
        <v>180</v>
      </c>
      <c s="25" t="s">
        <v>181</v>
      </c>
      <c s="26">
        <v>270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37</v>
      </c>
    </row>
    <row r="41" spans="1:5" ht="63.75">
      <c r="A41" t="s">
        <v>44</v>
      </c>
      <c r="E41" s="29" t="s">
        <v>167</v>
      </c>
    </row>
    <row r="42" spans="1:16" ht="12.75">
      <c r="A42" s="19" t="s">
        <v>35</v>
      </c>
      <c s="23" t="s">
        <v>30</v>
      </c>
      <c s="23" t="s">
        <v>283</v>
      </c>
      <c s="19" t="s">
        <v>37</v>
      </c>
      <c s="24" t="s">
        <v>284</v>
      </c>
      <c s="25" t="s">
        <v>165</v>
      </c>
      <c s="26">
        <v>71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204">
      <c r="A45" t="s">
        <v>44</v>
      </c>
      <c r="E45" s="29" t="s">
        <v>285</v>
      </c>
    </row>
    <row r="46" spans="1:16" ht="12.75">
      <c r="A46" s="19" t="s">
        <v>35</v>
      </c>
      <c s="23" t="s">
        <v>32</v>
      </c>
      <c s="23" t="s">
        <v>286</v>
      </c>
      <c s="19" t="s">
        <v>37</v>
      </c>
      <c s="24" t="s">
        <v>287</v>
      </c>
      <c s="25" t="s">
        <v>165</v>
      </c>
      <c s="26">
        <v>41.519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288</v>
      </c>
    </row>
    <row r="49" spans="1:5" ht="229.5">
      <c r="A49" t="s">
        <v>44</v>
      </c>
      <c r="E49" s="29" t="s">
        <v>289</v>
      </c>
    </row>
    <row r="50" spans="1:16" ht="12.75">
      <c r="A50" s="19" t="s">
        <v>35</v>
      </c>
      <c s="23" t="s">
        <v>75</v>
      </c>
      <c s="23" t="s">
        <v>197</v>
      </c>
      <c s="19" t="s">
        <v>37</v>
      </c>
      <c s="24" t="s">
        <v>198</v>
      </c>
      <c s="25" t="s">
        <v>199</v>
      </c>
      <c s="26">
        <v>3562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290</v>
      </c>
    </row>
    <row r="53" spans="1:5" ht="25.5">
      <c r="A53" t="s">
        <v>44</v>
      </c>
      <c r="E53" s="29" t="s">
        <v>200</v>
      </c>
    </row>
    <row r="54" spans="1:16" ht="12.75">
      <c r="A54" s="19" t="s">
        <v>35</v>
      </c>
      <c s="23" t="s">
        <v>80</v>
      </c>
      <c s="23" t="s">
        <v>291</v>
      </c>
      <c s="19" t="s">
        <v>37</v>
      </c>
      <c s="24" t="s">
        <v>292</v>
      </c>
      <c s="25" t="s">
        <v>165</v>
      </c>
      <c s="26">
        <v>224.42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293</v>
      </c>
    </row>
    <row r="57" spans="1:5" ht="12.75">
      <c r="A57" t="s">
        <v>44</v>
      </c>
      <c r="E57" s="29" t="s">
        <v>294</v>
      </c>
    </row>
    <row r="58" spans="1:16" ht="12.75">
      <c r="A58" s="19" t="s">
        <v>35</v>
      </c>
      <c s="23" t="s">
        <v>129</v>
      </c>
      <c s="23" t="s">
        <v>295</v>
      </c>
      <c s="19" t="s">
        <v>37</v>
      </c>
      <c s="24" t="s">
        <v>296</v>
      </c>
      <c s="25" t="s">
        <v>165</v>
      </c>
      <c s="26">
        <v>70.65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297</v>
      </c>
    </row>
    <row r="61" spans="1:5" ht="38.25">
      <c r="A61" t="s">
        <v>44</v>
      </c>
      <c r="E61" s="29" t="s">
        <v>298</v>
      </c>
    </row>
    <row r="62" spans="1:16" ht="12.75">
      <c r="A62" s="19" t="s">
        <v>35</v>
      </c>
      <c s="23" t="s">
        <v>132</v>
      </c>
      <c s="23" t="s">
        <v>299</v>
      </c>
      <c s="19" t="s">
        <v>37</v>
      </c>
      <c s="24" t="s">
        <v>300</v>
      </c>
      <c s="25" t="s">
        <v>199</v>
      </c>
      <c s="26">
        <v>471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25.5">
      <c r="A65" t="s">
        <v>44</v>
      </c>
      <c r="E65" s="29" t="s">
        <v>301</v>
      </c>
    </row>
    <row r="66" spans="1:18" ht="12.75" customHeight="1">
      <c r="A66" s="5" t="s">
        <v>33</v>
      </c>
      <c s="5"/>
      <c s="35" t="s">
        <v>23</v>
      </c>
      <c s="5"/>
      <c s="21" t="s">
        <v>302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9" t="s">
        <v>35</v>
      </c>
      <c s="23" t="s">
        <v>135</v>
      </c>
      <c s="23" t="s">
        <v>303</v>
      </c>
      <c s="19" t="s">
        <v>37</v>
      </c>
      <c s="24" t="s">
        <v>304</v>
      </c>
      <c s="25" t="s">
        <v>305</v>
      </c>
      <c s="26">
        <v>55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306</v>
      </c>
    </row>
    <row r="69" spans="1:5" ht="12.75">
      <c r="A69" s="30" t="s">
        <v>42</v>
      </c>
      <c r="E69" s="31" t="s">
        <v>37</v>
      </c>
    </row>
    <row r="70" spans="1:5" ht="369.75">
      <c r="A70" t="s">
        <v>44</v>
      </c>
      <c r="E70" s="29" t="s">
        <v>307</v>
      </c>
    </row>
    <row r="71" spans="1:18" ht="12.75" customHeight="1">
      <c r="A71" s="5" t="s">
        <v>33</v>
      </c>
      <c s="5"/>
      <c s="35" t="s">
        <v>25</v>
      </c>
      <c s="5"/>
      <c s="21" t="s">
        <v>201</v>
      </c>
      <c s="5"/>
      <c s="5"/>
      <c s="5"/>
      <c s="36">
        <f>0+Q71</f>
      </c>
      <c r="O71">
        <f>0+R71</f>
      </c>
      <c r="Q71">
        <f>0+I72+I76+I80+I84+I88+I92+I96+I100+I104+I108+I112</f>
      </c>
      <c>
        <f>0+O72+O76+O80+O84+O88+O92+O96+O100+O104+O108+O112</f>
      </c>
    </row>
    <row r="72" spans="1:16" ht="12.75">
      <c r="A72" s="19" t="s">
        <v>35</v>
      </c>
      <c s="23" t="s">
        <v>138</v>
      </c>
      <c s="23" t="s">
        <v>308</v>
      </c>
      <c s="19" t="s">
        <v>37</v>
      </c>
      <c s="24" t="s">
        <v>309</v>
      </c>
      <c s="25" t="s">
        <v>199</v>
      </c>
      <c s="26">
        <v>1448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207</v>
      </c>
    </row>
    <row r="74" spans="1:5" ht="51">
      <c r="A74" s="30" t="s">
        <v>42</v>
      </c>
      <c r="E74" s="31" t="s">
        <v>310</v>
      </c>
    </row>
    <row r="75" spans="1:5" ht="51">
      <c r="A75" t="s">
        <v>44</v>
      </c>
      <c r="E75" s="29" t="s">
        <v>204</v>
      </c>
    </row>
    <row r="76" spans="1:16" ht="12.75">
      <c r="A76" s="19" t="s">
        <v>35</v>
      </c>
      <c s="23" t="s">
        <v>141</v>
      </c>
      <c s="23" t="s">
        <v>205</v>
      </c>
      <c s="19" t="s">
        <v>37</v>
      </c>
      <c s="24" t="s">
        <v>206</v>
      </c>
      <c s="25" t="s">
        <v>199</v>
      </c>
      <c s="26">
        <v>2838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207</v>
      </c>
    </row>
    <row r="78" spans="1:5" ht="12.75">
      <c r="A78" s="30" t="s">
        <v>42</v>
      </c>
      <c r="E78" s="31" t="s">
        <v>37</v>
      </c>
    </row>
    <row r="79" spans="1:5" ht="51">
      <c r="A79" t="s">
        <v>44</v>
      </c>
      <c r="E79" s="29" t="s">
        <v>204</v>
      </c>
    </row>
    <row r="80" spans="1:16" ht="12.75">
      <c r="A80" s="19" t="s">
        <v>35</v>
      </c>
      <c s="23" t="s">
        <v>144</v>
      </c>
      <c s="23" t="s">
        <v>311</v>
      </c>
      <c s="19" t="s">
        <v>37</v>
      </c>
      <c s="24" t="s">
        <v>312</v>
      </c>
      <c s="25" t="s">
        <v>199</v>
      </c>
      <c s="26">
        <v>1074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51">
      <c r="A82" s="30" t="s">
        <v>42</v>
      </c>
      <c r="E82" s="31" t="s">
        <v>313</v>
      </c>
    </row>
    <row r="83" spans="1:5" ht="153">
      <c r="A83" t="s">
        <v>44</v>
      </c>
      <c r="E83" s="29" t="s">
        <v>314</v>
      </c>
    </row>
    <row r="84" spans="1:16" ht="12.75">
      <c r="A84" s="19" t="s">
        <v>35</v>
      </c>
      <c s="23" t="s">
        <v>147</v>
      </c>
      <c s="23" t="s">
        <v>315</v>
      </c>
      <c s="19" t="s">
        <v>37</v>
      </c>
      <c s="24" t="s">
        <v>316</v>
      </c>
      <c s="25" t="s">
        <v>199</v>
      </c>
      <c s="26">
        <v>1686.5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38.25">
      <c r="A86" s="30" t="s">
        <v>42</v>
      </c>
      <c r="E86" s="31" t="s">
        <v>317</v>
      </c>
    </row>
    <row r="87" spans="1:5" ht="153">
      <c r="A87" t="s">
        <v>44</v>
      </c>
      <c r="E87" s="29" t="s">
        <v>314</v>
      </c>
    </row>
    <row r="88" spans="1:16" ht="12.75">
      <c r="A88" s="19" t="s">
        <v>35</v>
      </c>
      <c s="23" t="s">
        <v>217</v>
      </c>
      <c s="23" t="s">
        <v>318</v>
      </c>
      <c s="19" t="s">
        <v>37</v>
      </c>
      <c s="24" t="s">
        <v>319</v>
      </c>
      <c s="25" t="s">
        <v>199</v>
      </c>
      <c s="26">
        <v>664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38.25">
      <c r="A90" s="30" t="s">
        <v>42</v>
      </c>
      <c r="E90" s="31" t="s">
        <v>320</v>
      </c>
    </row>
    <row r="91" spans="1:5" ht="153">
      <c r="A91" t="s">
        <v>44</v>
      </c>
      <c r="E91" s="29" t="s">
        <v>314</v>
      </c>
    </row>
    <row r="92" spans="1:16" ht="12.75">
      <c r="A92" s="19" t="s">
        <v>35</v>
      </c>
      <c s="23" t="s">
        <v>220</v>
      </c>
      <c s="23" t="s">
        <v>321</v>
      </c>
      <c s="19" t="s">
        <v>37</v>
      </c>
      <c s="24" t="s">
        <v>322</v>
      </c>
      <c s="25" t="s">
        <v>199</v>
      </c>
      <c s="26">
        <v>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37</v>
      </c>
    </row>
    <row r="95" spans="1:5" ht="153">
      <c r="A95" t="s">
        <v>44</v>
      </c>
      <c r="E95" s="29" t="s">
        <v>314</v>
      </c>
    </row>
    <row r="96" spans="1:16" ht="12.75">
      <c r="A96" s="19" t="s">
        <v>35</v>
      </c>
      <c s="23" t="s">
        <v>226</v>
      </c>
      <c s="23" t="s">
        <v>323</v>
      </c>
      <c s="19" t="s">
        <v>37</v>
      </c>
      <c s="24" t="s">
        <v>324</v>
      </c>
      <c s="25" t="s">
        <v>199</v>
      </c>
      <c s="26">
        <v>12.5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325</v>
      </c>
    </row>
    <row r="98" spans="1:5" ht="12.75">
      <c r="A98" s="30" t="s">
        <v>42</v>
      </c>
      <c r="E98" s="31" t="s">
        <v>37</v>
      </c>
    </row>
    <row r="99" spans="1:5" ht="153">
      <c r="A99" t="s">
        <v>44</v>
      </c>
      <c r="E99" s="29" t="s">
        <v>314</v>
      </c>
    </row>
    <row r="100" spans="1:16" ht="25.5">
      <c r="A100" s="19" t="s">
        <v>35</v>
      </c>
      <c s="23" t="s">
        <v>231</v>
      </c>
      <c s="23" t="s">
        <v>326</v>
      </c>
      <c s="19" t="s">
        <v>37</v>
      </c>
      <c s="24" t="s">
        <v>327</v>
      </c>
      <c s="25" t="s">
        <v>199</v>
      </c>
      <c s="26">
        <v>40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37</v>
      </c>
    </row>
    <row r="103" spans="1:5" ht="153">
      <c r="A103" t="s">
        <v>44</v>
      </c>
      <c r="E103" s="29" t="s">
        <v>314</v>
      </c>
    </row>
    <row r="104" spans="1:16" ht="25.5">
      <c r="A104" s="19" t="s">
        <v>35</v>
      </c>
      <c s="23" t="s">
        <v>235</v>
      </c>
      <c s="23" t="s">
        <v>328</v>
      </c>
      <c s="19" t="s">
        <v>37</v>
      </c>
      <c s="24" t="s">
        <v>329</v>
      </c>
      <c s="25" t="s">
        <v>199</v>
      </c>
      <c s="26">
        <v>49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37</v>
      </c>
    </row>
    <row r="106" spans="1:5" ht="12.75">
      <c r="A106" s="30" t="s">
        <v>42</v>
      </c>
      <c r="E106" s="31" t="s">
        <v>37</v>
      </c>
    </row>
    <row r="107" spans="1:5" ht="153">
      <c r="A107" t="s">
        <v>44</v>
      </c>
      <c r="E107" s="29" t="s">
        <v>314</v>
      </c>
    </row>
    <row r="108" spans="1:16" ht="12.75">
      <c r="A108" s="19" t="s">
        <v>35</v>
      </c>
      <c s="23" t="s">
        <v>239</v>
      </c>
      <c s="23" t="s">
        <v>330</v>
      </c>
      <c s="19" t="s">
        <v>37</v>
      </c>
      <c s="24" t="s">
        <v>331</v>
      </c>
      <c s="25" t="s">
        <v>199</v>
      </c>
      <c s="26">
        <v>31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332</v>
      </c>
    </row>
    <row r="110" spans="1:5" ht="12.75">
      <c r="A110" s="30" t="s">
        <v>42</v>
      </c>
      <c r="E110" s="31" t="s">
        <v>37</v>
      </c>
    </row>
    <row r="111" spans="1:5" ht="153">
      <c r="A111" t="s">
        <v>44</v>
      </c>
      <c r="E111" s="29" t="s">
        <v>314</v>
      </c>
    </row>
    <row r="112" spans="1:16" ht="12.75">
      <c r="A112" s="19" t="s">
        <v>35</v>
      </c>
      <c s="23" t="s">
        <v>243</v>
      </c>
      <c s="23" t="s">
        <v>333</v>
      </c>
      <c s="19" t="s">
        <v>37</v>
      </c>
      <c s="24" t="s">
        <v>334</v>
      </c>
      <c s="25" t="s">
        <v>199</v>
      </c>
      <c s="26">
        <v>13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335</v>
      </c>
    </row>
    <row r="114" spans="1:5" ht="12.75">
      <c r="A114" s="30" t="s">
        <v>42</v>
      </c>
      <c r="E114" s="31" t="s">
        <v>37</v>
      </c>
    </row>
    <row r="115" spans="1:5" ht="153">
      <c r="A115" t="s">
        <v>44</v>
      </c>
      <c r="E115" s="29" t="s">
        <v>314</v>
      </c>
    </row>
    <row r="116" spans="1:18" ht="12.75" customHeight="1">
      <c r="A116" s="5" t="s">
        <v>33</v>
      </c>
      <c s="5"/>
      <c s="35" t="s">
        <v>58</v>
      </c>
      <c s="5"/>
      <c s="21" t="s">
        <v>336</v>
      </c>
      <c s="5"/>
      <c s="5"/>
      <c s="5"/>
      <c s="36">
        <f>0+Q116</f>
      </c>
      <c r="O116">
        <f>0+R116</f>
      </c>
      <c r="Q116">
        <f>0+I117</f>
      </c>
      <c>
        <f>0+O117</f>
      </c>
    </row>
    <row r="117" spans="1:16" ht="12.75">
      <c r="A117" s="19" t="s">
        <v>35</v>
      </c>
      <c s="23" t="s">
        <v>246</v>
      </c>
      <c s="23" t="s">
        <v>337</v>
      </c>
      <c s="19" t="s">
        <v>37</v>
      </c>
      <c s="24" t="s">
        <v>338</v>
      </c>
      <c s="25" t="s">
        <v>199</v>
      </c>
      <c s="26">
        <v>496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339</v>
      </c>
    </row>
    <row r="119" spans="1:5" ht="12.75">
      <c r="A119" s="30" t="s">
        <v>42</v>
      </c>
      <c r="E119" s="31" t="s">
        <v>37</v>
      </c>
    </row>
    <row r="120" spans="1:5" ht="38.25">
      <c r="A120" t="s">
        <v>44</v>
      </c>
      <c r="E120" s="29" t="s">
        <v>340</v>
      </c>
    </row>
    <row r="121" spans="1:18" ht="12.75" customHeight="1">
      <c r="A121" s="5" t="s">
        <v>33</v>
      </c>
      <c s="5"/>
      <c s="35" t="s">
        <v>30</v>
      </c>
      <c s="5"/>
      <c s="21" t="s">
        <v>90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25.5">
      <c r="A122" s="19" t="s">
        <v>35</v>
      </c>
      <c s="23" t="s">
        <v>251</v>
      </c>
      <c s="23" t="s">
        <v>247</v>
      </c>
      <c s="19" t="s">
        <v>37</v>
      </c>
      <c s="24" t="s">
        <v>248</v>
      </c>
      <c s="25" t="s">
        <v>199</v>
      </c>
      <c s="26">
        <v>0.5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37</v>
      </c>
    </row>
    <row r="125" spans="1:5" ht="38.25">
      <c r="A125" t="s">
        <v>44</v>
      </c>
      <c r="E125" s="29" t="s">
        <v>250</v>
      </c>
    </row>
    <row r="126" spans="1:16" ht="12.75">
      <c r="A126" s="19" t="s">
        <v>35</v>
      </c>
      <c s="23" t="s">
        <v>255</v>
      </c>
      <c s="23" t="s">
        <v>341</v>
      </c>
      <c s="19" t="s">
        <v>37</v>
      </c>
      <c s="24" t="s">
        <v>342</v>
      </c>
      <c s="25" t="s">
        <v>181</v>
      </c>
      <c s="26">
        <v>197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37</v>
      </c>
    </row>
    <row r="129" spans="1:5" ht="51">
      <c r="A129" t="s">
        <v>44</v>
      </c>
      <c r="E129" s="29" t="s">
        <v>254</v>
      </c>
    </row>
    <row r="130" spans="1:16" ht="12.75">
      <c r="A130" s="19" t="s">
        <v>35</v>
      </c>
      <c s="23" t="s">
        <v>260</v>
      </c>
      <c s="23" t="s">
        <v>252</v>
      </c>
      <c s="19" t="s">
        <v>37</v>
      </c>
      <c s="24" t="s">
        <v>253</v>
      </c>
      <c s="25" t="s">
        <v>181</v>
      </c>
      <c s="26">
        <v>1080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63.75">
      <c r="A132" s="30" t="s">
        <v>42</v>
      </c>
      <c r="E132" s="31" t="s">
        <v>343</v>
      </c>
    </row>
    <row r="133" spans="1:5" ht="51">
      <c r="A133" t="s">
        <v>44</v>
      </c>
      <c r="E133" s="29" t="s">
        <v>254</v>
      </c>
    </row>
    <row r="134" spans="1:16" ht="12.75">
      <c r="A134" s="19" t="s">
        <v>35</v>
      </c>
      <c s="23" t="s">
        <v>264</v>
      </c>
      <c s="23" t="s">
        <v>344</v>
      </c>
      <c s="19" t="s">
        <v>37</v>
      </c>
      <c s="24" t="s">
        <v>345</v>
      </c>
      <c s="25" t="s">
        <v>181</v>
      </c>
      <c s="26">
        <v>422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76.5">
      <c r="A136" s="30" t="s">
        <v>42</v>
      </c>
      <c r="E136" s="31" t="s">
        <v>346</v>
      </c>
    </row>
    <row r="137" spans="1:5" ht="51">
      <c r="A137" t="s">
        <v>44</v>
      </c>
      <c r="E137" s="29" t="s">
        <v>347</v>
      </c>
    </row>
    <row r="138" spans="1:16" ht="12.75">
      <c r="A138" s="19" t="s">
        <v>35</v>
      </c>
      <c s="23" t="s">
        <v>268</v>
      </c>
      <c s="23" t="s">
        <v>348</v>
      </c>
      <c s="19" t="s">
        <v>37</v>
      </c>
      <c s="24" t="s">
        <v>349</v>
      </c>
      <c s="25" t="s">
        <v>199</v>
      </c>
      <c s="26">
        <v>298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350</v>
      </c>
    </row>
    <row r="140" spans="1:5" ht="12.75">
      <c r="A140" s="30" t="s">
        <v>42</v>
      </c>
      <c r="E140" s="31" t="s">
        <v>37</v>
      </c>
    </row>
    <row r="141" spans="1:5" ht="76.5">
      <c r="A141" t="s">
        <v>44</v>
      </c>
      <c r="E141" s="29" t="s">
        <v>351</v>
      </c>
    </row>
    <row r="142" spans="1:16" ht="12.75">
      <c r="A142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165</v>
      </c>
      <c s="26">
        <v>3.638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51">
      <c r="A144" s="30" t="s">
        <v>42</v>
      </c>
      <c r="E144" s="31" t="s">
        <v>355</v>
      </c>
    </row>
    <row r="145" spans="1:5" ht="102">
      <c r="A145" t="s">
        <v>44</v>
      </c>
      <c r="E145" s="29" t="s">
        <v>356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0+O8+O17+O34+O43+O96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357</v>
      </c>
      <c s="32">
        <f>0+I8+I17+I34+I43+I96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357</v>
      </c>
      <c s="5"/>
      <c s="14" t="s">
        <v>358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152</v>
      </c>
      <c s="19" t="s">
        <v>37</v>
      </c>
      <c s="24" t="s">
        <v>154</v>
      </c>
      <c s="25" t="s">
        <v>155</v>
      </c>
      <c s="26">
        <v>5305.258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359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160</v>
      </c>
      <c s="24" t="s">
        <v>154</v>
      </c>
      <c s="25" t="s">
        <v>155</v>
      </c>
      <c s="26">
        <v>59.4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25.5">
      <c r="A16" t="s">
        <v>44</v>
      </c>
      <c r="E16" s="29" t="s">
        <v>157</v>
      </c>
    </row>
    <row r="17" spans="1:18" ht="12.75" customHeight="1">
      <c r="A17" s="5" t="s">
        <v>33</v>
      </c>
      <c s="5"/>
      <c s="35" t="s">
        <v>19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165</v>
      </c>
      <c s="26">
        <v>2652.629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76.5">
      <c r="A20" s="30" t="s">
        <v>42</v>
      </c>
      <c r="E20" s="31" t="s">
        <v>360</v>
      </c>
    </row>
    <row r="21" spans="1:5" ht="318.75">
      <c r="A21" t="s">
        <v>44</v>
      </c>
      <c r="E21" s="29" t="s">
        <v>185</v>
      </c>
    </row>
    <row r="22" spans="1:16" ht="12.75">
      <c r="A22" s="19" t="s">
        <v>35</v>
      </c>
      <c s="23" t="s">
        <v>23</v>
      </c>
      <c s="23" t="s">
        <v>189</v>
      </c>
      <c s="19" t="s">
        <v>37</v>
      </c>
      <c s="24" t="s">
        <v>190</v>
      </c>
      <c s="25" t="s">
        <v>165</v>
      </c>
      <c s="26">
        <v>813.719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63.75">
      <c r="A24" s="30" t="s">
        <v>42</v>
      </c>
      <c r="E24" s="31" t="s">
        <v>361</v>
      </c>
    </row>
    <row r="25" spans="1:5" ht="229.5">
      <c r="A25" t="s">
        <v>44</v>
      </c>
      <c r="E25" s="29" t="s">
        <v>192</v>
      </c>
    </row>
    <row r="26" spans="1:16" ht="12.75">
      <c r="A26" s="19" t="s">
        <v>35</v>
      </c>
      <c s="23" t="s">
        <v>25</v>
      </c>
      <c s="23" t="s">
        <v>286</v>
      </c>
      <c s="19" t="s">
        <v>37</v>
      </c>
      <c s="24" t="s">
        <v>287</v>
      </c>
      <c s="25" t="s">
        <v>165</v>
      </c>
      <c s="26">
        <v>1132.528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76.5">
      <c r="A28" s="30" t="s">
        <v>42</v>
      </c>
      <c r="E28" s="31" t="s">
        <v>362</v>
      </c>
    </row>
    <row r="29" spans="1:5" ht="229.5">
      <c r="A29" t="s">
        <v>44</v>
      </c>
      <c r="E29" s="29" t="s">
        <v>289</v>
      </c>
    </row>
    <row r="30" spans="1:16" ht="12.75">
      <c r="A30" s="19" t="s">
        <v>35</v>
      </c>
      <c s="23" t="s">
        <v>27</v>
      </c>
      <c s="23" t="s">
        <v>193</v>
      </c>
      <c s="19" t="s">
        <v>37</v>
      </c>
      <c s="24" t="s">
        <v>194</v>
      </c>
      <c s="25" t="s">
        <v>165</v>
      </c>
      <c s="26">
        <v>359.081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63.75">
      <c r="A32" s="30" t="s">
        <v>42</v>
      </c>
      <c r="E32" s="31" t="s">
        <v>363</v>
      </c>
    </row>
    <row r="33" spans="1:5" ht="293.25">
      <c r="A33" t="s">
        <v>44</v>
      </c>
      <c r="E33" s="29" t="s">
        <v>196</v>
      </c>
    </row>
    <row r="34" spans="1:18" ht="12.75" customHeight="1">
      <c r="A34" s="5" t="s">
        <v>33</v>
      </c>
      <c s="5"/>
      <c s="35" t="s">
        <v>23</v>
      </c>
      <c s="5"/>
      <c s="21" t="s">
        <v>302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35</v>
      </c>
      <c s="23" t="s">
        <v>58</v>
      </c>
      <c s="23" t="s">
        <v>364</v>
      </c>
      <c s="19" t="s">
        <v>37</v>
      </c>
      <c s="24" t="s">
        <v>365</v>
      </c>
      <c s="25" t="s">
        <v>165</v>
      </c>
      <c s="26">
        <v>2.56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366</v>
      </c>
    </row>
    <row r="38" spans="1:5" ht="369.75">
      <c r="A38" t="s">
        <v>44</v>
      </c>
      <c r="E38" s="29" t="s">
        <v>307</v>
      </c>
    </row>
    <row r="39" spans="1:16" ht="12.75">
      <c r="A39" s="19" t="s">
        <v>35</v>
      </c>
      <c s="23" t="s">
        <v>63</v>
      </c>
      <c s="23" t="s">
        <v>367</v>
      </c>
      <c s="19" t="s">
        <v>37</v>
      </c>
      <c s="24" t="s">
        <v>368</v>
      </c>
      <c s="25" t="s">
        <v>165</v>
      </c>
      <c s="26">
        <v>107.587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37</v>
      </c>
    </row>
    <row r="41" spans="1:5" ht="102">
      <c r="A41" s="30" t="s">
        <v>42</v>
      </c>
      <c r="E41" s="31" t="s">
        <v>369</v>
      </c>
    </row>
    <row r="42" spans="1:5" ht="38.25">
      <c r="A42" t="s">
        <v>44</v>
      </c>
      <c r="E42" s="29" t="s">
        <v>370</v>
      </c>
    </row>
    <row r="43" spans="1:18" ht="12.75" customHeight="1">
      <c r="A43" s="5" t="s">
        <v>33</v>
      </c>
      <c s="5"/>
      <c s="35" t="s">
        <v>63</v>
      </c>
      <c s="5"/>
      <c s="21" t="s">
        <v>225</v>
      </c>
      <c s="5"/>
      <c s="5"/>
      <c s="5"/>
      <c s="36">
        <f>0+Q43</f>
      </c>
      <c r="O43">
        <f>0+R43</f>
      </c>
      <c r="Q43">
        <f>0+I44+I48+I52+I56+I60+I64+I68+I72+I76+I80+I84+I88+I92</f>
      </c>
      <c>
        <f>0+O44+O48+O52+O56+O60+O64+O68+O72+O76+O80+O84+O88+O92</f>
      </c>
    </row>
    <row r="44" spans="1:16" ht="12.75">
      <c r="A44" s="19" t="s">
        <v>35</v>
      </c>
      <c s="23" t="s">
        <v>30</v>
      </c>
      <c s="23" t="s">
        <v>371</v>
      </c>
      <c s="19" t="s">
        <v>37</v>
      </c>
      <c s="24" t="s">
        <v>372</v>
      </c>
      <c s="25" t="s">
        <v>181</v>
      </c>
      <c s="26">
        <v>698.51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373</v>
      </c>
    </row>
    <row r="46" spans="1:5" ht="51">
      <c r="A46" s="30" t="s">
        <v>42</v>
      </c>
      <c r="E46" s="31" t="s">
        <v>374</v>
      </c>
    </row>
    <row r="47" spans="1:5" ht="255">
      <c r="A47" t="s">
        <v>44</v>
      </c>
      <c r="E47" s="29" t="s">
        <v>375</v>
      </c>
    </row>
    <row r="48" spans="1:16" ht="12.75">
      <c r="A48" s="19" t="s">
        <v>35</v>
      </c>
      <c s="23" t="s">
        <v>32</v>
      </c>
      <c s="23" t="s">
        <v>376</v>
      </c>
      <c s="19" t="s">
        <v>37</v>
      </c>
      <c s="24" t="s">
        <v>377</v>
      </c>
      <c s="25" t="s">
        <v>181</v>
      </c>
      <c s="26">
        <v>174.13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378</v>
      </c>
    </row>
    <row r="50" spans="1:5" ht="25.5">
      <c r="A50" s="30" t="s">
        <v>42</v>
      </c>
      <c r="E50" s="31" t="s">
        <v>379</v>
      </c>
    </row>
    <row r="51" spans="1:5" ht="255">
      <c r="A51" t="s">
        <v>44</v>
      </c>
      <c r="E51" s="29" t="s">
        <v>375</v>
      </c>
    </row>
    <row r="52" spans="1:16" ht="12.75">
      <c r="A52" s="19" t="s">
        <v>35</v>
      </c>
      <c s="23" t="s">
        <v>75</v>
      </c>
      <c s="23" t="s">
        <v>380</v>
      </c>
      <c s="19" t="s">
        <v>37</v>
      </c>
      <c s="24" t="s">
        <v>381</v>
      </c>
      <c s="25" t="s">
        <v>181</v>
      </c>
      <c s="26">
        <v>109.92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378</v>
      </c>
    </row>
    <row r="54" spans="1:5" ht="38.25">
      <c r="A54" s="30" t="s">
        <v>42</v>
      </c>
      <c r="E54" s="31" t="s">
        <v>382</v>
      </c>
    </row>
    <row r="55" spans="1:5" ht="255">
      <c r="A55" t="s">
        <v>44</v>
      </c>
      <c r="E55" s="29" t="s">
        <v>375</v>
      </c>
    </row>
    <row r="56" spans="1:16" ht="12.75">
      <c r="A56" s="19" t="s">
        <v>35</v>
      </c>
      <c s="23" t="s">
        <v>80</v>
      </c>
      <c s="23" t="s">
        <v>383</v>
      </c>
      <c s="19" t="s">
        <v>37</v>
      </c>
      <c s="24" t="s">
        <v>384</v>
      </c>
      <c s="25" t="s">
        <v>93</v>
      </c>
      <c s="26">
        <v>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25.5">
      <c r="A58" s="30" t="s">
        <v>42</v>
      </c>
      <c r="E58" s="31" t="s">
        <v>385</v>
      </c>
    </row>
    <row r="59" spans="1:5" ht="242.25">
      <c r="A59" t="s">
        <v>44</v>
      </c>
      <c r="E59" s="29" t="s">
        <v>386</v>
      </c>
    </row>
    <row r="60" spans="1:16" ht="12.75">
      <c r="A60" s="19" t="s">
        <v>35</v>
      </c>
      <c s="23" t="s">
        <v>129</v>
      </c>
      <c s="23" t="s">
        <v>387</v>
      </c>
      <c s="19" t="s">
        <v>37</v>
      </c>
      <c s="24" t="s">
        <v>388</v>
      </c>
      <c s="25" t="s">
        <v>93</v>
      </c>
      <c s="26">
        <v>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25.5">
      <c r="A62" s="30" t="s">
        <v>42</v>
      </c>
      <c r="E62" s="31" t="s">
        <v>389</v>
      </c>
    </row>
    <row r="63" spans="1:5" ht="242.25">
      <c r="A63" t="s">
        <v>44</v>
      </c>
      <c r="E63" s="29" t="s">
        <v>386</v>
      </c>
    </row>
    <row r="64" spans="1:16" ht="12.75">
      <c r="A64" s="19" t="s">
        <v>35</v>
      </c>
      <c s="23" t="s">
        <v>132</v>
      </c>
      <c s="23" t="s">
        <v>390</v>
      </c>
      <c s="19" t="s">
        <v>37</v>
      </c>
      <c s="24" t="s">
        <v>391</v>
      </c>
      <c s="25" t="s">
        <v>93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392</v>
      </c>
    </row>
    <row r="67" spans="1:5" ht="89.25">
      <c r="A67" t="s">
        <v>44</v>
      </c>
      <c r="E67" s="29" t="s">
        <v>393</v>
      </c>
    </row>
    <row r="68" spans="1:16" ht="12.75">
      <c r="A68" s="19" t="s">
        <v>35</v>
      </c>
      <c s="23" t="s">
        <v>135</v>
      </c>
      <c s="23" t="s">
        <v>394</v>
      </c>
      <c s="19" t="s">
        <v>37</v>
      </c>
      <c s="24" t="s">
        <v>395</v>
      </c>
      <c s="25" t="s">
        <v>93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396</v>
      </c>
    </row>
    <row r="70" spans="1:5" ht="12.75">
      <c r="A70" s="30" t="s">
        <v>42</v>
      </c>
      <c r="E70" s="31" t="s">
        <v>397</v>
      </c>
    </row>
    <row r="71" spans="1:5" ht="51">
      <c r="A71" t="s">
        <v>44</v>
      </c>
      <c r="E71" s="29" t="s">
        <v>398</v>
      </c>
    </row>
    <row r="72" spans="1:16" ht="12.75">
      <c r="A72" s="19" t="s">
        <v>35</v>
      </c>
      <c s="23" t="s">
        <v>138</v>
      </c>
      <c s="23" t="s">
        <v>399</v>
      </c>
      <c s="19" t="s">
        <v>37</v>
      </c>
      <c s="24" t="s">
        <v>400</v>
      </c>
      <c s="25" t="s">
        <v>165</v>
      </c>
      <c s="26">
        <v>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37</v>
      </c>
    </row>
    <row r="75" spans="1:5" ht="369.75">
      <c r="A75" t="s">
        <v>44</v>
      </c>
      <c r="E75" s="29" t="s">
        <v>307</v>
      </c>
    </row>
    <row r="76" spans="1:16" ht="12.75">
      <c r="A76" s="19" t="s">
        <v>35</v>
      </c>
      <c s="23" t="s">
        <v>141</v>
      </c>
      <c s="23" t="s">
        <v>401</v>
      </c>
      <c s="19" t="s">
        <v>37</v>
      </c>
      <c s="24" t="s">
        <v>402</v>
      </c>
      <c s="25" t="s">
        <v>181</v>
      </c>
      <c s="26">
        <v>698.51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25.5">
      <c r="A78" s="30" t="s">
        <v>42</v>
      </c>
      <c r="E78" s="31" t="s">
        <v>403</v>
      </c>
    </row>
    <row r="79" spans="1:5" ht="51">
      <c r="A79" t="s">
        <v>44</v>
      </c>
      <c r="E79" s="29" t="s">
        <v>404</v>
      </c>
    </row>
    <row r="80" spans="1:16" ht="12.75">
      <c r="A80" s="19" t="s">
        <v>35</v>
      </c>
      <c s="23" t="s">
        <v>144</v>
      </c>
      <c s="23" t="s">
        <v>405</v>
      </c>
      <c s="19" t="s">
        <v>37</v>
      </c>
      <c s="24" t="s">
        <v>406</v>
      </c>
      <c s="25" t="s">
        <v>181</v>
      </c>
      <c s="26">
        <v>174.13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25.5">
      <c r="A82" s="30" t="s">
        <v>42</v>
      </c>
      <c r="E82" s="31" t="s">
        <v>407</v>
      </c>
    </row>
    <row r="83" spans="1:5" ht="51">
      <c r="A83" t="s">
        <v>44</v>
      </c>
      <c r="E83" s="29" t="s">
        <v>404</v>
      </c>
    </row>
    <row r="84" spans="1:16" ht="12.75">
      <c r="A84" s="19" t="s">
        <v>35</v>
      </c>
      <c s="23" t="s">
        <v>147</v>
      </c>
      <c s="23" t="s">
        <v>408</v>
      </c>
      <c s="19" t="s">
        <v>37</v>
      </c>
      <c s="24" t="s">
        <v>409</v>
      </c>
      <c s="25" t="s">
        <v>181</v>
      </c>
      <c s="26">
        <v>109.92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25.5">
      <c r="A86" s="30" t="s">
        <v>42</v>
      </c>
      <c r="E86" s="31" t="s">
        <v>410</v>
      </c>
    </row>
    <row r="87" spans="1:5" ht="51">
      <c r="A87" t="s">
        <v>44</v>
      </c>
      <c r="E87" s="29" t="s">
        <v>404</v>
      </c>
    </row>
    <row r="88" spans="1:16" ht="12.75">
      <c r="A88" s="19" t="s">
        <v>35</v>
      </c>
      <c s="23" t="s">
        <v>217</v>
      </c>
      <c s="23" t="s">
        <v>411</v>
      </c>
      <c s="19" t="s">
        <v>37</v>
      </c>
      <c s="24" t="s">
        <v>412</v>
      </c>
      <c s="25" t="s">
        <v>181</v>
      </c>
      <c s="26">
        <v>1965.12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127.5">
      <c r="A90" s="30" t="s">
        <v>42</v>
      </c>
      <c r="E90" s="31" t="s">
        <v>413</v>
      </c>
    </row>
    <row r="91" spans="1:5" ht="25.5">
      <c r="A91" t="s">
        <v>44</v>
      </c>
      <c r="E91" s="29" t="s">
        <v>414</v>
      </c>
    </row>
    <row r="92" spans="1:16" ht="12.75">
      <c r="A92" s="19" t="s">
        <v>35</v>
      </c>
      <c s="23" t="s">
        <v>220</v>
      </c>
      <c s="23" t="s">
        <v>415</v>
      </c>
      <c s="19" t="s">
        <v>37</v>
      </c>
      <c s="24" t="s">
        <v>416</v>
      </c>
      <c s="25" t="s">
        <v>93</v>
      </c>
      <c s="26">
        <v>118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37</v>
      </c>
    </row>
    <row r="95" spans="1:5" ht="12.75">
      <c r="A95" t="s">
        <v>44</v>
      </c>
      <c r="E95" s="29" t="s">
        <v>417</v>
      </c>
    </row>
    <row r="96" spans="1:18" ht="12.75" customHeight="1">
      <c r="A96" s="5" t="s">
        <v>33</v>
      </c>
      <c s="5"/>
      <c s="35" t="s">
        <v>30</v>
      </c>
      <c s="5"/>
      <c s="21" t="s">
        <v>90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9" t="s">
        <v>35</v>
      </c>
      <c s="23" t="s">
        <v>226</v>
      </c>
      <c s="23" t="s">
        <v>418</v>
      </c>
      <c s="19" t="s">
        <v>37</v>
      </c>
      <c s="24" t="s">
        <v>419</v>
      </c>
      <c s="25" t="s">
        <v>93</v>
      </c>
      <c s="26">
        <v>17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420</v>
      </c>
    </row>
    <row r="100" spans="1:5" ht="89.25">
      <c r="A100" t="s">
        <v>44</v>
      </c>
      <c r="E100" s="29" t="s">
        <v>271</v>
      </c>
    </row>
    <row r="101" spans="1:16" ht="12.75">
      <c r="A101" s="19" t="s">
        <v>35</v>
      </c>
      <c s="23" t="s">
        <v>231</v>
      </c>
      <c s="23" t="s">
        <v>421</v>
      </c>
      <c s="19" t="s">
        <v>37</v>
      </c>
      <c s="24" t="s">
        <v>422</v>
      </c>
      <c s="25" t="s">
        <v>181</v>
      </c>
      <c s="26">
        <v>385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423</v>
      </c>
    </row>
    <row r="103" spans="1:5" ht="12.75">
      <c r="A103" s="30" t="s">
        <v>42</v>
      </c>
      <c r="E103" s="31" t="s">
        <v>424</v>
      </c>
    </row>
    <row r="104" spans="1:5" ht="76.5">
      <c r="A104" t="s">
        <v>44</v>
      </c>
      <c r="E104" s="29" t="s">
        <v>425</v>
      </c>
    </row>
    <row r="105" spans="1:16" ht="12.75">
      <c r="A105" s="19" t="s">
        <v>35</v>
      </c>
      <c s="23" t="s">
        <v>235</v>
      </c>
      <c s="23" t="s">
        <v>426</v>
      </c>
      <c s="19" t="s">
        <v>37</v>
      </c>
      <c s="24" t="s">
        <v>427</v>
      </c>
      <c s="25" t="s">
        <v>181</v>
      </c>
      <c s="26">
        <v>90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428</v>
      </c>
    </row>
    <row r="108" spans="1:5" ht="76.5">
      <c r="A108" t="s">
        <v>44</v>
      </c>
      <c r="E108" s="29" t="s">
        <v>425</v>
      </c>
    </row>
    <row r="109" spans="1:16" ht="12.75">
      <c r="A109" s="19" t="s">
        <v>35</v>
      </c>
      <c s="23" t="s">
        <v>239</v>
      </c>
      <c s="23" t="s">
        <v>429</v>
      </c>
      <c s="19" t="s">
        <v>37</v>
      </c>
      <c s="24" t="s">
        <v>430</v>
      </c>
      <c s="25" t="s">
        <v>181</v>
      </c>
      <c s="26">
        <v>51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431</v>
      </c>
    </row>
    <row r="112" spans="1:5" ht="76.5">
      <c r="A112" t="s">
        <v>44</v>
      </c>
      <c r="E112" s="29" t="s">
        <v>425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0+O8+O17+O46+O51+O68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432</v>
      </c>
      <c s="32">
        <f>0+I8+I17+I46+I51+I68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432</v>
      </c>
      <c s="5"/>
      <c s="14" t="s">
        <v>433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152</v>
      </c>
      <c s="19" t="s">
        <v>153</v>
      </c>
      <c s="24" t="s">
        <v>154</v>
      </c>
      <c s="25" t="s">
        <v>155</v>
      </c>
      <c s="26">
        <v>2944.278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434</v>
      </c>
    </row>
    <row r="12" spans="1:5" ht="25.5">
      <c r="A12" t="s">
        <v>44</v>
      </c>
      <c r="E12" s="29" t="s">
        <v>157</v>
      </c>
    </row>
    <row r="13" spans="1:16" ht="12.75">
      <c r="A13" s="19" t="s">
        <v>35</v>
      </c>
      <c s="23" t="s">
        <v>13</v>
      </c>
      <c s="23" t="s">
        <v>152</v>
      </c>
      <c s="19" t="s">
        <v>158</v>
      </c>
      <c s="24" t="s">
        <v>154</v>
      </c>
      <c s="25" t="s">
        <v>155</v>
      </c>
      <c s="26">
        <v>9.9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435</v>
      </c>
    </row>
    <row r="16" spans="1:5" ht="25.5">
      <c r="A16" t="s">
        <v>44</v>
      </c>
      <c r="E16" s="29" t="s">
        <v>157</v>
      </c>
    </row>
    <row r="17" spans="1:18" ht="12.75" customHeight="1">
      <c r="A17" s="5" t="s">
        <v>33</v>
      </c>
      <c s="5"/>
      <c s="35" t="s">
        <v>19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436</v>
      </c>
      <c s="19" t="s">
        <v>37</v>
      </c>
      <c s="24" t="s">
        <v>437</v>
      </c>
      <c s="25" t="s">
        <v>165</v>
      </c>
      <c s="26">
        <v>0.44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438</v>
      </c>
    </row>
    <row r="21" spans="1:5" ht="63.75">
      <c r="A21" t="s">
        <v>44</v>
      </c>
      <c r="E21" s="29" t="s">
        <v>167</v>
      </c>
    </row>
    <row r="22" spans="1:16" ht="12.75">
      <c r="A22" s="19" t="s">
        <v>35</v>
      </c>
      <c s="23" t="s">
        <v>23</v>
      </c>
      <c s="23" t="s">
        <v>439</v>
      </c>
      <c s="19" t="s">
        <v>37</v>
      </c>
      <c s="24" t="s">
        <v>440</v>
      </c>
      <c s="25" t="s">
        <v>165</v>
      </c>
      <c s="26">
        <v>2.31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441</v>
      </c>
    </row>
    <row r="25" spans="1:5" ht="63.75">
      <c r="A25" t="s">
        <v>44</v>
      </c>
      <c r="E25" s="29" t="s">
        <v>167</v>
      </c>
    </row>
    <row r="26" spans="1:16" ht="12.75">
      <c r="A26" s="19" t="s">
        <v>35</v>
      </c>
      <c s="23" t="s">
        <v>25</v>
      </c>
      <c s="23" t="s">
        <v>442</v>
      </c>
      <c s="19" t="s">
        <v>37</v>
      </c>
      <c s="24" t="s">
        <v>443</v>
      </c>
      <c s="25" t="s">
        <v>165</v>
      </c>
      <c s="26">
        <v>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444</v>
      </c>
    </row>
    <row r="29" spans="1:5" ht="63.75">
      <c r="A29" t="s">
        <v>44</v>
      </c>
      <c r="E29" s="29" t="s">
        <v>167</v>
      </c>
    </row>
    <row r="30" spans="1:16" ht="12.75">
      <c r="A30" s="19" t="s">
        <v>35</v>
      </c>
      <c s="23" t="s">
        <v>27</v>
      </c>
      <c s="23" t="s">
        <v>445</v>
      </c>
      <c s="19" t="s">
        <v>37</v>
      </c>
      <c s="24" t="s">
        <v>446</v>
      </c>
      <c s="25" t="s">
        <v>165</v>
      </c>
      <c s="26">
        <v>1549.62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51">
      <c r="A32" s="30" t="s">
        <v>42</v>
      </c>
      <c r="E32" s="31" t="s">
        <v>447</v>
      </c>
    </row>
    <row r="33" spans="1:5" ht="318.75">
      <c r="A33" t="s">
        <v>44</v>
      </c>
      <c r="E33" s="29" t="s">
        <v>448</v>
      </c>
    </row>
    <row r="34" spans="1:16" ht="12.75">
      <c r="A34" s="19" t="s">
        <v>35</v>
      </c>
      <c s="23" t="s">
        <v>58</v>
      </c>
      <c s="23" t="s">
        <v>189</v>
      </c>
      <c s="19" t="s">
        <v>37</v>
      </c>
      <c s="24" t="s">
        <v>190</v>
      </c>
      <c s="25" t="s">
        <v>165</v>
      </c>
      <c s="26">
        <v>691.395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38.25">
      <c r="A36" s="30" t="s">
        <v>42</v>
      </c>
      <c r="E36" s="31" t="s">
        <v>449</v>
      </c>
    </row>
    <row r="37" spans="1:5" ht="229.5">
      <c r="A37" t="s">
        <v>44</v>
      </c>
      <c r="E37" s="29" t="s">
        <v>192</v>
      </c>
    </row>
    <row r="38" spans="1:16" ht="12.75">
      <c r="A38" s="19" t="s">
        <v>35</v>
      </c>
      <c s="23" t="s">
        <v>63</v>
      </c>
      <c s="23" t="s">
        <v>286</v>
      </c>
      <c s="19" t="s">
        <v>37</v>
      </c>
      <c s="24" t="s">
        <v>287</v>
      </c>
      <c s="25" t="s">
        <v>165</v>
      </c>
      <c s="26">
        <v>227.13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450</v>
      </c>
    </row>
    <row r="41" spans="1:5" ht="229.5">
      <c r="A41" t="s">
        <v>44</v>
      </c>
      <c r="E41" s="29" t="s">
        <v>289</v>
      </c>
    </row>
    <row r="42" spans="1:16" ht="12.75">
      <c r="A42" s="19" t="s">
        <v>35</v>
      </c>
      <c s="23" t="s">
        <v>30</v>
      </c>
      <c s="23" t="s">
        <v>193</v>
      </c>
      <c s="19" t="s">
        <v>37</v>
      </c>
      <c s="24" t="s">
        <v>194</v>
      </c>
      <c s="25" t="s">
        <v>165</v>
      </c>
      <c s="26">
        <v>432.94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451</v>
      </c>
    </row>
    <row r="45" spans="1:5" ht="293.25">
      <c r="A45" t="s">
        <v>44</v>
      </c>
      <c r="E45" s="29" t="s">
        <v>196</v>
      </c>
    </row>
    <row r="46" spans="1:18" ht="12.75" customHeight="1">
      <c r="A46" s="5" t="s">
        <v>33</v>
      </c>
      <c s="5"/>
      <c s="35" t="s">
        <v>23</v>
      </c>
      <c s="5"/>
      <c s="21" t="s">
        <v>302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367</v>
      </c>
      <c s="19" t="s">
        <v>37</v>
      </c>
      <c s="24" t="s">
        <v>368</v>
      </c>
      <c s="25" t="s">
        <v>165</v>
      </c>
      <c s="26">
        <v>106.4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51">
      <c r="A49" s="30" t="s">
        <v>42</v>
      </c>
      <c r="E49" s="31" t="s">
        <v>452</v>
      </c>
    </row>
    <row r="50" spans="1:5" ht="38.25">
      <c r="A50" t="s">
        <v>44</v>
      </c>
      <c r="E50" s="29" t="s">
        <v>370</v>
      </c>
    </row>
    <row r="51" spans="1:18" ht="12.75" customHeight="1">
      <c r="A51" s="5" t="s">
        <v>33</v>
      </c>
      <c s="5"/>
      <c s="35" t="s">
        <v>25</v>
      </c>
      <c s="5"/>
      <c s="21" t="s">
        <v>201</v>
      </c>
      <c s="5"/>
      <c s="5"/>
      <c s="5"/>
      <c s="36">
        <f>0+Q51</f>
      </c>
      <c r="O51">
        <f>0+R51</f>
      </c>
      <c r="Q51">
        <f>0+I52+I56+I60+I64</f>
      </c>
      <c>
        <f>0+O52+O56+O60+O64</f>
      </c>
    </row>
    <row r="52" spans="1:16" ht="12.75">
      <c r="A52" s="19" t="s">
        <v>35</v>
      </c>
      <c s="23" t="s">
        <v>75</v>
      </c>
      <c s="23" t="s">
        <v>453</v>
      </c>
      <c s="19" t="s">
        <v>37</v>
      </c>
      <c s="24" t="s">
        <v>454</v>
      </c>
      <c s="25" t="s">
        <v>199</v>
      </c>
      <c s="26">
        <v>11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37</v>
      </c>
    </row>
    <row r="54" spans="1:5" ht="12.75">
      <c r="A54" s="30" t="s">
        <v>42</v>
      </c>
      <c r="E54" s="31" t="s">
        <v>455</v>
      </c>
    </row>
    <row r="55" spans="1:5" ht="127.5">
      <c r="A55" t="s">
        <v>44</v>
      </c>
      <c r="E55" s="29" t="s">
        <v>456</v>
      </c>
    </row>
    <row r="56" spans="1:16" ht="12.75">
      <c r="A56" s="19" t="s">
        <v>35</v>
      </c>
      <c s="23" t="s">
        <v>80</v>
      </c>
      <c s="23" t="s">
        <v>205</v>
      </c>
      <c s="19" t="s">
        <v>37</v>
      </c>
      <c s="24" t="s">
        <v>206</v>
      </c>
      <c s="25" t="s">
        <v>199</v>
      </c>
      <c s="26">
        <v>11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207</v>
      </c>
    </row>
    <row r="58" spans="1:5" ht="12.75">
      <c r="A58" s="30" t="s">
        <v>42</v>
      </c>
      <c r="E58" s="31" t="s">
        <v>455</v>
      </c>
    </row>
    <row r="59" spans="1:5" ht="51">
      <c r="A59" t="s">
        <v>44</v>
      </c>
      <c r="E59" s="29" t="s">
        <v>204</v>
      </c>
    </row>
    <row r="60" spans="1:16" ht="12.75">
      <c r="A60" s="19" t="s">
        <v>35</v>
      </c>
      <c s="23" t="s">
        <v>129</v>
      </c>
      <c s="23" t="s">
        <v>457</v>
      </c>
      <c s="19" t="s">
        <v>37</v>
      </c>
      <c s="24" t="s">
        <v>458</v>
      </c>
      <c s="25" t="s">
        <v>199</v>
      </c>
      <c s="26">
        <v>11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12.75">
      <c r="A62" s="30" t="s">
        <v>42</v>
      </c>
      <c r="E62" s="31" t="s">
        <v>455</v>
      </c>
    </row>
    <row r="63" spans="1:5" ht="140.25">
      <c r="A63" t="s">
        <v>44</v>
      </c>
      <c r="E63" s="29" t="s">
        <v>216</v>
      </c>
    </row>
    <row r="64" spans="1:16" ht="12.75">
      <c r="A64" s="19" t="s">
        <v>35</v>
      </c>
      <c s="23" t="s">
        <v>132</v>
      </c>
      <c s="23" t="s">
        <v>459</v>
      </c>
      <c s="19" t="s">
        <v>37</v>
      </c>
      <c s="24" t="s">
        <v>460</v>
      </c>
      <c s="25" t="s">
        <v>199</v>
      </c>
      <c s="26">
        <v>11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455</v>
      </c>
    </row>
    <row r="67" spans="1:5" ht="140.25">
      <c r="A67" t="s">
        <v>44</v>
      </c>
      <c r="E67" s="29" t="s">
        <v>216</v>
      </c>
    </row>
    <row r="68" spans="1:18" ht="12.75" customHeight="1">
      <c r="A68" s="5" t="s">
        <v>33</v>
      </c>
      <c s="5"/>
      <c s="35" t="s">
        <v>63</v>
      </c>
      <c s="5"/>
      <c s="21" t="s">
        <v>225</v>
      </c>
      <c s="5"/>
      <c s="5"/>
      <c s="5"/>
      <c s="36">
        <f>0+Q68</f>
      </c>
      <c r="O68">
        <f>0+R68</f>
      </c>
      <c r="Q68">
        <f>0+I69+I73+I77+I81+I85+I89+I93+I97+I101+I105+I109+I113+I117+I121+I125+I129+I133+I137+I141+I145+I149+I153+I157+I161+I165+I169+I173+I177</f>
      </c>
      <c>
        <f>0+O69+O73+O77+O81+O85+O89+O93+O97+O101+O105+O109+O113+O117+O121+O125+O129+O133+O137+O141+O145+O149+O153+O157+O161+O165+O169+O173+O177</f>
      </c>
    </row>
    <row r="69" spans="1:16" ht="12.75">
      <c r="A69" s="19" t="s">
        <v>35</v>
      </c>
      <c s="23" t="s">
        <v>135</v>
      </c>
      <c s="23" t="s">
        <v>461</v>
      </c>
      <c s="19" t="s">
        <v>37</v>
      </c>
      <c s="24" t="s">
        <v>462</v>
      </c>
      <c s="25" t="s">
        <v>181</v>
      </c>
      <c s="26">
        <v>20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37</v>
      </c>
    </row>
    <row r="72" spans="1:5" ht="255">
      <c r="A72" t="s">
        <v>44</v>
      </c>
      <c r="E72" s="29" t="s">
        <v>463</v>
      </c>
    </row>
    <row r="73" spans="1:16" ht="12.75">
      <c r="A73" s="19" t="s">
        <v>35</v>
      </c>
      <c s="23" t="s">
        <v>138</v>
      </c>
      <c s="23" t="s">
        <v>464</v>
      </c>
      <c s="19" t="s">
        <v>37</v>
      </c>
      <c s="24" t="s">
        <v>465</v>
      </c>
      <c s="25" t="s">
        <v>181</v>
      </c>
      <c s="26">
        <v>4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37</v>
      </c>
    </row>
    <row r="76" spans="1:5" ht="255">
      <c r="A76" t="s">
        <v>44</v>
      </c>
      <c r="E76" s="29" t="s">
        <v>463</v>
      </c>
    </row>
    <row r="77" spans="1:16" ht="12.75">
      <c r="A77" s="19" t="s">
        <v>35</v>
      </c>
      <c s="23" t="s">
        <v>141</v>
      </c>
      <c s="23" t="s">
        <v>466</v>
      </c>
      <c s="19" t="s">
        <v>37</v>
      </c>
      <c s="24" t="s">
        <v>467</v>
      </c>
      <c s="25" t="s">
        <v>181</v>
      </c>
      <c s="26">
        <v>436.4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468</v>
      </c>
    </row>
    <row r="80" spans="1:5" ht="255">
      <c r="A80" t="s">
        <v>44</v>
      </c>
      <c r="E80" s="29" t="s">
        <v>463</v>
      </c>
    </row>
    <row r="81" spans="1:16" ht="12.75">
      <c r="A81" s="19" t="s">
        <v>35</v>
      </c>
      <c s="23" t="s">
        <v>144</v>
      </c>
      <c s="23" t="s">
        <v>469</v>
      </c>
      <c s="19" t="s">
        <v>37</v>
      </c>
      <c s="24" t="s">
        <v>470</v>
      </c>
      <c s="25" t="s">
        <v>181</v>
      </c>
      <c s="26">
        <v>18.3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37</v>
      </c>
    </row>
    <row r="84" spans="1:5" ht="255">
      <c r="A84" t="s">
        <v>44</v>
      </c>
      <c r="E84" s="29" t="s">
        <v>463</v>
      </c>
    </row>
    <row r="85" spans="1:16" ht="12.75">
      <c r="A85" s="19" t="s">
        <v>35</v>
      </c>
      <c s="23" t="s">
        <v>147</v>
      </c>
      <c s="23" t="s">
        <v>471</v>
      </c>
      <c s="19" t="s">
        <v>101</v>
      </c>
      <c s="24" t="s">
        <v>472</v>
      </c>
      <c s="25" t="s">
        <v>181</v>
      </c>
      <c s="26">
        <v>550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42</v>
      </c>
      <c r="E87" s="31" t="s">
        <v>37</v>
      </c>
    </row>
    <row r="88" spans="1:5" ht="255">
      <c r="A88" t="s">
        <v>44</v>
      </c>
      <c r="E88" s="29" t="s">
        <v>463</v>
      </c>
    </row>
    <row r="89" spans="1:16" ht="12.75">
      <c r="A89" s="19" t="s">
        <v>35</v>
      </c>
      <c s="23" t="s">
        <v>217</v>
      </c>
      <c s="23" t="s">
        <v>473</v>
      </c>
      <c s="19" t="s">
        <v>37</v>
      </c>
      <c s="24" t="s">
        <v>474</v>
      </c>
      <c s="25" t="s">
        <v>181</v>
      </c>
      <c s="26">
        <v>38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475</v>
      </c>
    </row>
    <row r="92" spans="1:5" ht="255">
      <c r="A92" t="s">
        <v>44</v>
      </c>
      <c r="E92" s="29" t="s">
        <v>463</v>
      </c>
    </row>
    <row r="93" spans="1:16" ht="12.75">
      <c r="A93" s="19" t="s">
        <v>35</v>
      </c>
      <c s="23" t="s">
        <v>220</v>
      </c>
      <c s="23" t="s">
        <v>476</v>
      </c>
      <c s="19" t="s">
        <v>37</v>
      </c>
      <c s="24" t="s">
        <v>477</v>
      </c>
      <c s="25" t="s">
        <v>181</v>
      </c>
      <c s="26">
        <v>571.7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38.25">
      <c r="A95" s="30" t="s">
        <v>42</v>
      </c>
      <c r="E95" s="31" t="s">
        <v>478</v>
      </c>
    </row>
    <row r="96" spans="1:5" ht="255">
      <c r="A96" t="s">
        <v>44</v>
      </c>
      <c r="E96" s="29" t="s">
        <v>463</v>
      </c>
    </row>
    <row r="97" spans="1:16" ht="12.75">
      <c r="A97" s="19" t="s">
        <v>35</v>
      </c>
      <c s="23" t="s">
        <v>226</v>
      </c>
      <c s="23" t="s">
        <v>479</v>
      </c>
      <c s="19" t="s">
        <v>37</v>
      </c>
      <c s="24" t="s">
        <v>480</v>
      </c>
      <c s="25" t="s">
        <v>93</v>
      </c>
      <c s="26">
        <v>58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37</v>
      </c>
    </row>
    <row r="100" spans="1:5" ht="25.5">
      <c r="A100" t="s">
        <v>44</v>
      </c>
      <c r="E100" s="29" t="s">
        <v>481</v>
      </c>
    </row>
    <row r="101" spans="1:16" ht="12.75">
      <c r="A101" s="19" t="s">
        <v>35</v>
      </c>
      <c s="23" t="s">
        <v>231</v>
      </c>
      <c s="23" t="s">
        <v>482</v>
      </c>
      <c s="19" t="s">
        <v>37</v>
      </c>
      <c s="24" t="s">
        <v>483</v>
      </c>
      <c s="25" t="s">
        <v>93</v>
      </c>
      <c s="26">
        <v>4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37</v>
      </c>
    </row>
    <row r="104" spans="1:5" ht="25.5">
      <c r="A104" t="s">
        <v>44</v>
      </c>
      <c r="E104" s="29" t="s">
        <v>481</v>
      </c>
    </row>
    <row r="105" spans="1:16" ht="12.75">
      <c r="A105" s="19" t="s">
        <v>35</v>
      </c>
      <c s="23" t="s">
        <v>235</v>
      </c>
      <c s="23" t="s">
        <v>484</v>
      </c>
      <c s="19" t="s">
        <v>37</v>
      </c>
      <c s="24" t="s">
        <v>485</v>
      </c>
      <c s="25" t="s">
        <v>93</v>
      </c>
      <c s="26">
        <v>3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37</v>
      </c>
    </row>
    <row r="108" spans="1:5" ht="25.5">
      <c r="A108" t="s">
        <v>44</v>
      </c>
      <c r="E108" s="29" t="s">
        <v>481</v>
      </c>
    </row>
    <row r="109" spans="1:16" ht="12.75">
      <c r="A109" s="19" t="s">
        <v>35</v>
      </c>
      <c s="23" t="s">
        <v>239</v>
      </c>
      <c s="23" t="s">
        <v>486</v>
      </c>
      <c s="19" t="s">
        <v>37</v>
      </c>
      <c s="24" t="s">
        <v>487</v>
      </c>
      <c s="25" t="s">
        <v>93</v>
      </c>
      <c s="26">
        <v>9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37</v>
      </c>
    </row>
    <row r="112" spans="1:5" ht="25.5">
      <c r="A112" t="s">
        <v>44</v>
      </c>
      <c r="E112" s="29" t="s">
        <v>481</v>
      </c>
    </row>
    <row r="113" spans="1:16" ht="12.75">
      <c r="A113" s="19" t="s">
        <v>35</v>
      </c>
      <c s="23" t="s">
        <v>243</v>
      </c>
      <c s="23" t="s">
        <v>488</v>
      </c>
      <c s="19" t="s">
        <v>37</v>
      </c>
      <c s="24" t="s">
        <v>489</v>
      </c>
      <c s="25" t="s">
        <v>93</v>
      </c>
      <c s="26">
        <v>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37</v>
      </c>
    </row>
    <row r="116" spans="1:5" ht="25.5">
      <c r="A116" t="s">
        <v>44</v>
      </c>
      <c r="E116" s="29" t="s">
        <v>481</v>
      </c>
    </row>
    <row r="117" spans="1:16" ht="12.75">
      <c r="A117" s="19" t="s">
        <v>35</v>
      </c>
      <c s="23" t="s">
        <v>246</v>
      </c>
      <c s="23" t="s">
        <v>490</v>
      </c>
      <c s="19" t="s">
        <v>37</v>
      </c>
      <c s="24" t="s">
        <v>491</v>
      </c>
      <c s="25" t="s">
        <v>93</v>
      </c>
      <c s="26">
        <v>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37</v>
      </c>
    </row>
    <row r="120" spans="1:5" ht="25.5">
      <c r="A120" t="s">
        <v>44</v>
      </c>
      <c r="E120" s="29" t="s">
        <v>481</v>
      </c>
    </row>
    <row r="121" spans="1:16" ht="12.75">
      <c r="A121" s="19" t="s">
        <v>35</v>
      </c>
      <c s="23" t="s">
        <v>251</v>
      </c>
      <c s="23" t="s">
        <v>492</v>
      </c>
      <c s="19" t="s">
        <v>37</v>
      </c>
      <c s="24" t="s">
        <v>493</v>
      </c>
      <c s="25" t="s">
        <v>93</v>
      </c>
      <c s="26">
        <v>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37</v>
      </c>
    </row>
    <row r="124" spans="1:5" ht="25.5">
      <c r="A124" t="s">
        <v>44</v>
      </c>
      <c r="E124" s="29" t="s">
        <v>481</v>
      </c>
    </row>
    <row r="125" spans="1:16" ht="12.75">
      <c r="A125" s="19" t="s">
        <v>35</v>
      </c>
      <c s="23" t="s">
        <v>255</v>
      </c>
      <c s="23" t="s">
        <v>494</v>
      </c>
      <c s="19" t="s">
        <v>37</v>
      </c>
      <c s="24" t="s">
        <v>495</v>
      </c>
      <c s="25" t="s">
        <v>93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37</v>
      </c>
    </row>
    <row r="128" spans="1:5" ht="25.5">
      <c r="A128" t="s">
        <v>44</v>
      </c>
      <c r="E128" s="29" t="s">
        <v>481</v>
      </c>
    </row>
    <row r="129" spans="1:16" ht="12.75">
      <c r="A129" s="19" t="s">
        <v>35</v>
      </c>
      <c s="23" t="s">
        <v>260</v>
      </c>
      <c s="23" t="s">
        <v>496</v>
      </c>
      <c s="19" t="s">
        <v>101</v>
      </c>
      <c s="24" t="s">
        <v>497</v>
      </c>
      <c s="25" t="s">
        <v>93</v>
      </c>
      <c s="26">
        <v>59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37</v>
      </c>
    </row>
    <row r="132" spans="1:5" ht="25.5">
      <c r="A132" t="s">
        <v>44</v>
      </c>
      <c r="E132" s="29" t="s">
        <v>481</v>
      </c>
    </row>
    <row r="133" spans="1:16" ht="12.75">
      <c r="A133" s="19" t="s">
        <v>35</v>
      </c>
      <c s="23" t="s">
        <v>264</v>
      </c>
      <c s="23" t="s">
        <v>498</v>
      </c>
      <c s="19" t="s">
        <v>37</v>
      </c>
      <c s="24" t="s">
        <v>499</v>
      </c>
      <c s="25" t="s">
        <v>93</v>
      </c>
      <c s="26">
        <v>59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.75">
      <c r="A135" s="30" t="s">
        <v>42</v>
      </c>
      <c r="E135" s="31" t="s">
        <v>37</v>
      </c>
    </row>
    <row r="136" spans="1:5" ht="25.5">
      <c r="A136" t="s">
        <v>44</v>
      </c>
      <c r="E136" s="29" t="s">
        <v>481</v>
      </c>
    </row>
    <row r="137" spans="1:16" ht="12.75">
      <c r="A137" s="19" t="s">
        <v>35</v>
      </c>
      <c s="23" t="s">
        <v>268</v>
      </c>
      <c s="23" t="s">
        <v>500</v>
      </c>
      <c s="19" t="s">
        <v>37</v>
      </c>
      <c s="24" t="s">
        <v>501</v>
      </c>
      <c s="25" t="s">
        <v>93</v>
      </c>
      <c s="26">
        <v>59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37</v>
      </c>
    </row>
    <row r="140" spans="1:5" ht="25.5">
      <c r="A140" t="s">
        <v>44</v>
      </c>
      <c r="E140" s="29" t="s">
        <v>481</v>
      </c>
    </row>
    <row r="141" spans="1:16" ht="12.75">
      <c r="A141" s="19" t="s">
        <v>35</v>
      </c>
      <c s="23" t="s">
        <v>352</v>
      </c>
      <c s="23" t="s">
        <v>502</v>
      </c>
      <c s="19" t="s">
        <v>37</v>
      </c>
      <c s="24" t="s">
        <v>503</v>
      </c>
      <c s="25" t="s">
        <v>93</v>
      </c>
      <c s="26">
        <v>4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12.75">
      <c r="A143" s="30" t="s">
        <v>42</v>
      </c>
      <c r="E143" s="31" t="s">
        <v>37</v>
      </c>
    </row>
    <row r="144" spans="1:5" ht="25.5">
      <c r="A144" t="s">
        <v>44</v>
      </c>
      <c r="E144" s="29" t="s">
        <v>481</v>
      </c>
    </row>
    <row r="145" spans="1:16" ht="12.75">
      <c r="A145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93</v>
      </c>
      <c s="26">
        <v>3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12.75">
      <c r="A147" s="30" t="s">
        <v>42</v>
      </c>
      <c r="E147" s="31" t="s">
        <v>37</v>
      </c>
    </row>
    <row r="148" spans="1:5" ht="25.5">
      <c r="A148" t="s">
        <v>44</v>
      </c>
      <c r="E148" s="29" t="s">
        <v>481</v>
      </c>
    </row>
    <row r="149" spans="1:16" ht="12.75">
      <c r="A149" s="19" t="s">
        <v>35</v>
      </c>
      <c s="23" t="s">
        <v>507</v>
      </c>
      <c s="23" t="s">
        <v>508</v>
      </c>
      <c s="19" t="s">
        <v>37</v>
      </c>
      <c s="24" t="s">
        <v>509</v>
      </c>
      <c s="25" t="s">
        <v>93</v>
      </c>
      <c s="26">
        <v>9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12.75">
      <c r="A151" s="30" t="s">
        <v>42</v>
      </c>
      <c r="E151" s="31" t="s">
        <v>37</v>
      </c>
    </row>
    <row r="152" spans="1:5" ht="25.5">
      <c r="A152" t="s">
        <v>44</v>
      </c>
      <c r="E152" s="29" t="s">
        <v>481</v>
      </c>
    </row>
    <row r="153" spans="1:16" ht="12.75">
      <c r="A153" s="19" t="s">
        <v>35</v>
      </c>
      <c s="23" t="s">
        <v>510</v>
      </c>
      <c s="23" t="s">
        <v>511</v>
      </c>
      <c s="19" t="s">
        <v>37</v>
      </c>
      <c s="24" t="s">
        <v>512</v>
      </c>
      <c s="25" t="s">
        <v>93</v>
      </c>
      <c s="26">
        <v>3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513</v>
      </c>
    </row>
    <row r="155" spans="1:5" ht="12.75">
      <c r="A155" s="30" t="s">
        <v>42</v>
      </c>
      <c r="E155" s="31" t="s">
        <v>37</v>
      </c>
    </row>
    <row r="156" spans="1:5" ht="12.75">
      <c r="A156" t="s">
        <v>44</v>
      </c>
      <c r="E156" s="29" t="s">
        <v>514</v>
      </c>
    </row>
    <row r="157" spans="1:16" ht="12.75">
      <c r="A157" s="19" t="s">
        <v>35</v>
      </c>
      <c s="23" t="s">
        <v>515</v>
      </c>
      <c s="23" t="s">
        <v>516</v>
      </c>
      <c s="19" t="s">
        <v>37</v>
      </c>
      <c s="24" t="s">
        <v>517</v>
      </c>
      <c s="25" t="s">
        <v>165</v>
      </c>
      <c s="26">
        <v>1.5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12.75">
      <c r="A159" s="30" t="s">
        <v>42</v>
      </c>
      <c r="E159" s="31" t="s">
        <v>37</v>
      </c>
    </row>
    <row r="160" spans="1:5" ht="38.25">
      <c r="A160" t="s">
        <v>44</v>
      </c>
      <c r="E160" s="29" t="s">
        <v>518</v>
      </c>
    </row>
    <row r="161" spans="1:16" ht="12.75">
      <c r="A161" s="19" t="s">
        <v>35</v>
      </c>
      <c s="23" t="s">
        <v>519</v>
      </c>
      <c s="23" t="s">
        <v>520</v>
      </c>
      <c s="19" t="s">
        <v>37</v>
      </c>
      <c s="24" t="s">
        <v>521</v>
      </c>
      <c s="25" t="s">
        <v>181</v>
      </c>
      <c s="26">
        <v>2128.8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38.25">
      <c r="A163" s="30" t="s">
        <v>42</v>
      </c>
      <c r="E163" s="31" t="s">
        <v>522</v>
      </c>
    </row>
    <row r="164" spans="1:5" ht="51">
      <c r="A164" t="s">
        <v>44</v>
      </c>
      <c r="E164" s="29" t="s">
        <v>523</v>
      </c>
    </row>
    <row r="165" spans="1:16" ht="12.75">
      <c r="A165" s="19" t="s">
        <v>35</v>
      </c>
      <c s="23" t="s">
        <v>524</v>
      </c>
      <c s="23" t="s">
        <v>525</v>
      </c>
      <c s="19" t="s">
        <v>37</v>
      </c>
      <c s="24" t="s">
        <v>526</v>
      </c>
      <c s="25" t="s">
        <v>181</v>
      </c>
      <c s="26">
        <v>1064.4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38.25">
      <c r="A167" s="30" t="s">
        <v>42</v>
      </c>
      <c r="E167" s="31" t="s">
        <v>527</v>
      </c>
    </row>
    <row r="168" spans="1:5" ht="38.25">
      <c r="A168" t="s">
        <v>44</v>
      </c>
      <c r="E168" s="29" t="s">
        <v>518</v>
      </c>
    </row>
    <row r="169" spans="1:16" ht="12.75">
      <c r="A169" s="19" t="s">
        <v>35</v>
      </c>
      <c s="23" t="s">
        <v>528</v>
      </c>
      <c s="23" t="s">
        <v>529</v>
      </c>
      <c s="19" t="s">
        <v>37</v>
      </c>
      <c s="24" t="s">
        <v>530</v>
      </c>
      <c s="25" t="s">
        <v>181</v>
      </c>
      <c s="26">
        <v>1064.4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38.25">
      <c r="A171" s="30" t="s">
        <v>42</v>
      </c>
      <c r="E171" s="31" t="s">
        <v>527</v>
      </c>
    </row>
    <row r="172" spans="1:5" ht="51">
      <c r="A172" t="s">
        <v>44</v>
      </c>
      <c r="E172" s="29" t="s">
        <v>404</v>
      </c>
    </row>
    <row r="173" spans="1:16" ht="12.75">
      <c r="A173" s="19" t="s">
        <v>35</v>
      </c>
      <c s="23" t="s">
        <v>531</v>
      </c>
      <c s="23" t="s">
        <v>532</v>
      </c>
      <c s="19" t="s">
        <v>37</v>
      </c>
      <c s="24" t="s">
        <v>533</v>
      </c>
      <c s="25" t="s">
        <v>181</v>
      </c>
      <c s="26">
        <v>1064.4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38.25">
      <c r="A175" s="30" t="s">
        <v>42</v>
      </c>
      <c r="E175" s="31" t="s">
        <v>527</v>
      </c>
    </row>
    <row r="176" spans="1:5" ht="25.5">
      <c r="A176" t="s">
        <v>44</v>
      </c>
      <c r="E176" s="29" t="s">
        <v>534</v>
      </c>
    </row>
    <row r="177" spans="1:16" ht="12.75">
      <c r="A177" s="19" t="s">
        <v>35</v>
      </c>
      <c s="23" t="s">
        <v>535</v>
      </c>
      <c s="23" t="s">
        <v>415</v>
      </c>
      <c s="19" t="s">
        <v>37</v>
      </c>
      <c s="24" t="s">
        <v>416</v>
      </c>
      <c s="25" t="s">
        <v>93</v>
      </c>
      <c s="26">
        <v>59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2.75">
      <c r="A179" s="30" t="s">
        <v>42</v>
      </c>
      <c r="E179" s="31" t="s">
        <v>37</v>
      </c>
    </row>
    <row r="180" spans="1:5" ht="12.75">
      <c r="A180" t="s">
        <v>44</v>
      </c>
      <c r="E180" s="29" t="s">
        <v>417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536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536</v>
      </c>
      <c s="5"/>
      <c s="14" t="s">
        <v>537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538</v>
      </c>
      <c s="19" t="s">
        <v>19</v>
      </c>
      <c s="24" t="s">
        <v>539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540</v>
      </c>
    </row>
    <row r="11" spans="1:5" ht="12.75">
      <c r="A11" s="30" t="s">
        <v>42</v>
      </c>
      <c r="E11" s="31" t="s">
        <v>37</v>
      </c>
    </row>
    <row r="12" spans="1:5" ht="12.75">
      <c r="A12" t="s">
        <v>44</v>
      </c>
      <c r="E12" s="29" t="s">
        <v>541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542</v>
      </c>
      <c s="32">
        <f>0+I8+I13+I26+I31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542</v>
      </c>
      <c s="5"/>
      <c s="14" t="s">
        <v>543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152</v>
      </c>
      <c s="19" t="s">
        <v>37</v>
      </c>
      <c s="24" t="s">
        <v>154</v>
      </c>
      <c s="25" t="s">
        <v>155</v>
      </c>
      <c s="26">
        <v>720.936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544</v>
      </c>
    </row>
    <row r="12" spans="1:5" ht="25.5">
      <c r="A12" t="s">
        <v>44</v>
      </c>
      <c r="E12" s="29" t="s">
        <v>157</v>
      </c>
    </row>
    <row r="13" spans="1:18" ht="12.75" customHeight="1">
      <c r="A13" s="5" t="s">
        <v>33</v>
      </c>
      <c s="5"/>
      <c s="35" t="s">
        <v>19</v>
      </c>
      <c s="5"/>
      <c s="21" t="s">
        <v>162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182</v>
      </c>
      <c s="19" t="s">
        <v>37</v>
      </c>
      <c s="24" t="s">
        <v>183</v>
      </c>
      <c s="25" t="s">
        <v>165</v>
      </c>
      <c s="26">
        <v>379.44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40.25">
      <c r="A16" s="30" t="s">
        <v>42</v>
      </c>
      <c r="E16" s="31" t="s">
        <v>545</v>
      </c>
    </row>
    <row r="17" spans="1:5" ht="318.7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286</v>
      </c>
      <c s="19" t="s">
        <v>37</v>
      </c>
      <c s="24" t="s">
        <v>287</v>
      </c>
      <c s="25" t="s">
        <v>165</v>
      </c>
      <c s="26">
        <v>186.211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40.25">
      <c r="A20" s="30" t="s">
        <v>42</v>
      </c>
      <c r="E20" s="31" t="s">
        <v>546</v>
      </c>
    </row>
    <row r="21" spans="1:5" ht="229.5">
      <c r="A21" t="s">
        <v>44</v>
      </c>
      <c r="E21" s="29" t="s">
        <v>289</v>
      </c>
    </row>
    <row r="22" spans="1:16" ht="12.75">
      <c r="A22" s="19" t="s">
        <v>35</v>
      </c>
      <c s="23" t="s">
        <v>23</v>
      </c>
      <c s="23" t="s">
        <v>193</v>
      </c>
      <c s="19" t="s">
        <v>37</v>
      </c>
      <c s="24" t="s">
        <v>194</v>
      </c>
      <c s="25" t="s">
        <v>165</v>
      </c>
      <c s="26">
        <v>151.069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40.25">
      <c r="A24" s="30" t="s">
        <v>42</v>
      </c>
      <c r="E24" s="31" t="s">
        <v>547</v>
      </c>
    </row>
    <row r="25" spans="1:5" ht="293.25">
      <c r="A25" t="s">
        <v>44</v>
      </c>
      <c r="E25" s="29" t="s">
        <v>196</v>
      </c>
    </row>
    <row r="26" spans="1:18" ht="12.75" customHeight="1">
      <c r="A26" s="5" t="s">
        <v>33</v>
      </c>
      <c s="5"/>
      <c s="35" t="s">
        <v>23</v>
      </c>
      <c s="5"/>
      <c s="21" t="s">
        <v>302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35</v>
      </c>
      <c s="23" t="s">
        <v>25</v>
      </c>
      <c s="23" t="s">
        <v>367</v>
      </c>
      <c s="19" t="s">
        <v>37</v>
      </c>
      <c s="24" t="s">
        <v>368</v>
      </c>
      <c s="25" t="s">
        <v>165</v>
      </c>
      <c s="26">
        <v>42.16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40.25">
      <c r="A29" s="30" t="s">
        <v>42</v>
      </c>
      <c r="E29" s="31" t="s">
        <v>548</v>
      </c>
    </row>
    <row r="30" spans="1:5" ht="38.25">
      <c r="A30" t="s">
        <v>44</v>
      </c>
      <c r="E30" s="29" t="s">
        <v>370</v>
      </c>
    </row>
    <row r="31" spans="1:18" ht="12.75" customHeight="1">
      <c r="A31" s="5" t="s">
        <v>33</v>
      </c>
      <c s="5"/>
      <c s="35" t="s">
        <v>63</v>
      </c>
      <c s="5"/>
      <c s="21" t="s">
        <v>225</v>
      </c>
      <c s="5"/>
      <c s="5"/>
      <c s="5"/>
      <c s="36">
        <f>0+Q31</f>
      </c>
      <c r="O31">
        <f>0+R31</f>
      </c>
      <c r="Q31">
        <f>0+I32+I36+I40+I44+I48+I52+I56+I60+I64+I68+I72+I76+I80+I84+I88+I92</f>
      </c>
      <c>
        <f>0+O32+O36+O40+O44+O48+O52+O56+O60+O64+O68+O72+O76+O80+O84+O88+O92</f>
      </c>
    </row>
    <row r="32" spans="1:16" ht="12.75">
      <c r="A32" s="19" t="s">
        <v>35</v>
      </c>
      <c s="23" t="s">
        <v>27</v>
      </c>
      <c s="23" t="s">
        <v>466</v>
      </c>
      <c s="19" t="s">
        <v>37</v>
      </c>
      <c s="24" t="s">
        <v>467</v>
      </c>
      <c s="25" t="s">
        <v>181</v>
      </c>
      <c s="26">
        <v>206.7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37</v>
      </c>
    </row>
    <row r="34" spans="1:5" ht="114.75">
      <c r="A34" s="30" t="s">
        <v>42</v>
      </c>
      <c r="E34" s="31" t="s">
        <v>549</v>
      </c>
    </row>
    <row r="35" spans="1:5" ht="255">
      <c r="A35" t="s">
        <v>44</v>
      </c>
      <c r="E35" s="29" t="s">
        <v>463</v>
      </c>
    </row>
    <row r="36" spans="1:16" ht="12.75">
      <c r="A36" s="19" t="s">
        <v>35</v>
      </c>
      <c s="23" t="s">
        <v>58</v>
      </c>
      <c s="23" t="s">
        <v>550</v>
      </c>
      <c s="19" t="s">
        <v>37</v>
      </c>
      <c s="24" t="s">
        <v>551</v>
      </c>
      <c s="25" t="s">
        <v>181</v>
      </c>
      <c s="26">
        <v>178.3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37</v>
      </c>
    </row>
    <row r="38" spans="1:5" ht="38.25">
      <c r="A38" s="30" t="s">
        <v>42</v>
      </c>
      <c r="E38" s="31" t="s">
        <v>552</v>
      </c>
    </row>
    <row r="39" spans="1:5" ht="255">
      <c r="A39" t="s">
        <v>44</v>
      </c>
      <c r="E39" s="29" t="s">
        <v>463</v>
      </c>
    </row>
    <row r="40" spans="1:16" ht="12.75">
      <c r="A40" s="19" t="s">
        <v>35</v>
      </c>
      <c s="23" t="s">
        <v>63</v>
      </c>
      <c s="23" t="s">
        <v>473</v>
      </c>
      <c s="19" t="s">
        <v>37</v>
      </c>
      <c s="24" t="s">
        <v>474</v>
      </c>
      <c s="25" t="s">
        <v>181</v>
      </c>
      <c s="26">
        <v>142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37</v>
      </c>
    </row>
    <row r="42" spans="1:5" ht="38.25">
      <c r="A42" s="30" t="s">
        <v>42</v>
      </c>
      <c r="E42" s="31" t="s">
        <v>553</v>
      </c>
    </row>
    <row r="43" spans="1:5" ht="255">
      <c r="A43" t="s">
        <v>44</v>
      </c>
      <c r="E43" s="29" t="s">
        <v>463</v>
      </c>
    </row>
    <row r="44" spans="1:16" ht="12.75">
      <c r="A44" s="19" t="s">
        <v>35</v>
      </c>
      <c s="23" t="s">
        <v>30</v>
      </c>
      <c s="23" t="s">
        <v>554</v>
      </c>
      <c s="19" t="s">
        <v>37</v>
      </c>
      <c s="24" t="s">
        <v>555</v>
      </c>
      <c s="25" t="s">
        <v>181</v>
      </c>
      <c s="26">
        <v>63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37</v>
      </c>
    </row>
    <row r="46" spans="1:5" ht="89.25">
      <c r="A46" s="30" t="s">
        <v>42</v>
      </c>
      <c r="E46" s="31" t="s">
        <v>556</v>
      </c>
    </row>
    <row r="47" spans="1:5" ht="242.25">
      <c r="A47" t="s">
        <v>44</v>
      </c>
      <c r="E47" s="29" t="s">
        <v>557</v>
      </c>
    </row>
    <row r="48" spans="1:16" ht="12.75">
      <c r="A48" s="19" t="s">
        <v>35</v>
      </c>
      <c s="23" t="s">
        <v>32</v>
      </c>
      <c s="23" t="s">
        <v>558</v>
      </c>
      <c s="19" t="s">
        <v>37</v>
      </c>
      <c s="24" t="s">
        <v>559</v>
      </c>
      <c s="25" t="s">
        <v>181</v>
      </c>
      <c s="26">
        <v>9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37</v>
      </c>
    </row>
    <row r="50" spans="1:5" ht="38.25">
      <c r="A50" s="30" t="s">
        <v>42</v>
      </c>
      <c r="E50" s="31" t="s">
        <v>560</v>
      </c>
    </row>
    <row r="51" spans="1:5" ht="242.25">
      <c r="A51" t="s">
        <v>44</v>
      </c>
      <c r="E51" s="29" t="s">
        <v>557</v>
      </c>
    </row>
    <row r="52" spans="1:16" ht="12.75">
      <c r="A52" s="19" t="s">
        <v>35</v>
      </c>
      <c s="23" t="s">
        <v>75</v>
      </c>
      <c s="23" t="s">
        <v>561</v>
      </c>
      <c s="19" t="s">
        <v>19</v>
      </c>
      <c s="24" t="s">
        <v>562</v>
      </c>
      <c s="25" t="s">
        <v>181</v>
      </c>
      <c s="26">
        <v>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37</v>
      </c>
    </row>
    <row r="54" spans="1:5" ht="89.25">
      <c r="A54" s="30" t="s">
        <v>42</v>
      </c>
      <c r="E54" s="31" t="s">
        <v>563</v>
      </c>
    </row>
    <row r="55" spans="1:5" ht="51">
      <c r="A55" t="s">
        <v>44</v>
      </c>
      <c r="E55" s="29" t="s">
        <v>564</v>
      </c>
    </row>
    <row r="56" spans="1:16" ht="12.75">
      <c r="A56" s="19" t="s">
        <v>35</v>
      </c>
      <c s="23" t="s">
        <v>80</v>
      </c>
      <c s="23" t="s">
        <v>561</v>
      </c>
      <c s="19" t="s">
        <v>13</v>
      </c>
      <c s="24" t="s">
        <v>562</v>
      </c>
      <c s="25" t="s">
        <v>181</v>
      </c>
      <c s="26">
        <v>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38.25">
      <c r="A58" s="30" t="s">
        <v>42</v>
      </c>
      <c r="E58" s="31" t="s">
        <v>565</v>
      </c>
    </row>
    <row r="59" spans="1:5" ht="51">
      <c r="A59" t="s">
        <v>44</v>
      </c>
      <c r="E59" s="29" t="s">
        <v>564</v>
      </c>
    </row>
    <row r="60" spans="1:16" ht="12.75">
      <c r="A60" s="19" t="s">
        <v>35</v>
      </c>
      <c s="23" t="s">
        <v>129</v>
      </c>
      <c s="23" t="s">
        <v>520</v>
      </c>
      <c s="19" t="s">
        <v>37</v>
      </c>
      <c s="24" t="s">
        <v>521</v>
      </c>
      <c s="25" t="s">
        <v>181</v>
      </c>
      <c s="26">
        <v>527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127.5">
      <c r="A62" s="30" t="s">
        <v>42</v>
      </c>
      <c r="E62" s="31" t="s">
        <v>566</v>
      </c>
    </row>
    <row r="63" spans="1:5" ht="51">
      <c r="A63" t="s">
        <v>44</v>
      </c>
      <c r="E63" s="29" t="s">
        <v>523</v>
      </c>
    </row>
    <row r="64" spans="1:16" ht="12.75">
      <c r="A64" s="19" t="s">
        <v>35</v>
      </c>
      <c s="23" t="s">
        <v>132</v>
      </c>
      <c s="23" t="s">
        <v>525</v>
      </c>
      <c s="19" t="s">
        <v>37</v>
      </c>
      <c s="24" t="s">
        <v>526</v>
      </c>
      <c s="25" t="s">
        <v>181</v>
      </c>
      <c s="26">
        <v>527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7.5">
      <c r="A66" s="30" t="s">
        <v>42</v>
      </c>
      <c r="E66" s="31" t="s">
        <v>567</v>
      </c>
    </row>
    <row r="67" spans="1:5" ht="38.25">
      <c r="A67" t="s">
        <v>44</v>
      </c>
      <c r="E67" s="29" t="s">
        <v>518</v>
      </c>
    </row>
    <row r="68" spans="1:16" ht="12.75">
      <c r="A68" s="19" t="s">
        <v>35</v>
      </c>
      <c s="23" t="s">
        <v>135</v>
      </c>
      <c s="23" t="s">
        <v>568</v>
      </c>
      <c s="19" t="s">
        <v>19</v>
      </c>
      <c s="24" t="s">
        <v>569</v>
      </c>
      <c s="25" t="s">
        <v>93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76.5">
      <c r="A70" s="30" t="s">
        <v>42</v>
      </c>
      <c r="E70" s="31" t="s">
        <v>570</v>
      </c>
    </row>
    <row r="71" spans="1:5" ht="25.5">
      <c r="A71" t="s">
        <v>44</v>
      </c>
      <c r="E71" s="29" t="s">
        <v>571</v>
      </c>
    </row>
    <row r="72" spans="1:16" ht="12.75">
      <c r="A72" s="19" t="s">
        <v>35</v>
      </c>
      <c s="23" t="s">
        <v>138</v>
      </c>
      <c s="23" t="s">
        <v>568</v>
      </c>
      <c s="19" t="s">
        <v>13</v>
      </c>
      <c s="24" t="s">
        <v>569</v>
      </c>
      <c s="25" t="s">
        <v>93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51">
      <c r="A74" s="30" t="s">
        <v>42</v>
      </c>
      <c r="E74" s="31" t="s">
        <v>572</v>
      </c>
    </row>
    <row r="75" spans="1:5" ht="25.5">
      <c r="A75" t="s">
        <v>44</v>
      </c>
      <c r="E75" s="29" t="s">
        <v>571</v>
      </c>
    </row>
    <row r="76" spans="1:16" ht="12.75">
      <c r="A76" s="19" t="s">
        <v>35</v>
      </c>
      <c s="23" t="s">
        <v>141</v>
      </c>
      <c s="23" t="s">
        <v>573</v>
      </c>
      <c s="19" t="s">
        <v>37</v>
      </c>
      <c s="24" t="s">
        <v>574</v>
      </c>
      <c s="25" t="s">
        <v>93</v>
      </c>
      <c s="26">
        <v>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51">
      <c r="A78" s="30" t="s">
        <v>42</v>
      </c>
      <c r="E78" s="31" t="s">
        <v>575</v>
      </c>
    </row>
    <row r="79" spans="1:5" ht="25.5">
      <c r="A79" t="s">
        <v>44</v>
      </c>
      <c r="E79" s="29" t="s">
        <v>571</v>
      </c>
    </row>
    <row r="80" spans="1:16" ht="12.75">
      <c r="A80" s="19" t="s">
        <v>35</v>
      </c>
      <c s="23" t="s">
        <v>144</v>
      </c>
      <c s="23" t="s">
        <v>576</v>
      </c>
      <c s="19" t="s">
        <v>19</v>
      </c>
      <c s="24" t="s">
        <v>577</v>
      </c>
      <c s="25" t="s">
        <v>181</v>
      </c>
      <c s="26">
        <v>206.7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7.5">
      <c r="A82" s="30" t="s">
        <v>42</v>
      </c>
      <c r="E82" s="31" t="s">
        <v>578</v>
      </c>
    </row>
    <row r="83" spans="1:5" ht="51">
      <c r="A83" t="s">
        <v>44</v>
      </c>
      <c r="E83" s="29" t="s">
        <v>404</v>
      </c>
    </row>
    <row r="84" spans="1:16" ht="12.75">
      <c r="A84" s="19" t="s">
        <v>35</v>
      </c>
      <c s="23" t="s">
        <v>147</v>
      </c>
      <c s="23" t="s">
        <v>576</v>
      </c>
      <c s="19" t="s">
        <v>13</v>
      </c>
      <c s="24" t="s">
        <v>577</v>
      </c>
      <c s="25" t="s">
        <v>181</v>
      </c>
      <c s="26">
        <v>178.3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38.25">
      <c r="A86" s="30" t="s">
        <v>42</v>
      </c>
      <c r="E86" s="31" t="s">
        <v>579</v>
      </c>
    </row>
    <row r="87" spans="1:5" ht="51">
      <c r="A87" t="s">
        <v>44</v>
      </c>
      <c r="E87" s="29" t="s">
        <v>404</v>
      </c>
    </row>
    <row r="88" spans="1:16" ht="12.75">
      <c r="A88" s="19" t="s">
        <v>35</v>
      </c>
      <c s="23" t="s">
        <v>217</v>
      </c>
      <c s="23" t="s">
        <v>580</v>
      </c>
      <c s="19" t="s">
        <v>37</v>
      </c>
      <c s="24" t="s">
        <v>581</v>
      </c>
      <c s="25" t="s">
        <v>181</v>
      </c>
      <c s="26">
        <v>142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38.25">
      <c r="A90" s="30" t="s">
        <v>42</v>
      </c>
      <c r="E90" s="31" t="s">
        <v>582</v>
      </c>
    </row>
    <row r="91" spans="1:5" ht="51">
      <c r="A91" t="s">
        <v>44</v>
      </c>
      <c r="E91" s="29" t="s">
        <v>404</v>
      </c>
    </row>
    <row r="92" spans="1:16" ht="12.75">
      <c r="A92" s="19" t="s">
        <v>35</v>
      </c>
      <c s="23" t="s">
        <v>220</v>
      </c>
      <c s="23" t="s">
        <v>415</v>
      </c>
      <c s="19" t="s">
        <v>37</v>
      </c>
      <c s="24" t="s">
        <v>416</v>
      </c>
      <c s="25" t="s">
        <v>93</v>
      </c>
      <c s="26">
        <v>25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89.25">
      <c r="A94" s="30" t="s">
        <v>42</v>
      </c>
      <c r="E94" s="31" t="s">
        <v>583</v>
      </c>
    </row>
    <row r="95" spans="1:5" ht="12.75">
      <c r="A95" t="s">
        <v>44</v>
      </c>
      <c r="E95" s="29" t="s">
        <v>417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584</v>
      </c>
      <c s="5"/>
      <c s="14" t="s">
        <v>585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162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586</v>
      </c>
      <c s="19" t="s">
        <v>37</v>
      </c>
      <c s="24" t="s">
        <v>587</v>
      </c>
      <c s="25" t="s">
        <v>199</v>
      </c>
      <c s="26">
        <v>269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588</v>
      </c>
    </row>
    <row r="12" spans="1:5" ht="25.5">
      <c r="A12" t="s">
        <v>44</v>
      </c>
      <c r="E12" s="29" t="s">
        <v>589</v>
      </c>
    </row>
    <row r="13" spans="1:16" ht="12.75">
      <c r="A13" s="19" t="s">
        <v>35</v>
      </c>
      <c s="23" t="s">
        <v>13</v>
      </c>
      <c s="23" t="s">
        <v>590</v>
      </c>
      <c s="19" t="s">
        <v>37</v>
      </c>
      <c s="24" t="s">
        <v>591</v>
      </c>
      <c s="25" t="s">
        <v>93</v>
      </c>
      <c s="26">
        <v>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592</v>
      </c>
    </row>
    <row r="16" spans="1:5" ht="76.5">
      <c r="A16" t="s">
        <v>44</v>
      </c>
      <c r="E16" s="29" t="s">
        <v>593</v>
      </c>
    </row>
    <row r="17" spans="1:16" ht="25.5">
      <c r="A17" s="19" t="s">
        <v>35</v>
      </c>
      <c s="23" t="s">
        <v>12</v>
      </c>
      <c s="23" t="s">
        <v>594</v>
      </c>
      <c s="19" t="s">
        <v>37</v>
      </c>
      <c s="24" t="s">
        <v>595</v>
      </c>
      <c s="25" t="s">
        <v>93</v>
      </c>
      <c s="26">
        <v>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37</v>
      </c>
    </row>
    <row r="20" spans="1:5" ht="114.75">
      <c r="A20" t="s">
        <v>44</v>
      </c>
      <c r="E20" s="29" t="s">
        <v>596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