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7495" windowHeight="15270"/>
  </bookViews>
  <sheets>
    <sheet name="Rekapitulace stavby" sheetId="1" r:id="rId1"/>
    <sheet name="D1_03_1-D06 - Stavební - ...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-D04 - Slaboprou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-D02 - Ostatní a vedle..." sheetId="23" r:id="rId23"/>
  </sheets>
  <definedNames>
    <definedName name="_xlnm._FilterDatabase" localSheetId="1" hidden="1">'D1_03_1-D06 - Stavební - ...'!$C$168:$K$7663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'D1_03_4h1-D04 - Slaboprou...'!$C$134:$K$585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'OVN-D02 - Ostatní a vedle...'!$C$124:$K$317</definedName>
    <definedName name="_xlnm.Print_Titles" localSheetId="1">'D1_03_1-D06 - Stavební - ...'!$168:$168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'D1_03_4h1-D04 - Slaboprou...'!$134:$134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'OVN-D02 - Ostatní a vedle...'!$124:$124</definedName>
    <definedName name="_xlnm.Print_Titles" localSheetId="0">'Rekapitulace stavby'!$92:$92</definedName>
    <definedName name="_xlnm.Print_Area" localSheetId="1">'D1_03_1-D06 - Stavební - ...'!$C$4:$J$76,'D1_03_1-D06 - Stavební - ...'!$C$82:$J$148,'D1_03_1-D06 - Stavební - ...'!$C$154:$K$7663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'D1_03_4h1-D04 - Slaboprou...'!$C$4:$J$76,'D1_03_4h1-D04 - Slaboprou...'!$C$82:$J$114,'D1_03_4h1-D04 - Slaboprou...'!$C$120:$K$585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'OVN-D02 - Ostatní a vedle...'!$C$4:$J$76,'OVN-D02 - Ostatní a vedle...'!$C$82:$J$106,'OVN-D02 - Ostatní a vedle...'!$C$112:$K$317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/>
  <c r="J35" i="23"/>
  <c r="AX117" i="1" s="1"/>
  <c r="BI316" i="23"/>
  <c r="BH316" i="23"/>
  <c r="BG316" i="23"/>
  <c r="BF316" i="23"/>
  <c r="T316" i="23"/>
  <c r="R316" i="23"/>
  <c r="P316" i="23"/>
  <c r="BI311" i="23"/>
  <c r="BH311" i="23"/>
  <c r="BG311" i="23"/>
  <c r="BF311" i="23"/>
  <c r="T311" i="23"/>
  <c r="R311" i="23"/>
  <c r="P311" i="23"/>
  <c r="BI302" i="23"/>
  <c r="BH302" i="23"/>
  <c r="BG302" i="23"/>
  <c r="BF302" i="23"/>
  <c r="T302" i="23"/>
  <c r="R302" i="23"/>
  <c r="P302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72" i="23"/>
  <c r="BH272" i="23"/>
  <c r="BG272" i="23"/>
  <c r="BF272" i="23"/>
  <c r="T272" i="23"/>
  <c r="R272" i="23"/>
  <c r="P272" i="23"/>
  <c r="BI260" i="23"/>
  <c r="BH260" i="23"/>
  <c r="BG260" i="23"/>
  <c r="BF260" i="23"/>
  <c r="T260" i="23"/>
  <c r="R260" i="23"/>
  <c r="P260" i="23"/>
  <c r="BI254" i="23"/>
  <c r="BH254" i="23"/>
  <c r="BG254" i="23"/>
  <c r="BF254" i="23"/>
  <c r="T254" i="23"/>
  <c r="R254" i="23"/>
  <c r="P254" i="23"/>
  <c r="BI248" i="23"/>
  <c r="BH248" i="23"/>
  <c r="BG248" i="23"/>
  <c r="BF248" i="23"/>
  <c r="T248" i="23"/>
  <c r="T247" i="23"/>
  <c r="R248" i="23"/>
  <c r="R247" i="23" s="1"/>
  <c r="P248" i="23"/>
  <c r="P247" i="23"/>
  <c r="BI245" i="23"/>
  <c r="BH245" i="23"/>
  <c r="BG245" i="23"/>
  <c r="BF245" i="23"/>
  <c r="T245" i="23"/>
  <c r="T244" i="23" s="1"/>
  <c r="R245" i="23"/>
  <c r="R244" i="23"/>
  <c r="P245" i="23"/>
  <c r="P244" i="23"/>
  <c r="BI241" i="23"/>
  <c r="BH241" i="23"/>
  <c r="BG241" i="23"/>
  <c r="BF241" i="23"/>
  <c r="T241" i="23"/>
  <c r="R241" i="23"/>
  <c r="P241" i="23"/>
  <c r="BI237" i="23"/>
  <c r="BH237" i="23"/>
  <c r="BG237" i="23"/>
  <c r="BF237" i="23"/>
  <c r="T237" i="23"/>
  <c r="R237" i="23"/>
  <c r="P237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R231" i="23"/>
  <c r="P231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7" i="23"/>
  <c r="BH217" i="23"/>
  <c r="BG217" i="23"/>
  <c r="BF217" i="23"/>
  <c r="T217" i="23"/>
  <c r="R217" i="23"/>
  <c r="P217" i="23"/>
  <c r="BI199" i="23"/>
  <c r="BH199" i="23"/>
  <c r="BG199" i="23"/>
  <c r="BF199" i="23"/>
  <c r="T199" i="23"/>
  <c r="R199" i="23"/>
  <c r="P199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56" i="23"/>
  <c r="BH156" i="23"/>
  <c r="BG156" i="23"/>
  <c r="BF156" i="23"/>
  <c r="T156" i="23"/>
  <c r="R156" i="23"/>
  <c r="P156" i="23"/>
  <c r="BI150" i="23"/>
  <c r="BH150" i="23"/>
  <c r="BG150" i="23"/>
  <c r="BF150" i="23"/>
  <c r="T150" i="23"/>
  <c r="T149" i="23"/>
  <c r="R150" i="23"/>
  <c r="R149" i="23"/>
  <c r="P150" i="23"/>
  <c r="P149" i="23" s="1"/>
  <c r="BI145" i="23"/>
  <c r="BH145" i="23"/>
  <c r="BG145" i="23"/>
  <c r="BF145" i="23"/>
  <c r="T145" i="23"/>
  <c r="R145" i="23"/>
  <c r="P145" i="23"/>
  <c r="BI140" i="23"/>
  <c r="BH140" i="23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28" i="23"/>
  <c r="BH128" i="23"/>
  <c r="BG128" i="23"/>
  <c r="BF128" i="23"/>
  <c r="T128" i="23"/>
  <c r="R128" i="23"/>
  <c r="P128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122" i="23" s="1"/>
  <c r="J17" i="23"/>
  <c r="J12" i="23"/>
  <c r="J119" i="23"/>
  <c r="E7" i="23"/>
  <c r="E85" i="23"/>
  <c r="J37" i="22"/>
  <c r="J36" i="22"/>
  <c r="AY116" i="1" s="1"/>
  <c r="J35" i="22"/>
  <c r="AX116" i="1"/>
  <c r="BI182" i="22"/>
  <c r="BH182" i="22"/>
  <c r="BG182" i="22"/>
  <c r="BF182" i="22"/>
  <c r="T182" i="22"/>
  <c r="T181" i="22" s="1"/>
  <c r="R182" i="22"/>
  <c r="R181" i="22"/>
  <c r="P182" i="22"/>
  <c r="P181" i="22" s="1"/>
  <c r="BI175" i="22"/>
  <c r="BH175" i="22"/>
  <c r="BG175" i="22"/>
  <c r="BF175" i="22"/>
  <c r="T175" i="22"/>
  <c r="T174" i="22"/>
  <c r="R175" i="22"/>
  <c r="R174" i="22" s="1"/>
  <c r="P175" i="22"/>
  <c r="P174" i="22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118" i="22" s="1"/>
  <c r="J17" i="22"/>
  <c r="J12" i="22"/>
  <c r="J89" i="22" s="1"/>
  <c r="E7" i="22"/>
  <c r="E85" i="22"/>
  <c r="J37" i="21"/>
  <c r="J36" i="21"/>
  <c r="AY115" i="1" s="1"/>
  <c r="J35" i="21"/>
  <c r="AX115" i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92" i="21"/>
  <c r="J17" i="21"/>
  <c r="J12" i="21"/>
  <c r="J89" i="21" s="1"/>
  <c r="E7" i="21"/>
  <c r="E110" i="21" s="1"/>
  <c r="J37" i="20"/>
  <c r="J36" i="20"/>
  <c r="AY114" i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92" i="20" s="1"/>
  <c r="J17" i="20"/>
  <c r="J12" i="20"/>
  <c r="J89" i="20"/>
  <c r="E7" i="20"/>
  <c r="E85" i="20" s="1"/>
  <c r="J37" i="19"/>
  <c r="J36" i="19"/>
  <c r="AY113" i="1" s="1"/>
  <c r="J35" i="19"/>
  <c r="AX113" i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92" i="19" s="1"/>
  <c r="J17" i="19"/>
  <c r="J12" i="19"/>
  <c r="J113" i="19" s="1"/>
  <c r="E7" i="19"/>
  <c r="E109" i="19" s="1"/>
  <c r="J37" i="18"/>
  <c r="J36" i="18"/>
  <c r="AY112" i="1" s="1"/>
  <c r="J35" i="18"/>
  <c r="AX112" i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 s="1"/>
  <c r="R149" i="18"/>
  <c r="R148" i="18" s="1"/>
  <c r="P149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120" i="18"/>
  <c r="J17" i="18"/>
  <c r="J12" i="18"/>
  <c r="J117" i="18" s="1"/>
  <c r="E7" i="18"/>
  <c r="E113" i="18" s="1"/>
  <c r="J37" i="17"/>
  <c r="J36" i="17"/>
  <c r="AY111" i="1"/>
  <c r="J35" i="17"/>
  <c r="AX111" i="1" s="1"/>
  <c r="BI355" i="17"/>
  <c r="BH355" i="17"/>
  <c r="BG355" i="17"/>
  <c r="BF355" i="17"/>
  <c r="T355" i="17"/>
  <c r="T354" i="17"/>
  <c r="R355" i="17"/>
  <c r="R354" i="17" s="1"/>
  <c r="P355" i="17"/>
  <c r="P354" i="17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 s="1"/>
  <c r="R192" i="17"/>
  <c r="R191" i="17" s="1"/>
  <c r="P192" i="17"/>
  <c r="P191" i="17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122" i="17" s="1"/>
  <c r="J17" i="17"/>
  <c r="J12" i="17"/>
  <c r="J119" i="17" s="1"/>
  <c r="E7" i="17"/>
  <c r="E115" i="17" s="1"/>
  <c r="J37" i="16"/>
  <c r="J36" i="16"/>
  <c r="AY110" i="1"/>
  <c r="J35" i="16"/>
  <c r="AX110" i="1" s="1"/>
  <c r="BI380" i="16"/>
  <c r="BH380" i="16"/>
  <c r="BG380" i="16"/>
  <c r="BF380" i="16"/>
  <c r="T380" i="16"/>
  <c r="T379" i="16"/>
  <c r="R380" i="16"/>
  <c r="R379" i="16" s="1"/>
  <c r="P380" i="16"/>
  <c r="P379" i="16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 s="1"/>
  <c r="R212" i="16"/>
  <c r="R211" i="16" s="1"/>
  <c r="P212" i="16"/>
  <c r="P211" i="16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120" i="16" s="1"/>
  <c r="J17" i="16"/>
  <c r="J12" i="16"/>
  <c r="J117" i="16" s="1"/>
  <c r="E7" i="16"/>
  <c r="E113" i="16"/>
  <c r="J685" i="15"/>
  <c r="J108" i="15" s="1"/>
  <c r="J37" i="15"/>
  <c r="J36" i="15"/>
  <c r="AY109" i="1"/>
  <c r="J35" i="15"/>
  <c r="AX109" i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130" i="15" s="1"/>
  <c r="J17" i="15"/>
  <c r="J12" i="15"/>
  <c r="J127" i="15"/>
  <c r="E7" i="15"/>
  <c r="E85" i="15"/>
  <c r="J39" i="14"/>
  <c r="J38" i="14"/>
  <c r="AY108" i="1" s="1"/>
  <c r="J37" i="14"/>
  <c r="AX108" i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94" i="14"/>
  <c r="J19" i="14"/>
  <c r="J14" i="14"/>
  <c r="J116" i="14" s="1"/>
  <c r="E7" i="14"/>
  <c r="E85" i="14"/>
  <c r="J39" i="13"/>
  <c r="J38" i="13"/>
  <c r="AY107" i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/>
  <c r="J19" i="13"/>
  <c r="J14" i="13"/>
  <c r="J118" i="13" s="1"/>
  <c r="E7" i="13"/>
  <c r="E112" i="13" s="1"/>
  <c r="J39" i="12"/>
  <c r="J38" i="12"/>
  <c r="AY106" i="1"/>
  <c r="J37" i="12"/>
  <c r="AX106" i="1" s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118" i="12" s="1"/>
  <c r="J19" i="12"/>
  <c r="J14" i="12"/>
  <c r="J115" i="12" s="1"/>
  <c r="E7" i="12"/>
  <c r="E85" i="12" s="1"/>
  <c r="J39" i="11"/>
  <c r="J38" i="11"/>
  <c r="AY105" i="1" s="1"/>
  <c r="J37" i="11"/>
  <c r="AX105" i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F39" i="11" s="1"/>
  <c r="BH141" i="11"/>
  <c r="BG141" i="11"/>
  <c r="BF141" i="11"/>
  <c r="T141" i="11"/>
  <c r="R141" i="11"/>
  <c r="P141" i="11"/>
  <c r="BI139" i="11"/>
  <c r="BH139" i="11"/>
  <c r="F38" i="11" s="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132" i="11" s="1"/>
  <c r="J19" i="11"/>
  <c r="J14" i="11"/>
  <c r="J91" i="11" s="1"/>
  <c r="E7" i="11"/>
  <c r="E123" i="11" s="1"/>
  <c r="J39" i="10"/>
  <c r="J38" i="10"/>
  <c r="AY104" i="1" s="1"/>
  <c r="J37" i="10"/>
  <c r="AX104" i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120" i="10" s="1"/>
  <c r="J19" i="10"/>
  <c r="J14" i="10"/>
  <c r="J117" i="10" s="1"/>
  <c r="E7" i="10"/>
  <c r="E111" i="10"/>
  <c r="J39" i="9"/>
  <c r="J38" i="9"/>
  <c r="AY103" i="1"/>
  <c r="J37" i="9"/>
  <c r="AX103" i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94" i="9"/>
  <c r="J19" i="9"/>
  <c r="J14" i="9"/>
  <c r="J91" i="9" s="1"/>
  <c r="E7" i="9"/>
  <c r="E85" i="9" s="1"/>
  <c r="J367" i="8"/>
  <c r="J39" i="8"/>
  <c r="J38" i="8"/>
  <c r="AY102" i="1" s="1"/>
  <c r="J37" i="8"/>
  <c r="AX102" i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 s="1"/>
  <c r="R393" i="8"/>
  <c r="R392" i="8"/>
  <c r="P393" i="8"/>
  <c r="P392" i="8" s="1"/>
  <c r="BI390" i="8"/>
  <c r="BH390" i="8"/>
  <c r="BG390" i="8"/>
  <c r="BF390" i="8"/>
  <c r="T390" i="8"/>
  <c r="T389" i="8"/>
  <c r="R390" i="8"/>
  <c r="R389" i="8" s="1"/>
  <c r="P390" i="8"/>
  <c r="P389" i="8" s="1"/>
  <c r="BI387" i="8"/>
  <c r="BH387" i="8"/>
  <c r="BG387" i="8"/>
  <c r="BF387" i="8"/>
  <c r="T387" i="8"/>
  <c r="T386" i="8" s="1"/>
  <c r="R387" i="8"/>
  <c r="R386" i="8" s="1"/>
  <c r="P387" i="8"/>
  <c r="P386" i="8" s="1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J12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 s="1"/>
  <c r="R338" i="8"/>
  <c r="R337" i="8"/>
  <c r="P338" i="8"/>
  <c r="P337" i="8"/>
  <c r="BI335" i="8"/>
  <c r="BH335" i="8"/>
  <c r="BG335" i="8"/>
  <c r="BF335" i="8"/>
  <c r="T335" i="8"/>
  <c r="T334" i="8"/>
  <c r="R335" i="8"/>
  <c r="R334" i="8"/>
  <c r="P335" i="8"/>
  <c r="P334" i="8" s="1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 s="1"/>
  <c r="R302" i="8"/>
  <c r="R301" i="8" s="1"/>
  <c r="P302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 s="1"/>
  <c r="R250" i="8"/>
  <c r="R249" i="8"/>
  <c r="P250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 s="1"/>
  <c r="R222" i="8"/>
  <c r="R221" i="8" s="1"/>
  <c r="P222" i="8"/>
  <c r="P221" i="8" s="1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/>
  <c r="R205" i="8"/>
  <c r="R204" i="8"/>
  <c r="P205" i="8"/>
  <c r="P204" i="8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155" i="8" s="1"/>
  <c r="J25" i="8"/>
  <c r="J20" i="8"/>
  <c r="E20" i="8"/>
  <c r="F155" i="8" s="1"/>
  <c r="J19" i="8"/>
  <c r="J14" i="8"/>
  <c r="J91" i="8" s="1"/>
  <c r="E7" i="8"/>
  <c r="E146" i="8" s="1"/>
  <c r="J39" i="7"/>
  <c r="J38" i="7"/>
  <c r="AY101" i="1" s="1"/>
  <c r="J37" i="7"/>
  <c r="AX101" i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/>
  <c r="T382" i="7"/>
  <c r="R384" i="7"/>
  <c r="R383" i="7"/>
  <c r="R382" i="7"/>
  <c r="P384" i="7"/>
  <c r="P383" i="7"/>
  <c r="P382" i="7" s="1"/>
  <c r="BI381" i="7"/>
  <c r="BH381" i="7"/>
  <c r="BG381" i="7"/>
  <c r="BF381" i="7"/>
  <c r="T381" i="7"/>
  <c r="T380" i="7" s="1"/>
  <c r="R381" i="7"/>
  <c r="R380" i="7" s="1"/>
  <c r="P381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/>
  <c r="R354" i="7"/>
  <c r="R353" i="7"/>
  <c r="P354" i="7"/>
  <c r="P353" i="7" s="1"/>
  <c r="BI352" i="7"/>
  <c r="BH352" i="7"/>
  <c r="BG352" i="7"/>
  <c r="BF352" i="7"/>
  <c r="T352" i="7"/>
  <c r="T351" i="7"/>
  <c r="R352" i="7"/>
  <c r="R351" i="7" s="1"/>
  <c r="P352" i="7"/>
  <c r="P351" i="7" s="1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 s="1"/>
  <c r="R177" i="7"/>
  <c r="R176" i="7" s="1"/>
  <c r="P177" i="7"/>
  <c r="P176" i="7"/>
  <c r="BI175" i="7"/>
  <c r="BH175" i="7"/>
  <c r="BG175" i="7"/>
  <c r="BF175" i="7"/>
  <c r="T175" i="7"/>
  <c r="T174" i="7" s="1"/>
  <c r="R175" i="7"/>
  <c r="R174" i="7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 s="1"/>
  <c r="R170" i="7"/>
  <c r="R169" i="7"/>
  <c r="P170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147" i="7"/>
  <c r="J19" i="7"/>
  <c r="J14" i="7"/>
  <c r="J91" i="7"/>
  <c r="E7" i="7"/>
  <c r="E138" i="7" s="1"/>
  <c r="J39" i="6"/>
  <c r="J38" i="6"/>
  <c r="AY100" i="1"/>
  <c r="J37" i="6"/>
  <c r="AX100" i="1" s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 s="1"/>
  <c r="R2892" i="6"/>
  <c r="R2891" i="6"/>
  <c r="P2892" i="6"/>
  <c r="P2891" i="6" s="1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147" i="6"/>
  <c r="J19" i="6"/>
  <c r="J14" i="6"/>
  <c r="J144" i="6"/>
  <c r="E7" i="6"/>
  <c r="E138" i="6" s="1"/>
  <c r="J39" i="5"/>
  <c r="J38" i="5"/>
  <c r="AY99" i="1"/>
  <c r="J37" i="5"/>
  <c r="AX99" i="1" s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94" i="5"/>
  <c r="J19" i="5"/>
  <c r="J14" i="5"/>
  <c r="J122" i="5" s="1"/>
  <c r="E7" i="5"/>
  <c r="E116" i="5"/>
  <c r="J39" i="4"/>
  <c r="J38" i="4"/>
  <c r="AY98" i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 s="1"/>
  <c r="R463" i="4"/>
  <c r="R462" i="4"/>
  <c r="P463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/>
  <c r="J19" i="4"/>
  <c r="J14" i="4"/>
  <c r="J91" i="4" s="1"/>
  <c r="E7" i="4"/>
  <c r="E117" i="4"/>
  <c r="J39" i="3"/>
  <c r="J38" i="3"/>
  <c r="AY97" i="1"/>
  <c r="J37" i="3"/>
  <c r="AX97" i="1" s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94" i="3" s="1"/>
  <c r="J19" i="3"/>
  <c r="J14" i="3"/>
  <c r="J118" i="3" s="1"/>
  <c r="E7" i="3"/>
  <c r="E112" i="3"/>
  <c r="J39" i="2"/>
  <c r="J38" i="2"/>
  <c r="AY96" i="1"/>
  <c r="J37" i="2"/>
  <c r="AX96" i="1"/>
  <c r="BI7635" i="2"/>
  <c r="BH7635" i="2"/>
  <c r="BG7635" i="2"/>
  <c r="BF7635" i="2"/>
  <c r="T7635" i="2"/>
  <c r="R7635" i="2"/>
  <c r="P7635" i="2"/>
  <c r="BI7587" i="2"/>
  <c r="BH7587" i="2"/>
  <c r="BG7587" i="2"/>
  <c r="BF7587" i="2"/>
  <c r="T7587" i="2"/>
  <c r="R7587" i="2"/>
  <c r="P7587" i="2"/>
  <c r="BI7574" i="2"/>
  <c r="BH7574" i="2"/>
  <c r="BG7574" i="2"/>
  <c r="BF7574" i="2"/>
  <c r="T7574" i="2"/>
  <c r="R7574" i="2"/>
  <c r="P7574" i="2"/>
  <c r="BI7556" i="2"/>
  <c r="BH7556" i="2"/>
  <c r="BG7556" i="2"/>
  <c r="BF7556" i="2"/>
  <c r="T7556" i="2"/>
  <c r="R7556" i="2"/>
  <c r="P7556" i="2"/>
  <c r="BI7505" i="2"/>
  <c r="BH7505" i="2"/>
  <c r="BG7505" i="2"/>
  <c r="BF7505" i="2"/>
  <c r="T7505" i="2"/>
  <c r="R7505" i="2"/>
  <c r="P7505" i="2"/>
  <c r="BI7472" i="2"/>
  <c r="BH7472" i="2"/>
  <c r="BG7472" i="2"/>
  <c r="BF7472" i="2"/>
  <c r="T7472" i="2"/>
  <c r="R7472" i="2"/>
  <c r="P7472" i="2"/>
  <c r="BI7464" i="2"/>
  <c r="BH7464" i="2"/>
  <c r="BG7464" i="2"/>
  <c r="BF7464" i="2"/>
  <c r="T7464" i="2"/>
  <c r="R7464" i="2"/>
  <c r="P7464" i="2"/>
  <c r="BI7446" i="2"/>
  <c r="BH7446" i="2"/>
  <c r="BG7446" i="2"/>
  <c r="BF7446" i="2"/>
  <c r="T7446" i="2"/>
  <c r="R7446" i="2"/>
  <c r="P7446" i="2"/>
  <c r="BI7410" i="2"/>
  <c r="BH7410" i="2"/>
  <c r="BG7410" i="2"/>
  <c r="BF7410" i="2"/>
  <c r="T7410" i="2"/>
  <c r="R7410" i="2"/>
  <c r="P7410" i="2"/>
  <c r="BI7407" i="2"/>
  <c r="BH7407" i="2"/>
  <c r="BG7407" i="2"/>
  <c r="BF7407" i="2"/>
  <c r="T7407" i="2"/>
  <c r="R7407" i="2"/>
  <c r="P7407" i="2"/>
  <c r="BI7397" i="2"/>
  <c r="BH7397" i="2"/>
  <c r="BG7397" i="2"/>
  <c r="BF7397" i="2"/>
  <c r="T7397" i="2"/>
  <c r="R7397" i="2"/>
  <c r="P7397" i="2"/>
  <c r="BI7367" i="2"/>
  <c r="BH7367" i="2"/>
  <c r="BG7367" i="2"/>
  <c r="BF7367" i="2"/>
  <c r="T7367" i="2"/>
  <c r="R7367" i="2"/>
  <c r="P7367" i="2"/>
  <c r="BI7351" i="2"/>
  <c r="BH7351" i="2"/>
  <c r="BG7351" i="2"/>
  <c r="BF7351" i="2"/>
  <c r="T7351" i="2"/>
  <c r="R7351" i="2"/>
  <c r="P7351" i="2"/>
  <c r="BI7330" i="2"/>
  <c r="BH7330" i="2"/>
  <c r="BG7330" i="2"/>
  <c r="BF7330" i="2"/>
  <c r="T7330" i="2"/>
  <c r="R7330" i="2"/>
  <c r="P7330" i="2"/>
  <c r="BI7318" i="2"/>
  <c r="BH7318" i="2"/>
  <c r="BG7318" i="2"/>
  <c r="BF7318" i="2"/>
  <c r="T7318" i="2"/>
  <c r="R7318" i="2"/>
  <c r="P7318" i="2"/>
  <c r="BI7306" i="2"/>
  <c r="BH7306" i="2"/>
  <c r="BG7306" i="2"/>
  <c r="BF7306" i="2"/>
  <c r="T7306" i="2"/>
  <c r="R7306" i="2"/>
  <c r="P7306" i="2"/>
  <c r="BI7301" i="2"/>
  <c r="BH7301" i="2"/>
  <c r="BG7301" i="2"/>
  <c r="BF7301" i="2"/>
  <c r="T7301" i="2"/>
  <c r="R7301" i="2"/>
  <c r="P7301" i="2"/>
  <c r="BI7285" i="2"/>
  <c r="BH7285" i="2"/>
  <c r="BG7285" i="2"/>
  <c r="BF7285" i="2"/>
  <c r="T7285" i="2"/>
  <c r="R7285" i="2"/>
  <c r="P7285" i="2"/>
  <c r="BI7248" i="2"/>
  <c r="BH7248" i="2"/>
  <c r="BG7248" i="2"/>
  <c r="BF7248" i="2"/>
  <c r="T7248" i="2"/>
  <c r="R7248" i="2"/>
  <c r="P7248" i="2"/>
  <c r="BI7246" i="2"/>
  <c r="BH7246" i="2"/>
  <c r="BG7246" i="2"/>
  <c r="BF7246" i="2"/>
  <c r="T7246" i="2"/>
  <c r="R7246" i="2"/>
  <c r="P7246" i="2"/>
  <c r="BI7235" i="2"/>
  <c r="BH7235" i="2"/>
  <c r="BG7235" i="2"/>
  <c r="BF7235" i="2"/>
  <c r="T7235" i="2"/>
  <c r="R7235" i="2"/>
  <c r="P7235" i="2"/>
  <c r="BI7233" i="2"/>
  <c r="BH7233" i="2"/>
  <c r="BG7233" i="2"/>
  <c r="BF7233" i="2"/>
  <c r="T7233" i="2"/>
  <c r="R7233" i="2"/>
  <c r="P7233" i="2"/>
  <c r="BI7192" i="2"/>
  <c r="BH7192" i="2"/>
  <c r="BG7192" i="2"/>
  <c r="BF7192" i="2"/>
  <c r="T7192" i="2"/>
  <c r="R7192" i="2"/>
  <c r="P7192" i="2"/>
  <c r="BI7190" i="2"/>
  <c r="BH7190" i="2"/>
  <c r="BG7190" i="2"/>
  <c r="BF7190" i="2"/>
  <c r="T7190" i="2"/>
  <c r="R7190" i="2"/>
  <c r="P7190" i="2"/>
  <c r="BI7188" i="2"/>
  <c r="BH7188" i="2"/>
  <c r="BG7188" i="2"/>
  <c r="BF7188" i="2"/>
  <c r="T7188" i="2"/>
  <c r="R7188" i="2"/>
  <c r="P7188" i="2"/>
  <c r="BI7168" i="2"/>
  <c r="BH7168" i="2"/>
  <c r="BG7168" i="2"/>
  <c r="BF7168" i="2"/>
  <c r="T7168" i="2"/>
  <c r="R7168" i="2"/>
  <c r="P7168" i="2"/>
  <c r="BI7165" i="2"/>
  <c r="BH7165" i="2"/>
  <c r="BG7165" i="2"/>
  <c r="BF7165" i="2"/>
  <c r="T7165" i="2"/>
  <c r="R7165" i="2"/>
  <c r="P7165" i="2"/>
  <c r="BI7157" i="2"/>
  <c r="BH7157" i="2"/>
  <c r="BG7157" i="2"/>
  <c r="BF7157" i="2"/>
  <c r="T7157" i="2"/>
  <c r="R7157" i="2"/>
  <c r="P7157" i="2"/>
  <c r="BI7149" i="2"/>
  <c r="BH7149" i="2"/>
  <c r="BG7149" i="2"/>
  <c r="BF7149" i="2"/>
  <c r="T7149" i="2"/>
  <c r="R7149" i="2"/>
  <c r="P7149" i="2"/>
  <c r="BI7145" i="2"/>
  <c r="BH7145" i="2"/>
  <c r="BG7145" i="2"/>
  <c r="BF7145" i="2"/>
  <c r="T7145" i="2"/>
  <c r="R7145" i="2"/>
  <c r="P7145" i="2"/>
  <c r="BI7141" i="2"/>
  <c r="BH7141" i="2"/>
  <c r="BG7141" i="2"/>
  <c r="BF7141" i="2"/>
  <c r="T7141" i="2"/>
  <c r="R7141" i="2"/>
  <c r="P7141" i="2"/>
  <c r="BI7136" i="2"/>
  <c r="BH7136" i="2"/>
  <c r="BG7136" i="2"/>
  <c r="BF7136" i="2"/>
  <c r="T7136" i="2"/>
  <c r="R7136" i="2"/>
  <c r="P7136" i="2"/>
  <c r="BI7129" i="2"/>
  <c r="BH7129" i="2"/>
  <c r="BG7129" i="2"/>
  <c r="BF7129" i="2"/>
  <c r="T7129" i="2"/>
  <c r="R7129" i="2"/>
  <c r="P7129" i="2"/>
  <c r="BI7121" i="2"/>
  <c r="BH7121" i="2"/>
  <c r="BG7121" i="2"/>
  <c r="BF7121" i="2"/>
  <c r="T7121" i="2"/>
  <c r="R7121" i="2"/>
  <c r="P7121" i="2"/>
  <c r="BI7118" i="2"/>
  <c r="BH7118" i="2"/>
  <c r="BG7118" i="2"/>
  <c r="BF7118" i="2"/>
  <c r="T7118" i="2"/>
  <c r="R7118" i="2"/>
  <c r="P7118" i="2"/>
  <c r="BI7115" i="2"/>
  <c r="BH7115" i="2"/>
  <c r="BG7115" i="2"/>
  <c r="BF7115" i="2"/>
  <c r="T7115" i="2"/>
  <c r="R7115" i="2"/>
  <c r="P7115" i="2"/>
  <c r="BI7090" i="2"/>
  <c r="BH7090" i="2"/>
  <c r="BG7090" i="2"/>
  <c r="BF7090" i="2"/>
  <c r="T7090" i="2"/>
  <c r="R7090" i="2"/>
  <c r="P7090" i="2"/>
  <c r="BI7064" i="2"/>
  <c r="BH7064" i="2"/>
  <c r="BG7064" i="2"/>
  <c r="BF7064" i="2"/>
  <c r="T7064" i="2"/>
  <c r="R7064" i="2"/>
  <c r="P7064" i="2"/>
  <c r="BI7060" i="2"/>
  <c r="BH7060" i="2"/>
  <c r="BG7060" i="2"/>
  <c r="BF7060" i="2"/>
  <c r="T7060" i="2"/>
  <c r="R7060" i="2"/>
  <c r="P7060" i="2"/>
  <c r="BI7049" i="2"/>
  <c r="BH7049" i="2"/>
  <c r="BG7049" i="2"/>
  <c r="BF7049" i="2"/>
  <c r="T7049" i="2"/>
  <c r="R7049" i="2"/>
  <c r="P7049" i="2"/>
  <c r="BI7037" i="2"/>
  <c r="BH7037" i="2"/>
  <c r="BG7037" i="2"/>
  <c r="BF7037" i="2"/>
  <c r="T7037" i="2"/>
  <c r="R7037" i="2"/>
  <c r="P7037" i="2"/>
  <c r="BI7033" i="2"/>
  <c r="BH7033" i="2"/>
  <c r="BG7033" i="2"/>
  <c r="BF7033" i="2"/>
  <c r="T7033" i="2"/>
  <c r="R7033" i="2"/>
  <c r="P7033" i="2"/>
  <c r="BI6972" i="2"/>
  <c r="BH6972" i="2"/>
  <c r="BG6972" i="2"/>
  <c r="BF6972" i="2"/>
  <c r="T6972" i="2"/>
  <c r="R6972" i="2"/>
  <c r="P6972" i="2"/>
  <c r="BI6911" i="2"/>
  <c r="BH6911" i="2"/>
  <c r="BG6911" i="2"/>
  <c r="BF6911" i="2"/>
  <c r="T6911" i="2"/>
  <c r="R6911" i="2"/>
  <c r="P6911" i="2"/>
  <c r="BI6908" i="2"/>
  <c r="BH6908" i="2"/>
  <c r="BG6908" i="2"/>
  <c r="BF6908" i="2"/>
  <c r="T6908" i="2"/>
  <c r="R6908" i="2"/>
  <c r="P6908" i="2"/>
  <c r="BI6899" i="2"/>
  <c r="BH6899" i="2"/>
  <c r="BG6899" i="2"/>
  <c r="BF6899" i="2"/>
  <c r="T6899" i="2"/>
  <c r="R6899" i="2"/>
  <c r="P6899" i="2"/>
  <c r="BI6897" i="2"/>
  <c r="BH6897" i="2"/>
  <c r="BG6897" i="2"/>
  <c r="BF6897" i="2"/>
  <c r="T6897" i="2"/>
  <c r="R6897" i="2"/>
  <c r="P6897" i="2"/>
  <c r="BI6855" i="2"/>
  <c r="BH6855" i="2"/>
  <c r="BG6855" i="2"/>
  <c r="BF6855" i="2"/>
  <c r="T6855" i="2"/>
  <c r="R6855" i="2"/>
  <c r="P6855" i="2"/>
  <c r="BI6814" i="2"/>
  <c r="BH6814" i="2"/>
  <c r="BG6814" i="2"/>
  <c r="BF6814" i="2"/>
  <c r="T6814" i="2"/>
  <c r="R6814" i="2"/>
  <c r="P6814" i="2"/>
  <c r="BI6770" i="2"/>
  <c r="BH6770" i="2"/>
  <c r="BG6770" i="2"/>
  <c r="BF6770" i="2"/>
  <c r="T6770" i="2"/>
  <c r="R6770" i="2"/>
  <c r="P6770" i="2"/>
  <c r="BI6715" i="2"/>
  <c r="BH6715" i="2"/>
  <c r="BG6715" i="2"/>
  <c r="BF6715" i="2"/>
  <c r="T6715" i="2"/>
  <c r="R6715" i="2"/>
  <c r="P6715" i="2"/>
  <c r="BI6673" i="2"/>
  <c r="BH6673" i="2"/>
  <c r="BG6673" i="2"/>
  <c r="BF6673" i="2"/>
  <c r="T6673" i="2"/>
  <c r="R6673" i="2"/>
  <c r="P6673" i="2"/>
  <c r="BI6671" i="2"/>
  <c r="BH6671" i="2"/>
  <c r="BG6671" i="2"/>
  <c r="BF6671" i="2"/>
  <c r="T6671" i="2"/>
  <c r="R6671" i="2"/>
  <c r="P6671" i="2"/>
  <c r="BI6643" i="2"/>
  <c r="BH6643" i="2"/>
  <c r="BG6643" i="2"/>
  <c r="BF6643" i="2"/>
  <c r="T6643" i="2"/>
  <c r="R6643" i="2"/>
  <c r="P6643" i="2"/>
  <c r="BI6641" i="2"/>
  <c r="BH6641" i="2"/>
  <c r="BG6641" i="2"/>
  <c r="BF6641" i="2"/>
  <c r="T6641" i="2"/>
  <c r="R6641" i="2"/>
  <c r="P6641" i="2"/>
  <c r="BI6625" i="2"/>
  <c r="BH6625" i="2"/>
  <c r="BG6625" i="2"/>
  <c r="BF6625" i="2"/>
  <c r="T6625" i="2"/>
  <c r="R6625" i="2"/>
  <c r="P6625" i="2"/>
  <c r="BI6623" i="2"/>
  <c r="BH6623" i="2"/>
  <c r="BG6623" i="2"/>
  <c r="BF6623" i="2"/>
  <c r="T6623" i="2"/>
  <c r="R6623" i="2"/>
  <c r="P6623" i="2"/>
  <c r="BI6597" i="2"/>
  <c r="BH6597" i="2"/>
  <c r="BG6597" i="2"/>
  <c r="BF6597" i="2"/>
  <c r="T6597" i="2"/>
  <c r="R6597" i="2"/>
  <c r="P6597" i="2"/>
  <c r="BI6595" i="2"/>
  <c r="BH6595" i="2"/>
  <c r="BG6595" i="2"/>
  <c r="BF6595" i="2"/>
  <c r="T6595" i="2"/>
  <c r="R6595" i="2"/>
  <c r="P6595" i="2"/>
  <c r="BI6582" i="2"/>
  <c r="BH6582" i="2"/>
  <c r="BG6582" i="2"/>
  <c r="BF6582" i="2"/>
  <c r="T6582" i="2"/>
  <c r="R6582" i="2"/>
  <c r="P6582" i="2"/>
  <c r="BI6580" i="2"/>
  <c r="BH6580" i="2"/>
  <c r="BG6580" i="2"/>
  <c r="BF6580" i="2"/>
  <c r="T6580" i="2"/>
  <c r="R6580" i="2"/>
  <c r="P6580" i="2"/>
  <c r="BI6567" i="2"/>
  <c r="BH6567" i="2"/>
  <c r="BG6567" i="2"/>
  <c r="BF6567" i="2"/>
  <c r="T6567" i="2"/>
  <c r="R6567" i="2"/>
  <c r="P6567" i="2"/>
  <c r="BI6554" i="2"/>
  <c r="BH6554" i="2"/>
  <c r="BG6554" i="2"/>
  <c r="BF6554" i="2"/>
  <c r="T6554" i="2"/>
  <c r="R6554" i="2"/>
  <c r="P6554" i="2"/>
  <c r="BI6552" i="2"/>
  <c r="BH6552" i="2"/>
  <c r="BG6552" i="2"/>
  <c r="BF6552" i="2"/>
  <c r="T6552" i="2"/>
  <c r="R6552" i="2"/>
  <c r="P6552" i="2"/>
  <c r="BI6541" i="2"/>
  <c r="BH6541" i="2"/>
  <c r="BG6541" i="2"/>
  <c r="BF6541" i="2"/>
  <c r="T6541" i="2"/>
  <c r="R6541" i="2"/>
  <c r="P6541" i="2"/>
  <c r="BI6526" i="2"/>
  <c r="BH6526" i="2"/>
  <c r="BG6526" i="2"/>
  <c r="BF6526" i="2"/>
  <c r="T6526" i="2"/>
  <c r="R6526" i="2"/>
  <c r="P6526" i="2"/>
  <c r="BI6519" i="2"/>
  <c r="BH6519" i="2"/>
  <c r="BG6519" i="2"/>
  <c r="BF6519" i="2"/>
  <c r="T6519" i="2"/>
  <c r="R6519" i="2"/>
  <c r="P6519" i="2"/>
  <c r="BI6507" i="2"/>
  <c r="BH6507" i="2"/>
  <c r="BG6507" i="2"/>
  <c r="BF6507" i="2"/>
  <c r="T6507" i="2"/>
  <c r="R6507" i="2"/>
  <c r="P6507" i="2"/>
  <c r="BI6505" i="2"/>
  <c r="BH6505" i="2"/>
  <c r="BG6505" i="2"/>
  <c r="BF6505" i="2"/>
  <c r="T6505" i="2"/>
  <c r="R6505" i="2"/>
  <c r="P6505" i="2"/>
  <c r="BI6499" i="2"/>
  <c r="BH6499" i="2"/>
  <c r="BG6499" i="2"/>
  <c r="BF6499" i="2"/>
  <c r="T6499" i="2"/>
  <c r="R6499" i="2"/>
  <c r="P6499" i="2"/>
  <c r="BI6493" i="2"/>
  <c r="BH6493" i="2"/>
  <c r="BG6493" i="2"/>
  <c r="BF6493" i="2"/>
  <c r="T6493" i="2"/>
  <c r="R6493" i="2"/>
  <c r="P6493" i="2"/>
  <c r="BI6485" i="2"/>
  <c r="BH6485" i="2"/>
  <c r="BG6485" i="2"/>
  <c r="BF6485" i="2"/>
  <c r="T6485" i="2"/>
  <c r="R6485" i="2"/>
  <c r="P6485" i="2"/>
  <c r="BI6478" i="2"/>
  <c r="BH6478" i="2"/>
  <c r="BG6478" i="2"/>
  <c r="BF6478" i="2"/>
  <c r="T6478" i="2"/>
  <c r="R6478" i="2"/>
  <c r="P6478" i="2"/>
  <c r="BI6463" i="2"/>
  <c r="BH6463" i="2"/>
  <c r="BG6463" i="2"/>
  <c r="BF6463" i="2"/>
  <c r="T6463" i="2"/>
  <c r="R6463" i="2"/>
  <c r="P6463" i="2"/>
  <c r="BI6461" i="2"/>
  <c r="BH6461" i="2"/>
  <c r="BG6461" i="2"/>
  <c r="BF6461" i="2"/>
  <c r="T6461" i="2"/>
  <c r="R6461" i="2"/>
  <c r="P6461" i="2"/>
  <c r="BI6437" i="2"/>
  <c r="BH6437" i="2"/>
  <c r="BG6437" i="2"/>
  <c r="BF6437" i="2"/>
  <c r="T6437" i="2"/>
  <c r="R6437" i="2"/>
  <c r="P6437" i="2"/>
  <c r="BI6422" i="2"/>
  <c r="BH6422" i="2"/>
  <c r="BG6422" i="2"/>
  <c r="BF6422" i="2"/>
  <c r="T6422" i="2"/>
  <c r="R6422" i="2"/>
  <c r="P6422" i="2"/>
  <c r="BI6408" i="2"/>
  <c r="BH6408" i="2"/>
  <c r="BG6408" i="2"/>
  <c r="BF6408" i="2"/>
  <c r="T6408" i="2"/>
  <c r="R6408" i="2"/>
  <c r="P6408" i="2"/>
  <c r="BI6395" i="2"/>
  <c r="BH6395" i="2"/>
  <c r="BG6395" i="2"/>
  <c r="BF6395" i="2"/>
  <c r="T6395" i="2"/>
  <c r="R6395" i="2"/>
  <c r="P6395" i="2"/>
  <c r="BI6383" i="2"/>
  <c r="BH6383" i="2"/>
  <c r="BG6383" i="2"/>
  <c r="BF6383" i="2"/>
  <c r="T6383" i="2"/>
  <c r="R6383" i="2"/>
  <c r="P6383" i="2"/>
  <c r="BI6371" i="2"/>
  <c r="BH6371" i="2"/>
  <c r="BG6371" i="2"/>
  <c r="BF6371" i="2"/>
  <c r="T6371" i="2"/>
  <c r="R6371" i="2"/>
  <c r="P6371" i="2"/>
  <c r="BI6358" i="2"/>
  <c r="BH6358" i="2"/>
  <c r="BG6358" i="2"/>
  <c r="BF6358" i="2"/>
  <c r="T6358" i="2"/>
  <c r="R6358" i="2"/>
  <c r="P6358" i="2"/>
  <c r="BI6352" i="2"/>
  <c r="BH6352" i="2"/>
  <c r="BG6352" i="2"/>
  <c r="BF6352" i="2"/>
  <c r="T6352" i="2"/>
  <c r="R6352" i="2"/>
  <c r="P6352" i="2"/>
  <c r="BI6347" i="2"/>
  <c r="BH6347" i="2"/>
  <c r="BG6347" i="2"/>
  <c r="BF6347" i="2"/>
  <c r="T6347" i="2"/>
  <c r="R6347" i="2"/>
  <c r="P6347" i="2"/>
  <c r="BI6342" i="2"/>
  <c r="BH6342" i="2"/>
  <c r="BG6342" i="2"/>
  <c r="BF6342" i="2"/>
  <c r="T6342" i="2"/>
  <c r="R6342" i="2"/>
  <c r="P6342" i="2"/>
  <c r="BI6334" i="2"/>
  <c r="BH6334" i="2"/>
  <c r="BG6334" i="2"/>
  <c r="BF6334" i="2"/>
  <c r="T6334" i="2"/>
  <c r="R6334" i="2"/>
  <c r="P6334" i="2"/>
  <c r="BI6329" i="2"/>
  <c r="BH6329" i="2"/>
  <c r="BG6329" i="2"/>
  <c r="BF6329" i="2"/>
  <c r="T6329" i="2"/>
  <c r="R6329" i="2"/>
  <c r="P6329" i="2"/>
  <c r="BI6324" i="2"/>
  <c r="BH6324" i="2"/>
  <c r="BG6324" i="2"/>
  <c r="BF6324" i="2"/>
  <c r="T6324" i="2"/>
  <c r="R6324" i="2"/>
  <c r="P6324" i="2"/>
  <c r="BI6319" i="2"/>
  <c r="BH6319" i="2"/>
  <c r="BG6319" i="2"/>
  <c r="BF6319" i="2"/>
  <c r="T6319" i="2"/>
  <c r="R6319" i="2"/>
  <c r="P6319" i="2"/>
  <c r="BI6314" i="2"/>
  <c r="BH6314" i="2"/>
  <c r="BG6314" i="2"/>
  <c r="BF6314" i="2"/>
  <c r="T6314" i="2"/>
  <c r="R6314" i="2"/>
  <c r="P6314" i="2"/>
  <c r="BI6309" i="2"/>
  <c r="BH6309" i="2"/>
  <c r="BG6309" i="2"/>
  <c r="BF6309" i="2"/>
  <c r="T6309" i="2"/>
  <c r="R6309" i="2"/>
  <c r="P6309" i="2"/>
  <c r="BI6304" i="2"/>
  <c r="BH6304" i="2"/>
  <c r="BG6304" i="2"/>
  <c r="BF6304" i="2"/>
  <c r="T6304" i="2"/>
  <c r="R6304" i="2"/>
  <c r="P6304" i="2"/>
  <c r="BI6299" i="2"/>
  <c r="BH6299" i="2"/>
  <c r="BG6299" i="2"/>
  <c r="BF6299" i="2"/>
  <c r="T6299" i="2"/>
  <c r="R6299" i="2"/>
  <c r="P6299" i="2"/>
  <c r="BI6294" i="2"/>
  <c r="BH6294" i="2"/>
  <c r="BG6294" i="2"/>
  <c r="BF6294" i="2"/>
  <c r="T6294" i="2"/>
  <c r="R6294" i="2"/>
  <c r="P6294" i="2"/>
  <c r="BI6289" i="2"/>
  <c r="BH6289" i="2"/>
  <c r="BG6289" i="2"/>
  <c r="BF6289" i="2"/>
  <c r="T6289" i="2"/>
  <c r="R6289" i="2"/>
  <c r="P6289" i="2"/>
  <c r="BI6284" i="2"/>
  <c r="BH6284" i="2"/>
  <c r="BG6284" i="2"/>
  <c r="BF6284" i="2"/>
  <c r="T6284" i="2"/>
  <c r="R6284" i="2"/>
  <c r="P6284" i="2"/>
  <c r="BI6280" i="2"/>
  <c r="BH6280" i="2"/>
  <c r="BG6280" i="2"/>
  <c r="BF6280" i="2"/>
  <c r="T6280" i="2"/>
  <c r="R6280" i="2"/>
  <c r="P6280" i="2"/>
  <c r="BI6276" i="2"/>
  <c r="BH6276" i="2"/>
  <c r="BG6276" i="2"/>
  <c r="BF6276" i="2"/>
  <c r="T6276" i="2"/>
  <c r="R6276" i="2"/>
  <c r="P6276" i="2"/>
  <c r="BI6272" i="2"/>
  <c r="BH6272" i="2"/>
  <c r="BG6272" i="2"/>
  <c r="BF6272" i="2"/>
  <c r="T6272" i="2"/>
  <c r="R6272" i="2"/>
  <c r="P6272" i="2"/>
  <c r="BI6265" i="2"/>
  <c r="BH6265" i="2"/>
  <c r="BG6265" i="2"/>
  <c r="BF6265" i="2"/>
  <c r="T6265" i="2"/>
  <c r="R6265" i="2"/>
  <c r="P6265" i="2"/>
  <c r="BI6259" i="2"/>
  <c r="BH6259" i="2"/>
  <c r="BG6259" i="2"/>
  <c r="BF6259" i="2"/>
  <c r="T6259" i="2"/>
  <c r="R6259" i="2"/>
  <c r="P6259" i="2"/>
  <c r="BI6251" i="2"/>
  <c r="BH6251" i="2"/>
  <c r="BG6251" i="2"/>
  <c r="BF6251" i="2"/>
  <c r="T6251" i="2"/>
  <c r="R6251" i="2"/>
  <c r="P6251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8" i="2"/>
  <c r="BH6228" i="2"/>
  <c r="BG6228" i="2"/>
  <c r="BF6228" i="2"/>
  <c r="T6228" i="2"/>
  <c r="R6228" i="2"/>
  <c r="P6228" i="2"/>
  <c r="BI6224" i="2"/>
  <c r="BH6224" i="2"/>
  <c r="BG6224" i="2"/>
  <c r="BF6224" i="2"/>
  <c r="T6224" i="2"/>
  <c r="R6224" i="2"/>
  <c r="P6224" i="2"/>
  <c r="BI6218" i="2"/>
  <c r="BH6218" i="2"/>
  <c r="BG6218" i="2"/>
  <c r="BF6218" i="2"/>
  <c r="T6218" i="2"/>
  <c r="R6218" i="2"/>
  <c r="P6218" i="2"/>
  <c r="BI6212" i="2"/>
  <c r="BH6212" i="2"/>
  <c r="BG6212" i="2"/>
  <c r="BF6212" i="2"/>
  <c r="T6212" i="2"/>
  <c r="R6212" i="2"/>
  <c r="P6212" i="2"/>
  <c r="BI6206" i="2"/>
  <c r="BH6206" i="2"/>
  <c r="BG6206" i="2"/>
  <c r="BF6206" i="2"/>
  <c r="T6206" i="2"/>
  <c r="R6206" i="2"/>
  <c r="P6206" i="2"/>
  <c r="BI6200" i="2"/>
  <c r="BH6200" i="2"/>
  <c r="BG6200" i="2"/>
  <c r="BF6200" i="2"/>
  <c r="T6200" i="2"/>
  <c r="R6200" i="2"/>
  <c r="P6200" i="2"/>
  <c r="BI6196" i="2"/>
  <c r="BH6196" i="2"/>
  <c r="BG6196" i="2"/>
  <c r="BF6196" i="2"/>
  <c r="T6196" i="2"/>
  <c r="R6196" i="2"/>
  <c r="P6196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80" i="2"/>
  <c r="BH6180" i="2"/>
  <c r="BG6180" i="2"/>
  <c r="BF6180" i="2"/>
  <c r="T6180" i="2"/>
  <c r="R6180" i="2"/>
  <c r="P6180" i="2"/>
  <c r="BI6174" i="2"/>
  <c r="BH6174" i="2"/>
  <c r="BG6174" i="2"/>
  <c r="BF6174" i="2"/>
  <c r="T6174" i="2"/>
  <c r="R6174" i="2"/>
  <c r="P6174" i="2"/>
  <c r="BI6162" i="2"/>
  <c r="BH6162" i="2"/>
  <c r="BG6162" i="2"/>
  <c r="BF6162" i="2"/>
  <c r="T6162" i="2"/>
  <c r="R6162" i="2"/>
  <c r="P6162" i="2"/>
  <c r="BI6158" i="2"/>
  <c r="BH6158" i="2"/>
  <c r="BG6158" i="2"/>
  <c r="BF6158" i="2"/>
  <c r="T6158" i="2"/>
  <c r="R6158" i="2"/>
  <c r="P6158" i="2"/>
  <c r="BI6154" i="2"/>
  <c r="BH6154" i="2"/>
  <c r="BG6154" i="2"/>
  <c r="BF6154" i="2"/>
  <c r="T6154" i="2"/>
  <c r="R6154" i="2"/>
  <c r="P6154" i="2"/>
  <c r="BI6145" i="2"/>
  <c r="BH6145" i="2"/>
  <c r="BG6145" i="2"/>
  <c r="BF6145" i="2"/>
  <c r="T6145" i="2"/>
  <c r="R6145" i="2"/>
  <c r="P6145" i="2"/>
  <c r="BI6136" i="2"/>
  <c r="BH6136" i="2"/>
  <c r="BG6136" i="2"/>
  <c r="BF6136" i="2"/>
  <c r="T6136" i="2"/>
  <c r="R6136" i="2"/>
  <c r="P6136" i="2"/>
  <c r="BI6127" i="2"/>
  <c r="BH6127" i="2"/>
  <c r="BG6127" i="2"/>
  <c r="BF6127" i="2"/>
  <c r="T6127" i="2"/>
  <c r="R6127" i="2"/>
  <c r="P6127" i="2"/>
  <c r="BI6122" i="2"/>
  <c r="BH6122" i="2"/>
  <c r="BG6122" i="2"/>
  <c r="BF6122" i="2"/>
  <c r="T6122" i="2"/>
  <c r="R6122" i="2"/>
  <c r="P6122" i="2"/>
  <c r="BI6115" i="2"/>
  <c r="BH6115" i="2"/>
  <c r="BG6115" i="2"/>
  <c r="BF6115" i="2"/>
  <c r="T6115" i="2"/>
  <c r="R6115" i="2"/>
  <c r="P6115" i="2"/>
  <c r="BI6111" i="2"/>
  <c r="BH6111" i="2"/>
  <c r="BG6111" i="2"/>
  <c r="BF6111" i="2"/>
  <c r="T6111" i="2"/>
  <c r="R6111" i="2"/>
  <c r="P6111" i="2"/>
  <c r="BI6107" i="2"/>
  <c r="BH6107" i="2"/>
  <c r="BG6107" i="2"/>
  <c r="BF6107" i="2"/>
  <c r="T6107" i="2"/>
  <c r="R6107" i="2"/>
  <c r="P6107" i="2"/>
  <c r="BI6102" i="2"/>
  <c r="BH6102" i="2"/>
  <c r="BG6102" i="2"/>
  <c r="BF6102" i="2"/>
  <c r="T6102" i="2"/>
  <c r="R6102" i="2"/>
  <c r="P6102" i="2"/>
  <c r="BI6093" i="2"/>
  <c r="BH6093" i="2"/>
  <c r="BG6093" i="2"/>
  <c r="BF6093" i="2"/>
  <c r="T6093" i="2"/>
  <c r="R6093" i="2"/>
  <c r="P6093" i="2"/>
  <c r="BI6089" i="2"/>
  <c r="BH6089" i="2"/>
  <c r="BG6089" i="2"/>
  <c r="BF6089" i="2"/>
  <c r="T6089" i="2"/>
  <c r="R6089" i="2"/>
  <c r="P6089" i="2"/>
  <c r="BI6085" i="2"/>
  <c r="BH6085" i="2"/>
  <c r="BG6085" i="2"/>
  <c r="BF6085" i="2"/>
  <c r="T6085" i="2"/>
  <c r="R6085" i="2"/>
  <c r="P6085" i="2"/>
  <c r="BI6081" i="2"/>
  <c r="BH6081" i="2"/>
  <c r="BG6081" i="2"/>
  <c r="BF6081" i="2"/>
  <c r="T6081" i="2"/>
  <c r="R6081" i="2"/>
  <c r="P6081" i="2"/>
  <c r="BI6077" i="2"/>
  <c r="BH6077" i="2"/>
  <c r="BG6077" i="2"/>
  <c r="BF6077" i="2"/>
  <c r="T6077" i="2"/>
  <c r="R6077" i="2"/>
  <c r="P6077" i="2"/>
  <c r="BI6073" i="2"/>
  <c r="BH6073" i="2"/>
  <c r="BG6073" i="2"/>
  <c r="BF6073" i="2"/>
  <c r="T6073" i="2"/>
  <c r="R6073" i="2"/>
  <c r="P6073" i="2"/>
  <c r="BI6069" i="2"/>
  <c r="BH6069" i="2"/>
  <c r="BG6069" i="2"/>
  <c r="BF6069" i="2"/>
  <c r="T6069" i="2"/>
  <c r="R6069" i="2"/>
  <c r="P6069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41" i="2"/>
  <c r="BH6041" i="2"/>
  <c r="BG6041" i="2"/>
  <c r="BF6041" i="2"/>
  <c r="T6041" i="2"/>
  <c r="R6041" i="2"/>
  <c r="P6041" i="2"/>
  <c r="BI6033" i="2"/>
  <c r="BH6033" i="2"/>
  <c r="BG6033" i="2"/>
  <c r="BF6033" i="2"/>
  <c r="T6033" i="2"/>
  <c r="R6033" i="2"/>
  <c r="P6033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5" i="2"/>
  <c r="BH6015" i="2"/>
  <c r="BG6015" i="2"/>
  <c r="BF6015" i="2"/>
  <c r="T6015" i="2"/>
  <c r="R6015" i="2"/>
  <c r="P6015" i="2"/>
  <c r="BI6007" i="2"/>
  <c r="BH6007" i="2"/>
  <c r="BG6007" i="2"/>
  <c r="BF6007" i="2"/>
  <c r="T6007" i="2"/>
  <c r="R6007" i="2"/>
  <c r="P6007" i="2"/>
  <c r="BI6003" i="2"/>
  <c r="BH6003" i="2"/>
  <c r="BG6003" i="2"/>
  <c r="BF6003" i="2"/>
  <c r="T6003" i="2"/>
  <c r="R6003" i="2"/>
  <c r="P6003" i="2"/>
  <c r="BI5999" i="2"/>
  <c r="BH5999" i="2"/>
  <c r="BG5999" i="2"/>
  <c r="BF5999" i="2"/>
  <c r="T5999" i="2"/>
  <c r="R5999" i="2"/>
  <c r="P5999" i="2"/>
  <c r="BI5995" i="2"/>
  <c r="BH5995" i="2"/>
  <c r="BG5995" i="2"/>
  <c r="BF5995" i="2"/>
  <c r="T5995" i="2"/>
  <c r="R5995" i="2"/>
  <c r="P5995" i="2"/>
  <c r="BI5991" i="2"/>
  <c r="BH5991" i="2"/>
  <c r="BG5991" i="2"/>
  <c r="BF5991" i="2"/>
  <c r="T5991" i="2"/>
  <c r="R5991" i="2"/>
  <c r="P5991" i="2"/>
  <c r="BI5984" i="2"/>
  <c r="BH5984" i="2"/>
  <c r="BG5984" i="2"/>
  <c r="BF5984" i="2"/>
  <c r="T5984" i="2"/>
  <c r="R5984" i="2"/>
  <c r="P5984" i="2"/>
  <c r="BI5973" i="2"/>
  <c r="BH5973" i="2"/>
  <c r="BG5973" i="2"/>
  <c r="BF5973" i="2"/>
  <c r="T5973" i="2"/>
  <c r="R5973" i="2"/>
  <c r="P5973" i="2"/>
  <c r="BI5966" i="2"/>
  <c r="BH5966" i="2"/>
  <c r="BG5966" i="2"/>
  <c r="BF5966" i="2"/>
  <c r="T5966" i="2"/>
  <c r="R5966" i="2"/>
  <c r="P5966" i="2"/>
  <c r="BI5955" i="2"/>
  <c r="BH5955" i="2"/>
  <c r="BG5955" i="2"/>
  <c r="BF5955" i="2"/>
  <c r="T5955" i="2"/>
  <c r="R5955" i="2"/>
  <c r="P5955" i="2"/>
  <c r="BI5948" i="2"/>
  <c r="BH5948" i="2"/>
  <c r="BG5948" i="2"/>
  <c r="BF5948" i="2"/>
  <c r="T5948" i="2"/>
  <c r="R5948" i="2"/>
  <c r="P5948" i="2"/>
  <c r="BI5941" i="2"/>
  <c r="BH5941" i="2"/>
  <c r="BG5941" i="2"/>
  <c r="BF5941" i="2"/>
  <c r="T5941" i="2"/>
  <c r="R5941" i="2"/>
  <c r="P5941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9" i="2"/>
  <c r="BH5919" i="2"/>
  <c r="BG5919" i="2"/>
  <c r="BF5919" i="2"/>
  <c r="T5919" i="2"/>
  <c r="R5919" i="2"/>
  <c r="P5919" i="2"/>
  <c r="BI5911" i="2"/>
  <c r="BH5911" i="2"/>
  <c r="BG5911" i="2"/>
  <c r="BF5911" i="2"/>
  <c r="T5911" i="2"/>
  <c r="R5911" i="2"/>
  <c r="P5911" i="2"/>
  <c r="BI5904" i="2"/>
  <c r="BH5904" i="2"/>
  <c r="BG5904" i="2"/>
  <c r="BF5904" i="2"/>
  <c r="T5904" i="2"/>
  <c r="R5904" i="2"/>
  <c r="P5904" i="2"/>
  <c r="BI5898" i="2"/>
  <c r="BH5898" i="2"/>
  <c r="BG5898" i="2"/>
  <c r="BF5898" i="2"/>
  <c r="T5898" i="2"/>
  <c r="R5898" i="2"/>
  <c r="P5898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62" i="2"/>
  <c r="BH5862" i="2"/>
  <c r="BG5862" i="2"/>
  <c r="BF5862" i="2"/>
  <c r="T5862" i="2"/>
  <c r="R5862" i="2"/>
  <c r="P5862" i="2"/>
  <c r="BI5854" i="2"/>
  <c r="BH5854" i="2"/>
  <c r="BG5854" i="2"/>
  <c r="BF5854" i="2"/>
  <c r="T5854" i="2"/>
  <c r="R5854" i="2"/>
  <c r="P5854" i="2"/>
  <c r="BI5846" i="2"/>
  <c r="BH5846" i="2"/>
  <c r="BG5846" i="2"/>
  <c r="BF5846" i="2"/>
  <c r="T5846" i="2"/>
  <c r="R5846" i="2"/>
  <c r="P5846" i="2"/>
  <c r="BI5838" i="2"/>
  <c r="BH5838" i="2"/>
  <c r="BG5838" i="2"/>
  <c r="BF5838" i="2"/>
  <c r="T5838" i="2"/>
  <c r="R5838" i="2"/>
  <c r="P5838" i="2"/>
  <c r="BI5830" i="2"/>
  <c r="BH5830" i="2"/>
  <c r="BG5830" i="2"/>
  <c r="BF5830" i="2"/>
  <c r="T5830" i="2"/>
  <c r="R5830" i="2"/>
  <c r="P5830" i="2"/>
  <c r="BI5822" i="2"/>
  <c r="BH5822" i="2"/>
  <c r="BG5822" i="2"/>
  <c r="BF5822" i="2"/>
  <c r="T5822" i="2"/>
  <c r="R5822" i="2"/>
  <c r="P5822" i="2"/>
  <c r="BI5814" i="2"/>
  <c r="BH5814" i="2"/>
  <c r="BG5814" i="2"/>
  <c r="BF5814" i="2"/>
  <c r="T5814" i="2"/>
  <c r="R5814" i="2"/>
  <c r="P5814" i="2"/>
  <c r="BI5806" i="2"/>
  <c r="BH5806" i="2"/>
  <c r="BG5806" i="2"/>
  <c r="BF5806" i="2"/>
  <c r="T5806" i="2"/>
  <c r="R5806" i="2"/>
  <c r="P5806" i="2"/>
  <c r="BI5798" i="2"/>
  <c r="BH5798" i="2"/>
  <c r="BG5798" i="2"/>
  <c r="BF5798" i="2"/>
  <c r="T5798" i="2"/>
  <c r="R5798" i="2"/>
  <c r="P5798" i="2"/>
  <c r="BI5790" i="2"/>
  <c r="BH5790" i="2"/>
  <c r="BG5790" i="2"/>
  <c r="BF5790" i="2"/>
  <c r="T5790" i="2"/>
  <c r="R5790" i="2"/>
  <c r="P5790" i="2"/>
  <c r="BI5784" i="2"/>
  <c r="BH5784" i="2"/>
  <c r="BG5784" i="2"/>
  <c r="BF5784" i="2"/>
  <c r="T5784" i="2"/>
  <c r="T5783" i="2" s="1"/>
  <c r="R5784" i="2"/>
  <c r="R5783" i="2"/>
  <c r="P5784" i="2"/>
  <c r="P5783" i="2" s="1"/>
  <c r="BI5777" i="2"/>
  <c r="BH5777" i="2"/>
  <c r="BG5777" i="2"/>
  <c r="BF5777" i="2"/>
  <c r="T5777" i="2"/>
  <c r="R5777" i="2"/>
  <c r="P5777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/>
  <c r="R5673" i="2"/>
  <c r="R5672" i="2" s="1"/>
  <c r="P5673" i="2"/>
  <c r="P5672" i="2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 s="1"/>
  <c r="R3429" i="2"/>
  <c r="R3428" i="2"/>
  <c r="P3429" i="2"/>
  <c r="P3428" i="2" s="1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T3048" i="2" s="1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R2888" i="2"/>
  <c r="P2888" i="2"/>
  <c r="BI2879" i="2"/>
  <c r="BH2879" i="2"/>
  <c r="BG2879" i="2"/>
  <c r="BF2879" i="2"/>
  <c r="T2879" i="2"/>
  <c r="T2878" i="2" s="1"/>
  <c r="R2879" i="2"/>
  <c r="R2878" i="2" s="1"/>
  <c r="P2879" i="2"/>
  <c r="P2878" i="2" s="1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/>
  <c r="R1781" i="2"/>
  <c r="R1780" i="2"/>
  <c r="P1781" i="2"/>
  <c r="P1780" i="2" s="1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72" i="2"/>
  <c r="BH172" i="2"/>
  <c r="BG172" i="2"/>
  <c r="F37" i="2" s="1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166" i="2" s="1"/>
  <c r="J19" i="2"/>
  <c r="J14" i="2"/>
  <c r="J163" i="2" s="1"/>
  <c r="E7" i="2"/>
  <c r="E157" i="2" s="1"/>
  <c r="L90" i="1"/>
  <c r="AM90" i="1"/>
  <c r="AM89" i="1"/>
  <c r="L89" i="1"/>
  <c r="AM87" i="1"/>
  <c r="L87" i="1"/>
  <c r="L85" i="1"/>
  <c r="L84" i="1"/>
  <c r="J1815" i="9"/>
  <c r="BK1797" i="9"/>
  <c r="J1783" i="9"/>
  <c r="J1760" i="9"/>
  <c r="BK1748" i="9"/>
  <c r="BK1738" i="9"/>
  <c r="BK1720" i="9"/>
  <c r="BK1713" i="9"/>
  <c r="BK1706" i="9"/>
  <c r="BK1694" i="9"/>
  <c r="J1668" i="9"/>
  <c r="J1656" i="9"/>
  <c r="J1637" i="9"/>
  <c r="J1615" i="9"/>
  <c r="J1584" i="9"/>
  <c r="J1578" i="9"/>
  <c r="J1569" i="9"/>
  <c r="J1550" i="9"/>
  <c r="BK1543" i="9"/>
  <c r="BK1535" i="9"/>
  <c r="BK1526" i="9"/>
  <c r="J1509" i="9"/>
  <c r="BK1498" i="9"/>
  <c r="BK1475" i="9"/>
  <c r="J1468" i="9"/>
  <c r="BK1455" i="9"/>
  <c r="J1443" i="9"/>
  <c r="BK1419" i="9"/>
  <c r="BK1392" i="9"/>
  <c r="BK1363" i="9"/>
  <c r="J1320" i="9"/>
  <c r="J1296" i="9"/>
  <c r="J1283" i="9"/>
  <c r="J1276" i="9"/>
  <c r="BK1261" i="9"/>
  <c r="BK1250" i="9"/>
  <c r="BK1224" i="9"/>
  <c r="BK1201" i="9"/>
  <c r="J1194" i="9"/>
  <c r="BK1183" i="9"/>
  <c r="J1169" i="9"/>
  <c r="BK1155" i="9"/>
  <c r="J1142" i="9"/>
  <c r="J1133" i="9"/>
  <c r="BK1126" i="9"/>
  <c r="BK1109" i="9"/>
  <c r="J1090" i="9"/>
  <c r="BK1071" i="9"/>
  <c r="BK1062" i="9"/>
  <c r="J1054" i="9"/>
  <c r="BK1048" i="9"/>
  <c r="BK1042" i="9"/>
  <c r="J1032" i="9"/>
  <c r="J1024" i="9"/>
  <c r="J1016" i="9"/>
  <c r="BK1010" i="9"/>
  <c r="BK1002" i="9"/>
  <c r="J983" i="9"/>
  <c r="J959" i="9"/>
  <c r="J949" i="9"/>
  <c r="J941" i="9"/>
  <c r="BK926" i="9"/>
  <c r="BK912" i="9"/>
  <c r="J890" i="9"/>
  <c r="J878" i="9"/>
  <c r="J864" i="9"/>
  <c r="J856" i="9"/>
  <c r="J847" i="9"/>
  <c r="J837" i="9"/>
  <c r="BK823" i="9"/>
  <c r="J813" i="9"/>
  <c r="BK797" i="9"/>
  <c r="J795" i="9"/>
  <c r="J783" i="9"/>
  <c r="BK777" i="9"/>
  <c r="BK764" i="9"/>
  <c r="BK740" i="9"/>
  <c r="BK734" i="9"/>
  <c r="BK712" i="9"/>
  <c r="BK694" i="9"/>
  <c r="BK667" i="9"/>
  <c r="BK657" i="9"/>
  <c r="J641" i="9"/>
  <c r="BK633" i="9"/>
  <c r="J625" i="9"/>
  <c r="J607" i="9"/>
  <c r="BK601" i="9"/>
  <c r="BK580" i="9"/>
  <c r="BK574" i="9"/>
  <c r="J558" i="9"/>
  <c r="BK546" i="9"/>
  <c r="BK532" i="9"/>
  <c r="BK528" i="9"/>
  <c r="J516" i="9"/>
  <c r="J504" i="9"/>
  <c r="BK498" i="9"/>
  <c r="J491" i="9"/>
  <c r="J483" i="9"/>
  <c r="BK467" i="9"/>
  <c r="BK459" i="9"/>
  <c r="J449" i="9"/>
  <c r="BK419" i="9"/>
  <c r="J411" i="9"/>
  <c r="BK405" i="9"/>
  <c r="BK388" i="9"/>
  <c r="J382" i="9"/>
  <c r="J370" i="9"/>
  <c r="J359" i="9"/>
  <c r="J351" i="9"/>
  <c r="BK345" i="9"/>
  <c r="BK332" i="9"/>
  <c r="J328" i="9"/>
  <c r="BK316" i="9"/>
  <c r="BK296" i="9"/>
  <c r="J282" i="9"/>
  <c r="J272" i="9"/>
  <c r="BK262" i="9"/>
  <c r="BK236" i="9"/>
  <c r="J226" i="9"/>
  <c r="J214" i="9"/>
  <c r="BK196" i="9"/>
  <c r="J184" i="9"/>
  <c r="J168" i="9"/>
  <c r="BK160" i="9"/>
  <c r="BK1901" i="9"/>
  <c r="BK1887" i="9"/>
  <c r="J1872" i="9"/>
  <c r="BK1864" i="9"/>
  <c r="BK1860" i="9"/>
  <c r="BK1843" i="9"/>
  <c r="J1834" i="9"/>
  <c r="BK1810" i="9"/>
  <c r="BK1804" i="9"/>
  <c r="BK1787" i="9"/>
  <c r="J1769" i="9"/>
  <c r="BK1762" i="9"/>
  <c r="BK1751" i="9"/>
  <c r="J1738" i="9"/>
  <c r="J1732" i="9"/>
  <c r="BK1722" i="9"/>
  <c r="J1709" i="9"/>
  <c r="BK1702" i="9"/>
  <c r="BK1678" i="9"/>
  <c r="J1649" i="9"/>
  <c r="BK1639" i="9"/>
  <c r="BK1626" i="9"/>
  <c r="BK1597" i="9"/>
  <c r="J1580" i="9"/>
  <c r="J1563" i="9"/>
  <c r="J1543" i="9"/>
  <c r="BK1538" i="9"/>
  <c r="BK1531" i="9"/>
  <c r="J1498" i="9"/>
  <c r="BK1490" i="9"/>
  <c r="BK1470" i="9"/>
  <c r="BK1459" i="9"/>
  <c r="J1441" i="9"/>
  <c r="J1406" i="9"/>
  <c r="BK1394" i="9"/>
  <c r="BK1381" i="9"/>
  <c r="BK1350" i="9"/>
  <c r="BK1330" i="9"/>
  <c r="J1307" i="9"/>
  <c r="J1294" i="9"/>
  <c r="BK1270" i="9"/>
  <c r="BK1237" i="9"/>
  <c r="BK1223" i="9"/>
  <c r="BK1211" i="9"/>
  <c r="J1205" i="9"/>
  <c r="J1183" i="9"/>
  <c r="J1171" i="9"/>
  <c r="J1147" i="9"/>
  <c r="J1135" i="9"/>
  <c r="BK1121" i="9"/>
  <c r="BK1117" i="9"/>
  <c r="BK1111" i="9"/>
  <c r="J1103" i="9"/>
  <c r="BK1099" i="9"/>
  <c r="BK1088" i="9"/>
  <c r="BK1077" i="9"/>
  <c r="BK1060" i="9"/>
  <c r="J1046" i="9"/>
  <c r="BK1030" i="9"/>
  <c r="J1026" i="9"/>
  <c r="J1006" i="9"/>
  <c r="BK979" i="9"/>
  <c r="J955" i="9"/>
  <c r="J937" i="9"/>
  <c r="BK928" i="9"/>
  <c r="BK918" i="9"/>
  <c r="J908" i="9"/>
  <c r="J898" i="9"/>
  <c r="J888" i="9"/>
  <c r="BK878" i="9"/>
  <c r="J872" i="9"/>
  <c r="J843" i="9"/>
  <c r="BK835" i="9"/>
  <c r="BK819" i="9"/>
  <c r="BK801" i="9"/>
  <c r="BK791" i="9"/>
  <c r="J777" i="9"/>
  <c r="BK762" i="9"/>
  <c r="BK756" i="9"/>
  <c r="J748" i="9"/>
  <c r="J744" i="9"/>
  <c r="BK736" i="9"/>
  <c r="J732" i="9"/>
  <c r="J726" i="9"/>
  <c r="BK714" i="9"/>
  <c r="BK706" i="9"/>
  <c r="BK700" i="9"/>
  <c r="J690" i="9"/>
  <c r="J686" i="9"/>
  <c r="J681" i="9"/>
  <c r="BK677" i="9"/>
  <c r="BK671" i="9"/>
  <c r="BK647" i="9"/>
  <c r="BK623" i="9"/>
  <c r="BK615" i="9"/>
  <c r="BK609" i="9"/>
  <c r="BK599" i="9"/>
  <c r="BK588" i="9"/>
  <c r="BK582" i="9"/>
  <c r="J568" i="9"/>
  <c r="BK562" i="9"/>
  <c r="J538" i="9"/>
  <c r="J528" i="9"/>
  <c r="BK516" i="9"/>
  <c r="BK506" i="9"/>
  <c r="BK489" i="9"/>
  <c r="BK483" i="9"/>
  <c r="J467" i="9"/>
  <c r="J461" i="9"/>
  <c r="BK455" i="9"/>
  <c r="J445" i="9"/>
  <c r="J435" i="9"/>
  <c r="BK427" i="9"/>
  <c r="BK417" i="9"/>
  <c r="BK398" i="9"/>
  <c r="BK390" i="9"/>
  <c r="J376" i="9"/>
  <c r="BK367" i="9"/>
  <c r="J353" i="9"/>
  <c r="J339" i="9"/>
  <c r="BK321" i="9"/>
  <c r="J314" i="9"/>
  <c r="J304" i="9"/>
  <c r="BK298" i="9"/>
  <c r="BK290" i="9"/>
  <c r="J278" i="9"/>
  <c r="J268" i="9"/>
  <c r="BK258" i="9"/>
  <c r="BK250" i="9"/>
  <c r="J246" i="9"/>
  <c r="J241" i="9"/>
  <c r="J234" i="9"/>
  <c r="BK224" i="9"/>
  <c r="BK218" i="9"/>
  <c r="J204" i="9"/>
  <c r="BK192" i="9"/>
  <c r="J176" i="9"/>
  <c r="BK170" i="9"/>
  <c r="BK158" i="9"/>
  <c r="J185" i="10"/>
  <c r="J182" i="10"/>
  <c r="BK173" i="10"/>
  <c r="BK169" i="10"/>
  <c r="J157" i="10"/>
  <c r="J145" i="10"/>
  <c r="BK184" i="10"/>
  <c r="J179" i="10"/>
  <c r="BK176" i="10"/>
  <c r="BK171" i="10"/>
  <c r="BK159" i="10"/>
  <c r="BK139" i="10"/>
  <c r="BK132" i="10"/>
  <c r="J176" i="10"/>
  <c r="J159" i="10"/>
  <c r="J147" i="10"/>
  <c r="J139" i="10"/>
  <c r="J387" i="11"/>
  <c r="J372" i="11"/>
  <c r="J359" i="11"/>
  <c r="BK331" i="11"/>
  <c r="BK316" i="11"/>
  <c r="BK300" i="11"/>
  <c r="J273" i="11"/>
  <c r="J249" i="11"/>
  <c r="BK224" i="11"/>
  <c r="BK212" i="11"/>
  <c r="BK199" i="11"/>
  <c r="BK172" i="11"/>
  <c r="BK148" i="11"/>
  <c r="J578" i="11"/>
  <c r="BK570" i="11"/>
  <c r="BK554" i="11"/>
  <c r="J535" i="11"/>
  <c r="J518" i="11"/>
  <c r="BK488" i="11"/>
  <c r="BK469" i="11"/>
  <c r="J454" i="11"/>
  <c r="BK436" i="11"/>
  <c r="J405" i="11"/>
  <c r="BK397" i="11"/>
  <c r="BK389" i="11"/>
  <c r="BK357" i="11"/>
  <c r="J349" i="11"/>
  <c r="J336" i="11"/>
  <c r="J311" i="11"/>
  <c r="J289" i="11"/>
  <c r="J279" i="11"/>
  <c r="J268" i="11"/>
  <c r="BK231" i="11"/>
  <c r="J209" i="11"/>
  <c r="J197" i="11"/>
  <c r="BK180" i="11"/>
  <c r="BK168" i="11"/>
  <c r="J148" i="11"/>
  <c r="BK578" i="11"/>
  <c r="J554" i="11"/>
  <c r="J538" i="11"/>
  <c r="BK516" i="11"/>
  <c r="J505" i="11"/>
  <c r="BK492" i="11"/>
  <c r="J467" i="11"/>
  <c r="BK441" i="11"/>
  <c r="BK423" i="11"/>
  <c r="BK405" i="11"/>
  <c r="BK392" i="11"/>
  <c r="BK382" i="11"/>
  <c r="BK353" i="11"/>
  <c r="BK341" i="11"/>
  <c r="J318" i="11"/>
  <c r="BK302" i="11"/>
  <c r="BK289" i="11"/>
  <c r="J276" i="11"/>
  <c r="BK242" i="11"/>
  <c r="BK229" i="11"/>
  <c r="BK185" i="11"/>
  <c r="BK166" i="11"/>
  <c r="BK145" i="11"/>
  <c r="J202" i="12"/>
  <c r="BK148" i="12"/>
  <c r="BK225" i="12"/>
  <c r="J207" i="12"/>
  <c r="BK184" i="12"/>
  <c r="BK158" i="12"/>
  <c r="J130" i="12"/>
  <c r="J230" i="12"/>
  <c r="J204" i="12"/>
  <c r="J178" i="12"/>
  <c r="BK150" i="12"/>
  <c r="BK140" i="12"/>
  <c r="J245" i="12"/>
  <c r="J212" i="12"/>
  <c r="J189" i="12"/>
  <c r="J140" i="12"/>
  <c r="J123" i="12"/>
  <c r="J188" i="13"/>
  <c r="BK171" i="13"/>
  <c r="J163" i="13"/>
  <c r="J194" i="13"/>
  <c r="J173" i="13"/>
  <c r="J156" i="13"/>
  <c r="BK195" i="13"/>
  <c r="J187" i="13"/>
  <c r="BK172" i="13"/>
  <c r="J157" i="13"/>
  <c r="BK134" i="13"/>
  <c r="BK187" i="13"/>
  <c r="BK173" i="13"/>
  <c r="BK168" i="13"/>
  <c r="BK145" i="13"/>
  <c r="BK138" i="14"/>
  <c r="BK131" i="14"/>
  <c r="BK140" i="14"/>
  <c r="J136" i="14"/>
  <c r="J131" i="14"/>
  <c r="J128" i="14"/>
  <c r="J135" i="14"/>
  <c r="J129" i="14"/>
  <c r="BK141" i="14"/>
  <c r="J816" i="15"/>
  <c r="J797" i="15"/>
  <c r="BK747" i="15"/>
  <c r="BK718" i="15"/>
  <c r="J664" i="15"/>
  <c r="BK633" i="15"/>
  <c r="J608" i="15"/>
  <c r="BK566" i="15"/>
  <c r="BK540" i="15"/>
  <c r="BK526" i="15"/>
  <c r="J446" i="15"/>
  <c r="BK401" i="15"/>
  <c r="BK337" i="15"/>
  <c r="BK309" i="15"/>
  <c r="BK244" i="15"/>
  <c r="BK194" i="15"/>
  <c r="J149" i="15"/>
  <c r="J823" i="15"/>
  <c r="J800" i="15"/>
  <c r="J781" i="15"/>
  <c r="J771" i="15"/>
  <c r="J743" i="15"/>
  <c r="J718" i="15"/>
  <c r="BK707" i="15"/>
  <c r="BK675" i="15"/>
  <c r="J633" i="15"/>
  <c r="BK608" i="15"/>
  <c r="J566" i="15"/>
  <c r="J475" i="15"/>
  <c r="J440" i="15"/>
  <c r="BK433" i="15"/>
  <c r="J396" i="15"/>
  <c r="J349" i="15"/>
  <c r="J309" i="15"/>
  <c r="BK267" i="15"/>
  <c r="BK216" i="15"/>
  <c r="BK149" i="15"/>
  <c r="BK786" i="15"/>
  <c r="BK755" i="15"/>
  <c r="J727" i="15"/>
  <c r="BK695" i="15"/>
  <c r="BK671" i="15"/>
  <c r="J540" i="15"/>
  <c r="J519" i="15"/>
  <c r="BK480" i="15"/>
  <c r="BK405" i="15"/>
  <c r="J342" i="15"/>
  <c r="J298" i="15"/>
  <c r="J222" i="15"/>
  <c r="BK777" i="15"/>
  <c r="J747" i="15"/>
  <c r="J703" i="15"/>
  <c r="BK680" i="15"/>
  <c r="J671" i="15"/>
  <c r="J646" i="15"/>
  <c r="BK621" i="15"/>
  <c r="J578" i="15"/>
  <c r="J526" i="15"/>
  <c r="BK501" i="15"/>
  <c r="J425" i="15"/>
  <c r="BK396" i="15"/>
  <c r="J384" i="15"/>
  <c r="J321" i="15"/>
  <c r="BK269" i="15"/>
  <c r="BK228" i="15"/>
  <c r="BK193" i="15"/>
  <c r="BK139" i="15"/>
  <c r="BK342" i="16"/>
  <c r="J306" i="16"/>
  <c r="BK242" i="16"/>
  <c r="BK206" i="16"/>
  <c r="BK169" i="16"/>
  <c r="J148" i="16"/>
  <c r="BK367" i="16"/>
  <c r="J321" i="16"/>
  <c r="J236" i="16"/>
  <c r="J200" i="16"/>
  <c r="J138" i="16"/>
  <c r="J350" i="16"/>
  <c r="J336" i="16"/>
  <c r="J274" i="16"/>
  <c r="BK209" i="16"/>
  <c r="J342" i="16"/>
  <c r="BK338" i="16"/>
  <c r="BK326" i="16"/>
  <c r="BK321" i="16"/>
  <c r="BK316" i="16"/>
  <c r="J301" i="16"/>
  <c r="J291" i="16"/>
  <c r="J283" i="16"/>
  <c r="J266" i="16"/>
  <c r="BK259" i="16"/>
  <c r="BK225" i="16"/>
  <c r="J219" i="16"/>
  <c r="BK212" i="16"/>
  <c r="J209" i="16"/>
  <c r="BK204" i="16"/>
  <c r="J195" i="16"/>
  <c r="J169" i="16"/>
  <c r="J160" i="16"/>
  <c r="BK126" i="16"/>
  <c r="J355" i="17"/>
  <c r="BK346" i="17"/>
  <c r="J344" i="17"/>
  <c r="BK320" i="17"/>
  <c r="BK301" i="17"/>
  <c r="BK297" i="17"/>
  <c r="J289" i="17"/>
  <c r="BK285" i="17"/>
  <c r="BK281" i="17"/>
  <c r="J277" i="17"/>
  <c r="BK267" i="17"/>
  <c r="BK266" i="17"/>
  <c r="BK260" i="17"/>
  <c r="BK255" i="17"/>
  <c r="J250" i="17"/>
  <c r="J248" i="17"/>
  <c r="BK243" i="17"/>
  <c r="J240" i="17"/>
  <c r="J234" i="17"/>
  <c r="BK226" i="17"/>
  <c r="BK220" i="17"/>
  <c r="BK218" i="17"/>
  <c r="BK192" i="17"/>
  <c r="J189" i="17"/>
  <c r="BK184" i="17"/>
  <c r="BK168" i="17"/>
  <c r="BK166" i="17"/>
  <c r="BK160" i="17"/>
  <c r="J133" i="17"/>
  <c r="BK355" i="17"/>
  <c r="BK350" i="17"/>
  <c r="J346" i="17"/>
  <c r="J334" i="17"/>
  <c r="J324" i="17"/>
  <c r="J316" i="17"/>
  <c r="BK311" i="17"/>
  <c r="BK306" i="17"/>
  <c r="J301" i="17"/>
  <c r="J297" i="17"/>
  <c r="BK293" i="17"/>
  <c r="J273" i="17"/>
  <c r="BK272" i="17"/>
  <c r="J267" i="17"/>
  <c r="BK261" i="17"/>
  <c r="J235" i="17"/>
  <c r="BK203" i="17"/>
  <c r="BK178" i="17"/>
  <c r="BK158" i="17"/>
  <c r="J350" i="17"/>
  <c r="J329" i="17"/>
  <c r="J293" i="17"/>
  <c r="J266" i="17"/>
  <c r="J243" i="17"/>
  <c r="BK235" i="17"/>
  <c r="J218" i="17"/>
  <c r="BK329" i="17"/>
  <c r="J281" i="17"/>
  <c r="BK248" i="17"/>
  <c r="J229" i="17"/>
  <c r="J184" i="17"/>
  <c r="J168" i="17"/>
  <c r="BK138" i="17"/>
  <c r="J226" i="18"/>
  <c r="BK175" i="18"/>
  <c r="J140" i="18"/>
  <c r="J232" i="18"/>
  <c r="J181" i="18"/>
  <c r="J128" i="18"/>
  <c r="J211" i="18"/>
  <c r="J163" i="18"/>
  <c r="BK211" i="18"/>
  <c r="J175" i="18"/>
  <c r="J154" i="18"/>
  <c r="J132" i="18"/>
  <c r="BK242" i="19"/>
  <c r="BK233" i="19"/>
  <c r="BK230" i="19"/>
  <c r="J223" i="19"/>
  <c r="BK193" i="19"/>
  <c r="J161" i="19"/>
  <c r="BK136" i="19"/>
  <c r="J241" i="19"/>
  <c r="J233" i="19"/>
  <c r="J225" i="19"/>
  <c r="J193" i="19"/>
  <c r="BK153" i="19"/>
  <c r="J135" i="19"/>
  <c r="BK237" i="19"/>
  <c r="J231" i="19"/>
  <c r="J226" i="19"/>
  <c r="BK213" i="19"/>
  <c r="BK197" i="19"/>
  <c r="BK154" i="19"/>
  <c r="BK149" i="19"/>
  <c r="J140" i="19"/>
  <c r="BK126" i="19"/>
  <c r="BK241" i="19"/>
  <c r="BK232" i="19"/>
  <c r="J221" i="19"/>
  <c r="J169" i="19"/>
  <c r="J150" i="19"/>
  <c r="BK140" i="19"/>
  <c r="BK197" i="20"/>
  <c r="BK181" i="20"/>
  <c r="BK162" i="20"/>
  <c r="BK152" i="20"/>
  <c r="BK135" i="20"/>
  <c r="BK191" i="20"/>
  <c r="J148" i="20"/>
  <c r="J126" i="20"/>
  <c r="BK189" i="20"/>
  <c r="J178" i="20"/>
  <c r="BK161" i="20"/>
  <c r="BK140" i="20"/>
  <c r="J123" i="20"/>
  <c r="J203" i="20"/>
  <c r="J161" i="20"/>
  <c r="BK148" i="20"/>
  <c r="BK132" i="20"/>
  <c r="BK230" i="21"/>
  <c r="BK195" i="21"/>
  <c r="J180" i="21"/>
  <c r="BK161" i="21"/>
  <c r="BK149" i="21"/>
  <c r="J142" i="21"/>
  <c r="J128" i="21"/>
  <c r="BK219" i="21"/>
  <c r="J208" i="21"/>
  <c r="J195" i="21"/>
  <c r="BK178" i="21"/>
  <c r="J159" i="21"/>
  <c r="J123" i="21"/>
  <c r="BK225" i="21"/>
  <c r="J211" i="21"/>
  <c r="BK183" i="21"/>
  <c r="BK144" i="21"/>
  <c r="BK126" i="21"/>
  <c r="J225" i="21"/>
  <c r="BK186" i="21"/>
  <c r="BK168" i="21"/>
  <c r="J161" i="21"/>
  <c r="BK142" i="21"/>
  <c r="J172" i="22"/>
  <c r="J134" i="22"/>
  <c r="J128" i="22"/>
  <c r="BK150" i="22"/>
  <c r="BK135" i="22"/>
  <c r="BK175" i="22"/>
  <c r="J145" i="22"/>
  <c r="BK128" i="22"/>
  <c r="BK165" i="22"/>
  <c r="BK141" i="22"/>
  <c r="BK134" i="22"/>
  <c r="J130" i="22"/>
  <c r="BK126" i="22"/>
  <c r="J123" i="22"/>
  <c r="J272" i="23"/>
  <c r="BK235" i="23"/>
  <c r="J186" i="23"/>
  <c r="BK316" i="23"/>
  <c r="BK302" i="23"/>
  <c r="BK186" i="23"/>
  <c r="BK231" i="23"/>
  <c r="BK176" i="23"/>
  <c r="BK128" i="23"/>
  <c r="J283" i="23"/>
  <c r="J245" i="23"/>
  <c r="J199" i="23"/>
  <c r="BK150" i="23"/>
  <c r="J128" i="23"/>
  <c r="J6972" i="2"/>
  <c r="J6897" i="2"/>
  <c r="BK6671" i="2"/>
  <c r="J6595" i="2"/>
  <c r="J6552" i="2"/>
  <c r="J6507" i="2"/>
  <c r="BK6463" i="2"/>
  <c r="BK6371" i="2"/>
  <c r="BK6309" i="2"/>
  <c r="BK6276" i="2"/>
  <c r="J6233" i="2"/>
  <c r="J6190" i="2"/>
  <c r="J6145" i="2"/>
  <c r="BK6089" i="2"/>
  <c r="BK6046" i="2"/>
  <c r="J5966" i="2"/>
  <c r="BK5898" i="2"/>
  <c r="BK5877" i="2"/>
  <c r="BK5784" i="2"/>
  <c r="BK5771" i="2"/>
  <c r="J5761" i="2"/>
  <c r="J5720" i="2"/>
  <c r="BK5704" i="2"/>
  <c r="J5641" i="2"/>
  <c r="J5622" i="2"/>
  <c r="BK5585" i="2"/>
  <c r="BK5545" i="2"/>
  <c r="J5496" i="2"/>
  <c r="J5460" i="2"/>
  <c r="BK5393" i="2"/>
  <c r="BK5354" i="2"/>
  <c r="BK5308" i="2"/>
  <c r="BK5275" i="2"/>
  <c r="BK5218" i="2"/>
  <c r="BK5183" i="2"/>
  <c r="BK5142" i="2"/>
  <c r="BK5120" i="2"/>
  <c r="J5092" i="2"/>
  <c r="J5054" i="2"/>
  <c r="J5009" i="2"/>
  <c r="J4990" i="2"/>
  <c r="BK4949" i="2"/>
  <c r="BK4929" i="2"/>
  <c r="BK4768" i="2"/>
  <c r="J4727" i="2"/>
  <c r="BK4619" i="2"/>
  <c r="BK4539" i="2"/>
  <c r="J4489" i="2"/>
  <c r="J4448" i="2"/>
  <c r="BK4251" i="2"/>
  <c r="J4217" i="2"/>
  <c r="J4191" i="2"/>
  <c r="BK3950" i="2"/>
  <c r="J3813" i="2"/>
  <c r="BK3751" i="2"/>
  <c r="BK3684" i="2"/>
  <c r="J3578" i="2"/>
  <c r="BK3530" i="2"/>
  <c r="J3482" i="2"/>
  <c r="BK3429" i="2"/>
  <c r="J3394" i="2"/>
  <c r="J3369" i="2"/>
  <c r="BK3353" i="2"/>
  <c r="J3308" i="2"/>
  <c r="BK3293" i="2"/>
  <c r="BK3273" i="2"/>
  <c r="BK3237" i="2"/>
  <c r="BK3217" i="2"/>
  <c r="BK3183" i="2"/>
  <c r="J3112" i="2"/>
  <c r="BK3044" i="2"/>
  <c r="BK3001" i="2"/>
  <c r="BK2964" i="2"/>
  <c r="BK2915" i="2"/>
  <c r="BK2871" i="2"/>
  <c r="J2795" i="2"/>
  <c r="BK2604" i="2"/>
  <c r="BK2549" i="2"/>
  <c r="J2513" i="2"/>
  <c r="J2465" i="2"/>
  <c r="BK2404" i="2"/>
  <c r="BK2275" i="2"/>
  <c r="BK2225" i="2"/>
  <c r="BK2199" i="2"/>
  <c r="BK2144" i="2"/>
  <c r="BK2108" i="2"/>
  <c r="J2006" i="2"/>
  <c r="BK1844" i="2"/>
  <c r="J1765" i="2"/>
  <c r="BK1727" i="2"/>
  <c r="J1601" i="2"/>
  <c r="BK1531" i="2"/>
  <c r="J1491" i="2"/>
  <c r="J1213" i="2"/>
  <c r="BK1099" i="2"/>
  <c r="J1055" i="2"/>
  <c r="J981" i="2"/>
  <c r="BK865" i="2"/>
  <c r="BK803" i="2"/>
  <c r="J739" i="2"/>
  <c r="J649" i="2"/>
  <c r="BK563" i="2"/>
  <c r="BK466" i="2"/>
  <c r="BK399" i="2"/>
  <c r="BK7635" i="2"/>
  <c r="BK7505" i="2"/>
  <c r="BK7410" i="2"/>
  <c r="BK7330" i="2"/>
  <c r="BK7285" i="2"/>
  <c r="BK7190" i="2"/>
  <c r="J7165" i="2"/>
  <c r="BK7145" i="2"/>
  <c r="BK7129" i="2"/>
  <c r="BK7060" i="2"/>
  <c r="J6908" i="2"/>
  <c r="BK6643" i="2"/>
  <c r="BK6582" i="2"/>
  <c r="BK6507" i="2"/>
  <c r="BK6478" i="2"/>
  <c r="BK6408" i="2"/>
  <c r="J6347" i="2"/>
  <c r="J6309" i="2"/>
  <c r="J6276" i="2"/>
  <c r="J6243" i="2"/>
  <c r="BK6224" i="2"/>
  <c r="BK6180" i="2"/>
  <c r="BK6136" i="2"/>
  <c r="J6111" i="2"/>
  <c r="J6077" i="2"/>
  <c r="J6061" i="2"/>
  <c r="J6041" i="2"/>
  <c r="BK5995" i="2"/>
  <c r="J5934" i="2"/>
  <c r="J5882" i="2"/>
  <c r="BK5798" i="2"/>
  <c r="J5743" i="2"/>
  <c r="BK5660" i="2"/>
  <c r="BK5622" i="2"/>
  <c r="BK5571" i="2"/>
  <c r="BK5460" i="2"/>
  <c r="BK5417" i="2"/>
  <c r="BK5310" i="2"/>
  <c r="J5301" i="2"/>
  <c r="J5241" i="2"/>
  <c r="J7635" i="2"/>
  <c r="BK7472" i="2"/>
  <c r="BK7407" i="2"/>
  <c r="BK7351" i="2"/>
  <c r="BK7306" i="2"/>
  <c r="BK7248" i="2"/>
  <c r="BK7235" i="2"/>
  <c r="J7168" i="2"/>
  <c r="J7145" i="2"/>
  <c r="J7129" i="2"/>
  <c r="BK7115" i="2"/>
  <c r="J7060" i="2"/>
  <c r="BK7033" i="2"/>
  <c r="J6899" i="2"/>
  <c r="J6770" i="2"/>
  <c r="J6671" i="2"/>
  <c r="BK6623" i="2"/>
  <c r="BK6554" i="2"/>
  <c r="J6505" i="2"/>
  <c r="J6437" i="2"/>
  <c r="J6371" i="2"/>
  <c r="BK6334" i="2"/>
  <c r="J6324" i="2"/>
  <c r="BK6304" i="2"/>
  <c r="BK6284" i="2"/>
  <c r="J6265" i="2"/>
  <c r="J6218" i="2"/>
  <c r="J6206" i="2"/>
  <c r="BK6190" i="2"/>
  <c r="J6180" i="2"/>
  <c r="J6158" i="2"/>
  <c r="J6122" i="2"/>
  <c r="BK6093" i="2"/>
  <c r="BK6077" i="2"/>
  <c r="J6051" i="2"/>
  <c r="BK6041" i="2"/>
  <c r="J6007" i="2"/>
  <c r="BK5999" i="2"/>
  <c r="J5984" i="2"/>
  <c r="BK5934" i="2"/>
  <c r="J5911" i="2"/>
  <c r="J5854" i="2"/>
  <c r="J5814" i="2"/>
  <c r="J5790" i="2"/>
  <c r="BK5743" i="2"/>
  <c r="BK5720" i="2"/>
  <c r="BK5678" i="2"/>
  <c r="J5634" i="2"/>
  <c r="J5585" i="2"/>
  <c r="BK5566" i="2"/>
  <c r="J5552" i="2"/>
  <c r="BK5503" i="2"/>
  <c r="J5472" i="2"/>
  <c r="J5430" i="2"/>
  <c r="J5393" i="2"/>
  <c r="J5364" i="2"/>
  <c r="J5315" i="2"/>
  <c r="BK5293" i="2"/>
  <c r="J5275" i="2"/>
  <c r="J5245" i="2"/>
  <c r="BK5213" i="2"/>
  <c r="J5188" i="2"/>
  <c r="BK5165" i="2"/>
  <c r="J5142" i="2"/>
  <c r="J5120" i="2"/>
  <c r="BK5100" i="2"/>
  <c r="BK5084" i="2"/>
  <c r="J5064" i="2"/>
  <c r="BK5032" i="2"/>
  <c r="J5006" i="2"/>
  <c r="BK4967" i="2"/>
  <c r="BK4946" i="2"/>
  <c r="BK4918" i="2"/>
  <c r="J4768" i="2"/>
  <c r="BK4694" i="2"/>
  <c r="J4648" i="2"/>
  <c r="J4571" i="2"/>
  <c r="BK4515" i="2"/>
  <c r="J4474" i="2"/>
  <c r="BK4453" i="2"/>
  <c r="J4282" i="2"/>
  <c r="J4243" i="2"/>
  <c r="J4226" i="2"/>
  <c r="BK4191" i="2"/>
  <c r="J4021" i="2"/>
  <c r="BK3856" i="2"/>
  <c r="BK3825" i="2"/>
  <c r="BK3798" i="2"/>
  <c r="BK3777" i="2"/>
  <c r="J3684" i="2"/>
  <c r="BK3653" i="2"/>
  <c r="BK3587" i="2"/>
  <c r="J3530" i="2"/>
  <c r="J3479" i="2"/>
  <c r="J3439" i="2"/>
  <c r="BK3423" i="2"/>
  <c r="BK3390" i="2"/>
  <c r="J3381" i="2"/>
  <c r="BK3361" i="2"/>
  <c r="J3345" i="2"/>
  <c r="BK3316" i="2"/>
  <c r="J3269" i="2"/>
  <c r="BK3229" i="2"/>
  <c r="J3209" i="2"/>
  <c r="BK3173" i="2"/>
  <c r="BK3136" i="2"/>
  <c r="BK3041" i="2"/>
  <c r="J3023" i="2"/>
  <c r="J3001" i="2"/>
  <c r="BK2949" i="2"/>
  <c r="BK2930" i="2"/>
  <c r="J2890" i="2"/>
  <c r="J2879" i="2"/>
  <c r="J2815" i="2"/>
  <c r="BK2795" i="2"/>
  <c r="J2618" i="2"/>
  <c r="J2593" i="2"/>
  <c r="J2523" i="2"/>
  <c r="J2496" i="2"/>
  <c r="BK2451" i="2"/>
  <c r="J2319" i="2"/>
  <c r="J2269" i="2"/>
  <c r="BK2201" i="2"/>
  <c r="BK2177" i="2"/>
  <c r="BK2161" i="2"/>
  <c r="J2124" i="2"/>
  <c r="J2098" i="2"/>
  <c r="J1995" i="2"/>
  <c r="J1853" i="2"/>
  <c r="BK1800" i="2"/>
  <c r="BK1765" i="2"/>
  <c r="J1745" i="2"/>
  <c r="J1729" i="2"/>
  <c r="BK1684" i="2"/>
  <c r="BK1646" i="2"/>
  <c r="BK1599" i="2"/>
  <c r="BK1576" i="2"/>
  <c r="J1523" i="2"/>
  <c r="J1353" i="2"/>
  <c r="J1211" i="2"/>
  <c r="J1144" i="2"/>
  <c r="J1094" i="2"/>
  <c r="BK1066" i="2"/>
  <c r="J1042" i="2"/>
  <c r="J1007" i="2"/>
  <c r="J932" i="2"/>
  <c r="J889" i="2"/>
  <c r="BK873" i="2"/>
  <c r="J839" i="2"/>
  <c r="J785" i="2"/>
  <c r="BK755" i="2"/>
  <c r="BK704" i="2"/>
  <c r="J615" i="2"/>
  <c r="J544" i="2"/>
  <c r="BK493" i="2"/>
  <c r="BK363" i="2"/>
  <c r="BK310" i="2"/>
  <c r="J279" i="2"/>
  <c r="J263" i="2"/>
  <c r="BK227" i="2"/>
  <c r="J194" i="2"/>
  <c r="BK712" i="2"/>
  <c r="BK674" i="2"/>
  <c r="BK628" i="2"/>
  <c r="J506" i="2"/>
  <c r="J452" i="2"/>
  <c r="BK425" i="2"/>
  <c r="J6033" i="2"/>
  <c r="BK5973" i="2"/>
  <c r="J5898" i="2"/>
  <c r="BK5882" i="2"/>
  <c r="BK5867" i="2"/>
  <c r="BK5846" i="2"/>
  <c r="BK5814" i="2"/>
  <c r="J5756" i="2"/>
  <c r="BK5647" i="2"/>
  <c r="BK5577" i="2"/>
  <c r="J5517" i="2"/>
  <c r="J5417" i="2"/>
  <c r="J5310" i="2"/>
  <c r="J5268" i="2"/>
  <c r="J5239" i="2"/>
  <c r="J5218" i="2"/>
  <c r="BK5190" i="2"/>
  <c r="J5172" i="2"/>
  <c r="J5156" i="2"/>
  <c r="BK5133" i="2"/>
  <c r="J5124" i="2"/>
  <c r="J5100" i="2"/>
  <c r="J5088" i="2"/>
  <c r="BK5066" i="2"/>
  <c r="J5050" i="2"/>
  <c r="BK5011" i="2"/>
  <c r="J4995" i="2"/>
  <c r="J4972" i="2"/>
  <c r="J4949" i="2"/>
  <c r="J4929" i="2"/>
  <c r="BK4755" i="2"/>
  <c r="BK4727" i="2"/>
  <c r="J4621" i="2"/>
  <c r="BK4596" i="2"/>
  <c r="BK4548" i="2"/>
  <c r="BK4489" i="2"/>
  <c r="BK4475" i="2"/>
  <c r="BK4469" i="2"/>
  <c r="BK4450" i="2"/>
  <c r="J4253" i="2"/>
  <c r="J4130" i="2"/>
  <c r="BK3956" i="2"/>
  <c r="BK3854" i="2"/>
  <c r="BK3839" i="2"/>
  <c r="BK3807" i="2"/>
  <c r="J3787" i="2"/>
  <c r="J3741" i="2"/>
  <c r="BK3695" i="2"/>
  <c r="J3665" i="2"/>
  <c r="J3647" i="2"/>
  <c r="J3612" i="2"/>
  <c r="J3575" i="2"/>
  <c r="BK3516" i="2"/>
  <c r="BK3505" i="2"/>
  <c r="BK3482" i="2"/>
  <c r="J3441" i="2"/>
  <c r="BK3424" i="2"/>
  <c r="J3413" i="2"/>
  <c r="BK3394" i="2"/>
  <c r="BK3381" i="2"/>
  <c r="BK3345" i="2"/>
  <c r="BK3308" i="2"/>
  <c r="BK3289" i="2"/>
  <c r="J3281" i="2"/>
  <c r="J3250" i="2"/>
  <c r="BK3233" i="2"/>
  <c r="BK3213" i="2"/>
  <c r="J3183" i="2"/>
  <c r="J3153" i="2"/>
  <c r="J3119" i="2"/>
  <c r="J3074" i="2"/>
  <c r="J3049" i="2"/>
  <c r="BK3029" i="2"/>
  <c r="BK3009" i="2"/>
  <c r="J2968" i="2"/>
  <c r="J2930" i="2"/>
  <c r="BK2894" i="2"/>
  <c r="J2859" i="2"/>
  <c r="BK2801" i="2"/>
  <c r="J2714" i="2"/>
  <c r="J2565" i="2"/>
  <c r="BK2523" i="2"/>
  <c r="BK2500" i="2"/>
  <c r="BK2453" i="2"/>
  <c r="J2354" i="2"/>
  <c r="BK2223" i="2"/>
  <c r="J2177" i="2"/>
  <c r="BK2159" i="2"/>
  <c r="BK2098" i="2"/>
  <c r="BK2006" i="2"/>
  <c r="J1844" i="2"/>
  <c r="BK1781" i="2"/>
  <c r="BK1750" i="2"/>
  <c r="BK1701" i="2"/>
  <c r="BK1670" i="2"/>
  <c r="BK1614" i="2"/>
  <c r="BK1553" i="2"/>
  <c r="BK1481" i="2"/>
  <c r="J1306" i="2"/>
  <c r="BK1211" i="2"/>
  <c r="BK1144" i="2"/>
  <c r="BK1094" i="2"/>
  <c r="BK1073" i="2"/>
  <c r="BK1055" i="2"/>
  <c r="BK1007" i="2"/>
  <c r="BK889" i="2"/>
  <c r="J865" i="2"/>
  <c r="BK839" i="2"/>
  <c r="J755" i="2"/>
  <c r="BK649" i="2"/>
  <c r="J554" i="2"/>
  <c r="J466" i="2"/>
  <c r="J381" i="2"/>
  <c r="J312" i="2"/>
  <c r="J299" i="2"/>
  <c r="BK286" i="2"/>
  <c r="BK263" i="2"/>
  <c r="J227" i="2"/>
  <c r="BK194" i="2"/>
  <c r="AS95" i="1"/>
  <c r="J178" i="3"/>
  <c r="BK222" i="3"/>
  <c r="BK199" i="3"/>
  <c r="BK176" i="3"/>
  <c r="BK170" i="3"/>
  <c r="BK158" i="3"/>
  <c r="J225" i="3"/>
  <c r="J202" i="3"/>
  <c r="J187" i="3"/>
  <c r="BK164" i="3"/>
  <c r="J150" i="3"/>
  <c r="BK540" i="4"/>
  <c r="BK529" i="4"/>
  <c r="BK520" i="4"/>
  <c r="BK500" i="4"/>
  <c r="J489" i="4"/>
  <c r="BK468" i="4"/>
  <c r="J452" i="4"/>
  <c r="J431" i="4"/>
  <c r="BK388" i="4"/>
  <c r="BK364" i="4"/>
  <c r="BK344" i="4"/>
  <c r="J326" i="4"/>
  <c r="J285" i="4"/>
  <c r="J245" i="4"/>
  <c r="J236" i="4"/>
  <c r="J226" i="4"/>
  <c r="J212" i="4"/>
  <c r="BK200" i="4"/>
  <c r="J168" i="4"/>
  <c r="BK144" i="4"/>
  <c r="J546" i="4"/>
  <c r="J542" i="4"/>
  <c r="BK523" i="4"/>
  <c r="BK503" i="4"/>
  <c r="J474" i="4"/>
  <c r="J457" i="4"/>
  <c r="J434" i="4"/>
  <c r="J423" i="4"/>
  <c r="BK412" i="4"/>
  <c r="J408" i="4"/>
  <c r="J570" i="9"/>
  <c r="BK556" i="9"/>
  <c r="BK552" i="9"/>
  <c r="BK548" i="9"/>
  <c r="BK544" i="9"/>
  <c r="BK536" i="9"/>
  <c r="BK524" i="9"/>
  <c r="J518" i="9"/>
  <c r="J506" i="9"/>
  <c r="J498" i="9"/>
  <c r="J489" i="9"/>
  <c r="J479" i="9"/>
  <c r="J475" i="9"/>
  <c r="BK469" i="9"/>
  <c r="BK463" i="9"/>
  <c r="BK445" i="9"/>
  <c r="J433" i="9"/>
  <c r="J427" i="9"/>
  <c r="J413" i="9"/>
  <c r="BK409" i="9"/>
  <c r="BK396" i="9"/>
  <c r="BK380" i="9"/>
  <c r="J374" i="9"/>
  <c r="J363" i="9"/>
  <c r="BK355" i="9"/>
  <c r="BK341" i="9"/>
  <c r="J337" i="9"/>
  <c r="BK326" i="9"/>
  <c r="BK308" i="9"/>
  <c r="BK300" i="9"/>
  <c r="J290" i="9"/>
  <c r="BK286" i="9"/>
  <c r="BK280" i="9"/>
  <c r="BK274" i="9"/>
  <c r="J266" i="9"/>
  <c r="J252" i="9"/>
  <c r="J228" i="9"/>
  <c r="BK212" i="9"/>
  <c r="BK206" i="9"/>
  <c r="J202" i="9"/>
  <c r="J194" i="9"/>
  <c r="J188" i="9"/>
  <c r="BK182" i="9"/>
  <c r="BK168" i="9"/>
  <c r="J160" i="9"/>
  <c r="J1915" i="9"/>
  <c r="BK1909" i="9"/>
  <c r="BK1905" i="9"/>
  <c r="J1899" i="9"/>
  <c r="J1878" i="9"/>
  <c r="J1849" i="9"/>
  <c r="J1837" i="9"/>
  <c r="J1810" i="9"/>
  <c r="BK1802" i="9"/>
  <c r="J1795" i="9"/>
  <c r="J1773" i="9"/>
  <c r="J1757" i="9"/>
  <c r="BK1742" i="9"/>
  <c r="BK1732" i="9"/>
  <c r="BK1724" i="9"/>
  <c r="BK1718" i="9"/>
  <c r="BK1709" i="9"/>
  <c r="J1702" i="9"/>
  <c r="J1688" i="9"/>
  <c r="BK1672" i="9"/>
  <c r="J1658" i="9"/>
  <c r="J1651" i="9"/>
  <c r="J1586" i="9"/>
  <c r="BK1580" i="9"/>
  <c r="BK1571" i="9"/>
  <c r="BK1556" i="9"/>
  <c r="BK1541" i="9"/>
  <c r="J1533" i="9"/>
  <c r="BK1523" i="9"/>
  <c r="BK1513" i="9"/>
  <c r="J1500" i="9"/>
  <c r="J1482" i="9"/>
  <c r="J1470" i="9"/>
  <c r="J1462" i="9"/>
  <c r="J1422" i="9"/>
  <c r="J1394" i="9"/>
  <c r="BK1372" i="9"/>
  <c r="BK1324" i="9"/>
  <c r="J1305" i="9"/>
  <c r="BK1286" i="9"/>
  <c r="J1278" i="9"/>
  <c r="BK1263" i="9"/>
  <c r="BK1253" i="9"/>
  <c r="BK1232" i="9"/>
  <c r="J1211" i="9"/>
  <c r="J1198" i="9"/>
  <c r="BK1187" i="9"/>
  <c r="J1178" i="9"/>
  <c r="BK1157" i="9"/>
  <c r="J1153" i="9"/>
  <c r="BK1138" i="9"/>
  <c r="BK1131" i="9"/>
  <c r="J1121" i="9"/>
  <c r="J1095" i="9"/>
  <c r="J1086" i="9"/>
  <c r="J1069" i="9"/>
  <c r="BK1064" i="9"/>
  <c r="J1060" i="9"/>
  <c r="BK1052" i="9"/>
  <c r="J1038" i="9"/>
  <c r="BK1026" i="9"/>
  <c r="J1020" i="9"/>
  <c r="J1012" i="9"/>
  <c r="J1004" i="9"/>
  <c r="BK988" i="9"/>
  <c r="BK973" i="9"/>
  <c r="BK951" i="9"/>
  <c r="BK945" i="9"/>
  <c r="J932" i="9"/>
  <c r="BK924" i="9"/>
  <c r="J916" i="9"/>
  <c r="J896" i="9"/>
  <c r="BK872" i="9"/>
  <c r="BK860" i="9"/>
  <c r="BK852" i="9"/>
  <c r="BK843" i="9"/>
  <c r="BK825" i="9"/>
  <c r="J815" i="9"/>
  <c r="BK805" i="9"/>
  <c r="J787" i="9"/>
  <c r="J781" i="9"/>
  <c r="J768" i="9"/>
  <c r="BK754" i="9"/>
  <c r="BK738" i="9"/>
  <c r="J730" i="9"/>
  <c r="J706" i="9"/>
  <c r="BK690" i="9"/>
  <c r="BK665" i="9"/>
  <c r="BK643" i="9"/>
  <c r="BK635" i="9"/>
  <c r="BK629" i="9"/>
  <c r="J609" i="9"/>
  <c r="J603" i="9"/>
  <c r="J592" i="9"/>
  <c r="J576" i="9"/>
  <c r="J556" i="9"/>
  <c r="J548" i="9"/>
  <c r="BK534" i="9"/>
  <c r="J524" i="9"/>
  <c r="J514" i="9"/>
  <c r="BK510" i="9"/>
  <c r="BK500" i="9"/>
  <c r="J496" i="9"/>
  <c r="BK479" i="9"/>
  <c r="BK461" i="9"/>
  <c r="BK453" i="9"/>
  <c r="BK431" i="9"/>
  <c r="J415" i="9"/>
  <c r="J409" i="9"/>
  <c r="BK403" i="9"/>
  <c r="J386" i="9"/>
  <c r="BK378" i="9"/>
  <c r="BK372" i="9"/>
  <c r="J367" i="9"/>
  <c r="BK353" i="9"/>
  <c r="J347" i="9"/>
  <c r="BK334" i="9"/>
  <c r="BK318" i="9"/>
  <c r="J302" i="9"/>
  <c r="BK294" i="9"/>
  <c r="BK276" i="9"/>
  <c r="BK264" i="9"/>
  <c r="BK238" i="9"/>
  <c r="J232" i="9"/>
  <c r="BK220" i="9"/>
  <c r="J206" i="9"/>
  <c r="J198" i="9"/>
  <c r="J190" i="9"/>
  <c r="BK180" i="9"/>
  <c r="J162" i="9"/>
  <c r="J1905" i="9"/>
  <c r="BK1891" i="9"/>
  <c r="BK1881" i="9"/>
  <c r="BK1870" i="9"/>
  <c r="J1862" i="9"/>
  <c r="J1853" i="9"/>
  <c r="BK1840" i="9"/>
  <c r="BK1825" i="9"/>
  <c r="J1806" i="9"/>
  <c r="J1792" i="9"/>
  <c r="BK1781" i="9"/>
  <c r="BK1775" i="9"/>
  <c r="BK1764" i="9"/>
  <c r="J1740" i="9"/>
  <c r="J1736" i="9"/>
  <c r="BK1728" i="9"/>
  <c r="J1711" i="9"/>
  <c r="BK1690" i="9"/>
  <c r="BK1686" i="9"/>
  <c r="BK1656" i="9"/>
  <c r="BK1641" i="9"/>
  <c r="J1631" i="9"/>
  <c r="BK1609" i="9"/>
  <c r="BK1584" i="9"/>
  <c r="BK1554" i="9"/>
  <c r="J1541" i="9"/>
  <c r="BK1533" i="9"/>
  <c r="J1521" i="9"/>
  <c r="BK1509" i="9"/>
  <c r="BK1495" i="9"/>
  <c r="BK1482" i="9"/>
  <c r="BK1473" i="9"/>
  <c r="BK1468" i="9"/>
  <c r="BK1438" i="9"/>
  <c r="J1401" i="9"/>
  <c r="J1383" i="9"/>
  <c r="BK1365" i="9"/>
  <c r="J1332" i="9"/>
  <c r="BK1328" i="9"/>
  <c r="BK1301" i="9"/>
  <c r="BK1283" i="9"/>
  <c r="BK1266" i="9"/>
  <c r="J1243" i="9"/>
  <c r="J1224" i="9"/>
  <c r="J1212" i="9"/>
  <c r="J1208" i="9"/>
  <c r="BK1185" i="9"/>
  <c r="J1159" i="9"/>
  <c r="BK1140" i="9"/>
  <c r="BK1129" i="9"/>
  <c r="J1119" i="9"/>
  <c r="BK1113" i="9"/>
  <c r="J1107" i="9"/>
  <c r="J1101" i="9"/>
  <c r="BK1090" i="9"/>
  <c r="J1082" i="9"/>
  <c r="BK1066" i="9"/>
  <c r="BK1058" i="9"/>
  <c r="J1034" i="9"/>
  <c r="J1008" i="9"/>
  <c r="J985" i="9"/>
  <c r="BK961" i="9"/>
  <c r="BK943" i="9"/>
  <c r="J930" i="9"/>
  <c r="J924" i="9"/>
  <c r="J914" i="9"/>
  <c r="BK906" i="9"/>
  <c r="J892" i="9"/>
  <c r="BK886" i="9"/>
  <c r="BK874" i="9"/>
  <c r="J845" i="9"/>
  <c r="BK841" i="9"/>
  <c r="BK827" i="9"/>
  <c r="J809" i="9"/>
  <c r="J799" i="9"/>
  <c r="J789" i="9"/>
  <c r="BK775" i="9"/>
  <c r="BK758" i="9"/>
  <c r="J752" i="9"/>
  <c r="J746" i="9"/>
  <c r="J734" i="9"/>
  <c r="BK728" i="9"/>
  <c r="BK718" i="9"/>
  <c r="BK704" i="9"/>
  <c r="BK698" i="9"/>
  <c r="J688" i="9"/>
  <c r="J679" i="9"/>
  <c r="BK673" i="9"/>
  <c r="J655" i="9"/>
  <c r="J643" i="9"/>
  <c r="J635" i="9"/>
  <c r="BK617" i="9"/>
  <c r="BK611" i="9"/>
  <c r="BK607" i="9"/>
  <c r="BK597" i="9"/>
  <c r="J584" i="9"/>
  <c r="BK576" i="9"/>
  <c r="BK564" i="9"/>
  <c r="J554" i="9"/>
  <c r="J530" i="9"/>
  <c r="J526" i="9"/>
  <c r="BK514" i="9"/>
  <c r="BK502" i="9"/>
  <c r="J487" i="9"/>
  <c r="J463" i="9"/>
  <c r="BK457" i="9"/>
  <c r="J441" i="9"/>
  <c r="BK433" i="9"/>
  <c r="BK421" i="9"/>
  <c r="J405" i="9"/>
  <c r="J394" i="9"/>
  <c r="BK382" i="9"/>
  <c r="J355" i="9"/>
  <c r="BK347" i="9"/>
  <c r="J341" i="9"/>
  <c r="J330" i="9"/>
  <c r="J320" i="9"/>
  <c r="J308" i="9"/>
  <c r="BK302" i="9"/>
  <c r="J296" i="9"/>
  <c r="BK288" i="9"/>
  <c r="J276" i="9"/>
  <c r="J264" i="9"/>
  <c r="BK256" i="9"/>
  <c r="J248" i="9"/>
  <c r="BK243" i="9"/>
  <c r="J238" i="9"/>
  <c r="BK230" i="9"/>
  <c r="J220" i="9"/>
  <c r="J208" i="9"/>
  <c r="J196" i="9"/>
  <c r="BK190" i="9"/>
  <c r="BK174" i="9"/>
  <c r="J170" i="9"/>
  <c r="J164" i="9"/>
  <c r="J156" i="9"/>
  <c r="J184" i="10"/>
  <c r="BK177" i="10"/>
  <c r="J172" i="10"/>
  <c r="BK168" i="10"/>
  <c r="BK152" i="10"/>
  <c r="BK134" i="10"/>
  <c r="BK182" i="10"/>
  <c r="BK172" i="10"/>
  <c r="J162" i="10"/>
  <c r="J150" i="10"/>
  <c r="J134" i="10"/>
  <c r="BK179" i="10"/>
  <c r="J178" i="10"/>
  <c r="J169" i="10"/>
  <c r="BK150" i="10"/>
  <c r="BK142" i="10"/>
  <c r="J126" i="10"/>
  <c r="BK580" i="11"/>
  <c r="J575" i="11"/>
  <c r="J570" i="11"/>
  <c r="J568" i="11"/>
  <c r="BK565" i="11"/>
  <c r="J560" i="11"/>
  <c r="J558" i="11"/>
  <c r="J556" i="11"/>
  <c r="J543" i="11"/>
  <c r="BK528" i="11"/>
  <c r="BK523" i="11"/>
  <c r="J520" i="11"/>
  <c r="J494" i="11"/>
  <c r="BK486" i="11"/>
  <c r="J484" i="11"/>
  <c r="J481" i="11"/>
  <c r="BK471" i="11"/>
  <c r="J469" i="11"/>
  <c r="BK467" i="11"/>
  <c r="BK464" i="11"/>
  <c r="J462" i="11"/>
  <c r="J444" i="11"/>
  <c r="J441" i="11"/>
  <c r="BK439" i="11"/>
  <c r="J434" i="11"/>
  <c r="BK429" i="11"/>
  <c r="J426" i="11"/>
  <c r="J423" i="11"/>
  <c r="J420" i="11"/>
  <c r="BK417" i="11"/>
  <c r="BK415" i="11"/>
  <c r="BK379" i="11"/>
  <c r="BK372" i="11"/>
  <c r="J362" i="11"/>
  <c r="J353" i="11"/>
  <c r="BK336" i="11"/>
  <c r="BK333" i="11"/>
  <c r="J331" i="11"/>
  <c r="J327" i="11"/>
  <c r="BK325" i="11"/>
  <c r="J321" i="11"/>
  <c r="BK307" i="11"/>
  <c r="J305" i="11"/>
  <c r="J300" i="11"/>
  <c r="BK293" i="11"/>
  <c r="J286" i="11"/>
  <c r="BK268" i="11"/>
  <c r="J264" i="11"/>
  <c r="J262" i="11"/>
  <c r="J256" i="11"/>
  <c r="BK254" i="11"/>
  <c r="J251" i="11"/>
  <c r="BK249" i="11"/>
  <c r="J246" i="11"/>
  <c r="BK240" i="11"/>
  <c r="J238" i="11"/>
  <c r="J235" i="11"/>
  <c r="J233" i="11"/>
  <c r="BK227" i="11"/>
  <c r="J224" i="11"/>
  <c r="BK222" i="11"/>
  <c r="BK220" i="11"/>
  <c r="J212" i="11"/>
  <c r="J206" i="11"/>
  <c r="J204" i="11"/>
  <c r="J199" i="11"/>
  <c r="BK194" i="11"/>
  <c r="BK192" i="11"/>
  <c r="J187" i="11"/>
  <c r="J183" i="11"/>
  <c r="J180" i="11"/>
  <c r="J178" i="11"/>
  <c r="J164" i="11"/>
  <c r="J158" i="11"/>
  <c r="BK141" i="11"/>
  <c r="J139" i="11"/>
  <c r="J137" i="11"/>
  <c r="BK551" i="11"/>
  <c r="J548" i="11"/>
  <c r="J545" i="11"/>
  <c r="BK538" i="11"/>
  <c r="J533" i="11"/>
  <c r="BK530" i="11"/>
  <c r="J528" i="11"/>
  <c r="J516" i="11"/>
  <c r="J513" i="11"/>
  <c r="BK507" i="11"/>
  <c r="BK505" i="11"/>
  <c r="J502" i="11"/>
  <c r="BK497" i="11"/>
  <c r="BK484" i="11"/>
  <c r="J471" i="11"/>
  <c r="J459" i="11"/>
  <c r="BK447" i="11"/>
  <c r="BK426" i="11"/>
  <c r="BK420" i="11"/>
  <c r="J408" i="11"/>
  <c r="J379" i="11"/>
  <c r="J374" i="11"/>
  <c r="J364" i="11"/>
  <c r="J341" i="11"/>
  <c r="BK318" i="11"/>
  <c r="J302" i="11"/>
  <c r="J298" i="11"/>
  <c r="J266" i="11"/>
  <c r="J244" i="11"/>
  <c r="J222" i="11"/>
  <c r="BK202" i="11"/>
  <c r="BK190" i="11"/>
  <c r="J170" i="11"/>
  <c r="BK143" i="11"/>
  <c r="BK575" i="11"/>
  <c r="J563" i="11"/>
  <c r="BK556" i="11"/>
  <c r="BK545" i="11"/>
  <c r="BK533" i="11"/>
  <c r="BK513" i="11"/>
  <c r="BK476" i="11"/>
  <c r="J456" i="11"/>
  <c r="J447" i="11"/>
  <c r="BK377" i="11"/>
  <c r="BK339" i="11"/>
  <c r="J316" i="11"/>
  <c r="J293" i="11"/>
  <c r="BK273" i="11"/>
  <c r="BK256" i="11"/>
  <c r="BK235" i="11"/>
  <c r="J217" i="11"/>
  <c r="J202" i="11"/>
  <c r="BK178" i="11"/>
  <c r="J166" i="11"/>
  <c r="J155" i="11"/>
  <c r="BK583" i="11"/>
  <c r="BK568" i="11"/>
  <c r="BK548" i="11"/>
  <c r="J523" i="11"/>
  <c r="J510" i="11"/>
  <c r="BK502" i="11"/>
  <c r="BK494" i="11"/>
  <c r="J476" i="11"/>
  <c r="BK459" i="11"/>
  <c r="J452" i="11"/>
  <c r="J436" i="11"/>
  <c r="J415" i="11"/>
  <c r="BK399" i="11"/>
  <c r="J389" i="11"/>
  <c r="J377" i="11"/>
  <c r="BK364" i="11"/>
  <c r="BK349" i="11"/>
  <c r="J344" i="11"/>
  <c r="BK321" i="11"/>
  <c r="J309" i="11"/>
  <c r="BK284" i="11"/>
  <c r="J270" i="11"/>
  <c r="J259" i="11"/>
  <c r="BK244" i="11"/>
  <c r="J231" i="11"/>
  <c r="J190" i="11"/>
  <c r="J168" i="11"/>
  <c r="BK155" i="11"/>
  <c r="BK139" i="11"/>
  <c r="J236" i="12"/>
  <c r="BK217" i="12"/>
  <c r="J209" i="12"/>
  <c r="BK173" i="12"/>
  <c r="BK145" i="12"/>
  <c r="BK230" i="12"/>
  <c r="J214" i="12"/>
  <c r="J199" i="12"/>
  <c r="BK138" i="12"/>
  <c r="BK125" i="12"/>
  <c r="BK209" i="12"/>
  <c r="J181" i="12"/>
  <c r="J158" i="12"/>
  <c r="J148" i="12"/>
  <c r="J133" i="12"/>
  <c r="BK236" i="12"/>
  <c r="BK178" i="12"/>
  <c r="J138" i="12"/>
  <c r="BK127" i="12"/>
  <c r="J190" i="13"/>
  <c r="J175" i="13"/>
  <c r="BK165" i="13"/>
  <c r="J150" i="13"/>
  <c r="J193" i="13"/>
  <c r="BK169" i="13"/>
  <c r="BK164" i="13"/>
  <c r="BK194" i="13"/>
  <c r="BK183" i="13"/>
  <c r="BK170" i="13"/>
  <c r="BK150" i="13"/>
  <c r="BK190" i="13"/>
  <c r="BK175" i="13"/>
  <c r="J172" i="13"/>
  <c r="J167" i="13"/>
  <c r="J165" i="13"/>
  <c r="BK136" i="13"/>
  <c r="J137" i="14"/>
  <c r="BK129" i="14"/>
  <c r="J134" i="14"/>
  <c r="BK130" i="14"/>
  <c r="J141" i="14"/>
  <c r="BK132" i="14"/>
  <c r="J126" i="14"/>
  <c r="BK137" i="14"/>
  <c r="BK823" i="15"/>
  <c r="BK805" i="15"/>
  <c r="J763" i="15"/>
  <c r="J723" i="15"/>
  <c r="J687" i="15"/>
  <c r="J640" i="15"/>
  <c r="J623" i="15"/>
  <c r="BK602" i="15"/>
  <c r="BK552" i="15"/>
  <c r="BK528" i="15"/>
  <c r="J464" i="15"/>
  <c r="BK440" i="15"/>
  <c r="BK382" i="15"/>
  <c r="J329" i="15"/>
  <c r="BK298" i="15"/>
  <c r="BK222" i="15"/>
  <c r="BK182" i="15"/>
  <c r="J139" i="15"/>
  <c r="J826" i="15"/>
  <c r="J805" i="15"/>
  <c r="J786" i="15"/>
  <c r="J773" i="15"/>
  <c r="J755" i="15"/>
  <c r="BK739" i="15"/>
  <c r="J713" i="15"/>
  <c r="J680" i="15"/>
  <c r="BK640" i="15"/>
  <c r="J621" i="15"/>
  <c r="J596" i="15"/>
  <c r="J530" i="15"/>
  <c r="BK486" i="15"/>
  <c r="BK446" i="15"/>
  <c r="BK425" i="15"/>
  <c r="BK391" i="15"/>
  <c r="BK329" i="15"/>
  <c r="J303" i="15"/>
  <c r="J261" i="15"/>
  <c r="J199" i="15"/>
  <c r="J159" i="15"/>
  <c r="BK797" i="15"/>
  <c r="BK763" i="15"/>
  <c r="J751" i="15"/>
  <c r="BK713" i="15"/>
  <c r="J693" i="15"/>
  <c r="BK596" i="15"/>
  <c r="BK558" i="15"/>
  <c r="BK530" i="15"/>
  <c r="J507" i="15"/>
  <c r="BK464" i="15"/>
  <c r="J382" i="15"/>
  <c r="BK326" i="15"/>
  <c r="J267" i="15"/>
  <c r="J193" i="15"/>
  <c r="J170" i="15"/>
  <c r="BK743" i="15"/>
  <c r="BK699" i="15"/>
  <c r="BK623" i="15"/>
  <c r="BK590" i="15"/>
  <c r="BK546" i="15"/>
  <c r="BK507" i="15"/>
  <c r="J488" i="15"/>
  <c r="BK412" i="15"/>
  <c r="BK349" i="15"/>
  <c r="BK315" i="15"/>
  <c r="BK261" i="15"/>
  <c r="BK213" i="15"/>
  <c r="J185" i="15"/>
  <c r="J371" i="16"/>
  <c r="BK334" i="16"/>
  <c r="BK274" i="16"/>
  <c r="J204" i="16"/>
  <c r="J166" i="16"/>
  <c r="J380" i="16"/>
  <c r="J334" i="16"/>
  <c r="BK301" i="16"/>
  <c r="J231" i="16"/>
  <c r="J186" i="16"/>
  <c r="BK155" i="16"/>
  <c r="J355" i="16"/>
  <c r="BK291" i="16"/>
  <c r="J242" i="16"/>
  <c r="BK200" i="16"/>
  <c r="BK186" i="16"/>
  <c r="J155" i="16"/>
  <c r="J126" i="16"/>
  <c r="BK363" i="16"/>
  <c r="BK355" i="16"/>
  <c r="J255" i="17"/>
  <c r="J192" i="17"/>
  <c r="J166" i="17"/>
  <c r="J152" i="17"/>
  <c r="BK344" i="17"/>
  <c r="BK324" i="17"/>
  <c r="BK273" i="17"/>
  <c r="J241" i="17"/>
  <c r="BK229" i="17"/>
  <c r="BK207" i="17"/>
  <c r="J320" i="17"/>
  <c r="J272" i="17"/>
  <c r="J203" i="17"/>
  <c r="BK152" i="17"/>
  <c r="BK175" i="17"/>
  <c r="BK133" i="17"/>
  <c r="J230" i="18"/>
  <c r="J199" i="18"/>
  <c r="BK154" i="18"/>
  <c r="BK234" i="18"/>
  <c r="J223" i="18"/>
  <c r="J157" i="18"/>
  <c r="BK232" i="18"/>
  <c r="J205" i="18"/>
  <c r="J187" i="18"/>
  <c r="J217" i="18"/>
  <c r="BK157" i="18"/>
  <c r="BK136" i="18"/>
  <c r="J240" i="19"/>
  <c r="J237" i="19"/>
  <c r="J232" i="19"/>
  <c r="J227" i="19"/>
  <c r="J213" i="19"/>
  <c r="J165" i="19"/>
  <c r="J152" i="19"/>
  <c r="J126" i="19"/>
  <c r="BK238" i="19"/>
  <c r="BK229" i="19"/>
  <c r="BK221" i="19"/>
  <c r="BK189" i="19"/>
  <c r="J173" i="19"/>
  <c r="J147" i="19"/>
  <c r="J121" i="19"/>
  <c r="BK234" i="19"/>
  <c r="BK225" i="19"/>
  <c r="BK209" i="19"/>
  <c r="BK185" i="19"/>
  <c r="J153" i="19"/>
  <c r="BK150" i="19"/>
  <c r="BK141" i="19"/>
  <c r="BK130" i="19"/>
  <c r="BK244" i="19"/>
  <c r="BK236" i="19"/>
  <c r="BK205" i="19"/>
  <c r="BK173" i="19"/>
  <c r="BK151" i="19"/>
  <c r="J141" i="19"/>
  <c r="BK125" i="19"/>
  <c r="BK193" i="20"/>
  <c r="BK171" i="20"/>
  <c r="J155" i="20"/>
  <c r="J140" i="20"/>
  <c r="BK201" i="20"/>
  <c r="BK178" i="20"/>
  <c r="BK144" i="20"/>
  <c r="J201" i="20"/>
  <c r="J175" i="20"/>
  <c r="BK155" i="20"/>
  <c r="J132" i="20"/>
  <c r="BK208" i="20"/>
  <c r="J191" i="20"/>
  <c r="BK168" i="20"/>
  <c r="J152" i="20"/>
  <c r="J137" i="20"/>
  <c r="J129" i="20"/>
  <c r="BK214" i="21"/>
  <c r="J191" i="21"/>
  <c r="J175" i="21"/>
  <c r="J145" i="21"/>
  <c r="BK138" i="21"/>
  <c r="J232" i="21"/>
  <c r="J214" i="21"/>
  <c r="J201" i="21"/>
  <c r="J186" i="21"/>
  <c r="BK156" i="21"/>
  <c r="BK233" i="21"/>
  <c r="J223" i="21"/>
  <c r="BK208" i="21"/>
  <c r="J168" i="21"/>
  <c r="BK140" i="21"/>
  <c r="J233" i="21"/>
  <c r="J228" i="21"/>
  <c r="BK188" i="21"/>
  <c r="J171" i="21"/>
  <c r="J156" i="21"/>
  <c r="J140" i="21"/>
  <c r="BK163" i="22"/>
  <c r="J139" i="22"/>
  <c r="BK133" i="22"/>
  <c r="J165" i="22"/>
  <c r="BK139" i="22"/>
  <c r="J127" i="22"/>
  <c r="J125" i="22"/>
  <c r="BK138" i="22"/>
  <c r="J132" i="22"/>
  <c r="J163" i="22"/>
  <c r="J150" i="22"/>
  <c r="J138" i="22"/>
  <c r="BK132" i="22"/>
  <c r="J129" i="22"/>
  <c r="BK124" i="22"/>
  <c r="BK286" i="23"/>
  <c r="BK245" i="23"/>
  <c r="J192" i="23"/>
  <c r="BK156" i="23"/>
  <c r="BK272" i="23"/>
  <c r="BK227" i="23"/>
  <c r="J173" i="23"/>
  <c r="BK283" i="23"/>
  <c r="J227" i="23"/>
  <c r="BK173" i="23"/>
  <c r="J135" i="23"/>
  <c r="BK260" i="23"/>
  <c r="J241" i="23"/>
  <c r="BK192" i="23"/>
  <c r="BK145" i="23"/>
  <c r="BK400" i="4"/>
  <c r="J396" i="4"/>
  <c r="BK384" i="4"/>
  <c r="BK376" i="4"/>
  <c r="J348" i="4"/>
  <c r="BK341" i="4"/>
  <c r="BK314" i="4"/>
  <c r="BK308" i="4"/>
  <c r="J276" i="4"/>
  <c r="J264" i="4"/>
  <c r="BK232" i="4"/>
  <c r="BK226" i="4"/>
  <c r="BK192" i="4"/>
  <c r="J176" i="4"/>
  <c r="J152" i="4"/>
  <c r="BK538" i="4"/>
  <c r="J529" i="4"/>
  <c r="J508" i="4"/>
  <c r="J495" i="4"/>
  <c r="J468" i="4"/>
  <c r="J443" i="4"/>
  <c r="J426" i="4"/>
  <c r="BK414" i="4"/>
  <c r="J388" i="4"/>
  <c r="J364" i="4"/>
  <c r="BK352" i="4"/>
  <c r="J334" i="4"/>
  <c r="J318" i="4"/>
  <c r="BK285" i="4"/>
  <c r="BK276" i="4"/>
  <c r="J254" i="4"/>
  <c r="J239" i="4"/>
  <c r="J200" i="4"/>
  <c r="BK172" i="4"/>
  <c r="J156" i="4"/>
  <c r="J138" i="4"/>
  <c r="J538" i="4"/>
  <c r="BK517" i="4"/>
  <c r="J505" i="4"/>
  <c r="BK492" i="4"/>
  <c r="BK483" i="4"/>
  <c r="J460" i="4"/>
  <c r="J446" i="4"/>
  <c r="BK434" i="4"/>
  <c r="BK420" i="4"/>
  <c r="BK404" i="4"/>
  <c r="J372" i="4"/>
  <c r="J341" i="4"/>
  <c r="BK318" i="4"/>
  <c r="BK305" i="4"/>
  <c r="BK293" i="4"/>
  <c r="J271" i="4"/>
  <c r="BK267" i="4"/>
  <c r="BK254" i="4"/>
  <c r="J223" i="4"/>
  <c r="J204" i="4"/>
  <c r="BK184" i="4"/>
  <c r="BK152" i="4"/>
  <c r="BK138" i="4"/>
  <c r="BK334" i="5"/>
  <c r="BK330" i="5"/>
  <c r="BK314" i="5"/>
  <c r="BK305" i="5"/>
  <c r="BK286" i="5"/>
  <c r="J274" i="5"/>
  <c r="BK252" i="5"/>
  <c r="J224" i="5"/>
  <c r="BK203" i="5"/>
  <c r="J200" i="5"/>
  <c r="BK196" i="5"/>
  <c r="BK192" i="5"/>
  <c r="J188" i="5"/>
  <c r="BK184" i="5"/>
  <c r="J176" i="5"/>
  <c r="J172" i="5"/>
  <c r="J154" i="5"/>
  <c r="J148" i="5"/>
  <c r="BK145" i="5"/>
  <c r="BK141" i="5"/>
  <c r="BK138" i="5"/>
  <c r="J135" i="5"/>
  <c r="BK332" i="5"/>
  <c r="J326" i="5"/>
  <c r="J320" i="5"/>
  <c r="J317" i="5"/>
  <c r="J314" i="5"/>
  <c r="BK289" i="5"/>
  <c r="J260" i="5"/>
  <c r="BK240" i="5"/>
  <c r="J232" i="5"/>
  <c r="BK216" i="5"/>
  <c r="BK172" i="5"/>
  <c r="BK161" i="5"/>
  <c r="J332" i="5"/>
  <c r="J330" i="5"/>
  <c r="BK326" i="5"/>
  <c r="BK320" i="5"/>
  <c r="J308" i="5"/>
  <c r="BK299" i="5"/>
  <c r="J293" i="5"/>
  <c r="J279" i="5"/>
  <c r="J244" i="5"/>
  <c r="BK232" i="5"/>
  <c r="J192" i="5"/>
  <c r="J180" i="5"/>
  <c r="J161" i="5"/>
  <c r="BK151" i="5"/>
  <c r="J145" i="5"/>
  <c r="BK311" i="5"/>
  <c r="J299" i="5"/>
  <c r="BK293" i="5"/>
  <c r="J286" i="5"/>
  <c r="J283" i="5"/>
  <c r="BK270" i="5"/>
  <c r="J264" i="5"/>
  <c r="J256" i="5"/>
  <c r="J240" i="5"/>
  <c r="BK224" i="5"/>
  <c r="J211" i="5"/>
  <c r="BK200" i="5"/>
  <c r="BK188" i="5"/>
  <c r="BK180" i="5"/>
  <c r="BK168" i="5"/>
  <c r="J158" i="5"/>
  <c r="J151" i="5"/>
  <c r="J138" i="5"/>
  <c r="BK2857" i="6"/>
  <c r="J2825" i="6"/>
  <c r="BK2812" i="6"/>
  <c r="J2799" i="6"/>
  <c r="BK2794" i="6"/>
  <c r="BK2778" i="6"/>
  <c r="BK2762" i="6"/>
  <c r="BK2735" i="6"/>
  <c r="BK2719" i="6"/>
  <c r="BK2704" i="6"/>
  <c r="J2688" i="6"/>
  <c r="J2680" i="6"/>
  <c r="J2658" i="6"/>
  <c r="BK2653" i="6"/>
  <c r="J2624" i="6"/>
  <c r="BK2921" i="6"/>
  <c r="BK2909" i="6"/>
  <c r="J2890" i="6"/>
  <c r="J2889" i="6"/>
  <c r="BK2877" i="6"/>
  <c r="BK2869" i="6"/>
  <c r="J2861" i="6"/>
  <c r="BK2842" i="6"/>
  <c r="BK2829" i="6"/>
  <c r="J2786" i="6"/>
  <c r="J2739" i="6"/>
  <c r="BK2727" i="6"/>
  <c r="BK2700" i="6"/>
  <c r="J2692" i="6"/>
  <c r="J2649" i="6"/>
  <c r="J2641" i="6"/>
  <c r="J2628" i="6"/>
  <c r="BK2615" i="6"/>
  <c r="BK2596" i="6"/>
  <c r="BK2580" i="6"/>
  <c r="J2564" i="6"/>
  <c r="J2532" i="6"/>
  <c r="J2516" i="6"/>
  <c r="J2501" i="6"/>
  <c r="J2475" i="6"/>
  <c r="J2435" i="6"/>
  <c r="BK2369" i="6"/>
  <c r="J2344" i="6"/>
  <c r="BK2320" i="6"/>
  <c r="BK2297" i="6"/>
  <c r="J2247" i="6"/>
  <c r="BK2202" i="6"/>
  <c r="J2150" i="6"/>
  <c r="J2121" i="6"/>
  <c r="BK2101" i="6"/>
  <c r="BK2082" i="6"/>
  <c r="BK2070" i="6"/>
  <c r="BK2057" i="6"/>
  <c r="BK2027" i="6"/>
  <c r="J2013" i="6"/>
  <c r="BK1976" i="6"/>
  <c r="J1958" i="6"/>
  <c r="J1932" i="6"/>
  <c r="BK1923" i="6"/>
  <c r="BK1873" i="6"/>
  <c r="J1819" i="6"/>
  <c r="J1772" i="6"/>
  <c r="J1741" i="6"/>
  <c r="J1653" i="6"/>
  <c r="BK1631" i="6"/>
  <c r="BK1619" i="6"/>
  <c r="BK1598" i="6"/>
  <c r="J1562" i="6"/>
  <c r="BK1545" i="6"/>
  <c r="BK1518" i="6"/>
  <c r="BK1499" i="6"/>
  <c r="BK1459" i="6"/>
  <c r="BK1407" i="6"/>
  <c r="BK1392" i="6"/>
  <c r="BK1356" i="6"/>
  <c r="BK1308" i="6"/>
  <c r="J1249" i="6"/>
  <c r="BK1238" i="6"/>
  <c r="J1224" i="6"/>
  <c r="BK1178" i="6"/>
  <c r="BK1143" i="6"/>
  <c r="BK1111" i="6"/>
  <c r="J1072" i="6"/>
  <c r="BK1060" i="6"/>
  <c r="J1052" i="6"/>
  <c r="BK988" i="6"/>
  <c r="BK974" i="6"/>
  <c r="BK962" i="6"/>
  <c r="BK895" i="6"/>
  <c r="BK864" i="6"/>
  <c r="J827" i="6"/>
  <c r="BK807" i="6"/>
  <c r="J795" i="6"/>
  <c r="J769" i="6"/>
  <c r="BK652" i="6"/>
  <c r="BK620" i="6"/>
  <c r="BK589" i="6"/>
  <c r="BK577" i="6"/>
  <c r="BK545" i="6"/>
  <c r="BK522" i="6"/>
  <c r="BK488" i="6"/>
  <c r="J476" i="6"/>
  <c r="BK463" i="6"/>
  <c r="J425" i="6"/>
  <c r="J411" i="6"/>
  <c r="BK378" i="6"/>
  <c r="BK351" i="6"/>
  <c r="J339" i="6"/>
  <c r="J315" i="6"/>
  <c r="BK236" i="6"/>
  <c r="J188" i="6"/>
  <c r="BK2951" i="6"/>
  <c r="J2950" i="6"/>
  <c r="BK2948" i="6"/>
  <c r="J2947" i="6"/>
  <c r="BK2945" i="6"/>
  <c r="J2944" i="6"/>
  <c r="BK2942" i="6"/>
  <c r="J2941" i="6"/>
  <c r="J2939" i="6"/>
  <c r="J2938" i="6"/>
  <c r="BK2936" i="6"/>
  <c r="J2935" i="6"/>
  <c r="BK2933" i="6"/>
  <c r="BK2930" i="6"/>
  <c r="J2921" i="6"/>
  <c r="BK2913" i="6"/>
  <c r="BK2892" i="6"/>
  <c r="BK2885" i="6"/>
  <c r="BK2843" i="6"/>
  <c r="BK2825" i="6"/>
  <c r="J2808" i="6"/>
  <c r="BK2770" i="6"/>
  <c r="J2754" i="6"/>
  <c r="J2751" i="6"/>
  <c r="BK2739" i="6"/>
  <c r="BK2707" i="6"/>
  <c r="BK2684" i="6"/>
  <c r="BK2668" i="6"/>
  <c r="BK2636" i="6"/>
  <c r="J2885" i="6"/>
  <c r="J2869" i="6"/>
  <c r="BK2853" i="6"/>
  <c r="J2820" i="6"/>
  <c r="J2801" i="6"/>
  <c r="BK2786" i="6"/>
  <c r="J2774" i="6"/>
  <c r="BK2747" i="6"/>
  <c r="J2727" i="6"/>
  <c r="J2707" i="6"/>
  <c r="BK2672" i="6"/>
  <c r="J2653" i="6"/>
  <c r="BK2641" i="6"/>
  <c r="BK2588" i="6"/>
  <c r="BK2576" i="6"/>
  <c r="BK2540" i="6"/>
  <c r="BK2516" i="6"/>
  <c r="BK2483" i="6"/>
  <c r="BK2467" i="6"/>
  <c r="J2451" i="6"/>
  <c r="BK2431" i="6"/>
  <c r="BK2412" i="6"/>
  <c r="J2380" i="6"/>
  <c r="BK2328" i="6"/>
  <c r="J2312" i="6"/>
  <c r="BK2290" i="6"/>
  <c r="BK2247" i="6"/>
  <c r="J2236" i="6"/>
  <c r="BK2222" i="6"/>
  <c r="BK2206" i="6"/>
  <c r="BK2189" i="6"/>
  <c r="BK2166" i="6"/>
  <c r="BK2146" i="6"/>
  <c r="J2103" i="6"/>
  <c r="BK2100" i="6"/>
  <c r="J2086" i="6"/>
  <c r="J2027" i="6"/>
  <c r="BK1980" i="6"/>
  <c r="BK1954" i="6"/>
  <c r="J1923" i="6"/>
  <c r="BK1894" i="6"/>
  <c r="BK1877" i="6"/>
  <c r="BK1849" i="6"/>
  <c r="BK1811" i="6"/>
  <c r="BK1792" i="6"/>
  <c r="J1765" i="6"/>
  <c r="BK1753" i="6"/>
  <c r="BK1724" i="6"/>
  <c r="J1705" i="6"/>
  <c r="BK1684" i="6"/>
  <c r="BK1639" i="6"/>
  <c r="J1627" i="6"/>
  <c r="J1587" i="6"/>
  <c r="BK1576" i="6"/>
  <c r="BK1533" i="6"/>
  <c r="BK1507" i="6"/>
  <c r="J1471" i="6"/>
  <c r="J1459" i="6"/>
  <c r="J1407" i="6"/>
  <c r="BK1385" i="6"/>
  <c r="BK1361" i="6"/>
  <c r="J1337" i="6"/>
  <c r="J1297" i="6"/>
  <c r="BK1267" i="6"/>
  <c r="J1246" i="6"/>
  <c r="J1238" i="6"/>
  <c r="BK1203" i="6"/>
  <c r="BK1180" i="6"/>
  <c r="J1169" i="6"/>
  <c r="J1155" i="6"/>
  <c r="J1134" i="6"/>
  <c r="BK1104" i="6"/>
  <c r="J1084" i="6"/>
  <c r="J1048" i="6"/>
  <c r="J1010" i="6"/>
  <c r="J984" i="6"/>
  <c r="BK931" i="6"/>
  <c r="J907" i="6"/>
  <c r="J839" i="6"/>
  <c r="J807" i="6"/>
  <c r="BK769" i="6"/>
  <c r="J730" i="6"/>
  <c r="BK691" i="6"/>
  <c r="J683" i="6"/>
  <c r="J661" i="6"/>
  <c r="BK642" i="6"/>
  <c r="BK613" i="6"/>
  <c r="J522" i="6"/>
  <c r="BK484" i="6"/>
  <c r="J459" i="6"/>
  <c r="J434" i="6"/>
  <c r="BK411" i="6"/>
  <c r="BK394" i="6"/>
  <c r="BK367" i="6"/>
  <c r="J351" i="6"/>
  <c r="BK323" i="6"/>
  <c r="J311" i="6"/>
  <c r="J246" i="6"/>
  <c r="BK219" i="6"/>
  <c r="J180" i="6"/>
  <c r="J2615" i="6"/>
  <c r="J2584" i="6"/>
  <c r="J2483" i="6"/>
  <c r="J2439" i="6"/>
  <c r="BK2404" i="6"/>
  <c r="BK2380" i="6"/>
  <c r="J2362" i="6"/>
  <c r="J2328" i="6"/>
  <c r="J2320" i="6"/>
  <c r="J2290" i="6"/>
  <c r="J2262" i="6"/>
  <c r="J2222" i="6"/>
  <c r="BK2210" i="6"/>
  <c r="BK2193" i="6"/>
  <c r="BK2150" i="6"/>
  <c r="BK2142" i="6"/>
  <c r="BK2121" i="6"/>
  <c r="J2070" i="6"/>
  <c r="BK2053" i="6"/>
  <c r="J2032" i="6"/>
  <c r="J1992" i="6"/>
  <c r="BK1984" i="6"/>
  <c r="J1963" i="6"/>
  <c r="BK1944" i="6"/>
  <c r="J1896" i="6"/>
  <c r="BK1885" i="6"/>
  <c r="J1877" i="6"/>
  <c r="BK1845" i="6"/>
  <c r="J1802" i="6"/>
  <c r="BK1772" i="6"/>
  <c r="J1729" i="6"/>
  <c r="J1688" i="6"/>
  <c r="BK1656" i="6"/>
  <c r="J1645" i="6"/>
  <c r="J1619" i="6"/>
  <c r="BK1585" i="6"/>
  <c r="J1558" i="6"/>
  <c r="J1545" i="6"/>
  <c r="BK1516" i="6"/>
  <c r="BK1491" i="6"/>
  <c r="J1479" i="6"/>
  <c r="BK1463" i="6"/>
  <c r="BK1425" i="6"/>
  <c r="J1397" i="6"/>
  <c r="BK1337" i="6"/>
  <c r="BK1320" i="6"/>
  <c r="J1242" i="6"/>
  <c r="BK1220" i="6"/>
  <c r="J1212" i="6"/>
  <c r="BK1195" i="6"/>
  <c r="BK1147" i="6"/>
  <c r="J1126" i="6"/>
  <c r="J1108" i="6"/>
  <c r="J1088" i="6"/>
  <c r="BK1076" i="6"/>
  <c r="J1018" i="6"/>
  <c r="J992" i="6"/>
  <c r="BK950" i="6"/>
  <c r="BK914" i="6"/>
  <c r="BK865" i="6"/>
  <c r="BK847" i="6"/>
  <c r="BK839" i="6"/>
  <c r="J815" i="6"/>
  <c r="BK730" i="6"/>
  <c r="J679" i="6"/>
  <c r="BK665" i="6"/>
  <c r="BK596" i="6"/>
  <c r="J565" i="6"/>
  <c r="J553" i="6"/>
  <c r="J505" i="6"/>
  <c r="BK480" i="6"/>
  <c r="J463" i="6"/>
  <c r="J451" i="6"/>
  <c r="BK399" i="6"/>
  <c r="J367" i="6"/>
  <c r="BK347" i="6"/>
  <c r="BK331" i="6"/>
  <c r="J307" i="6"/>
  <c r="J251" i="6"/>
  <c r="J224" i="6"/>
  <c r="J195" i="6"/>
  <c r="BK172" i="6"/>
  <c r="BK2600" i="6"/>
  <c r="BK2592" i="6"/>
  <c r="BK2568" i="6"/>
  <c r="BK2556" i="6"/>
  <c r="BK2532" i="6"/>
  <c r="J2497" i="6"/>
  <c r="J2479" i="6"/>
  <c r="BK2475" i="6"/>
  <c r="J2463" i="6"/>
  <c r="BK2451" i="6"/>
  <c r="J2412" i="6"/>
  <c r="J2384" i="6"/>
  <c r="J2366" i="6"/>
  <c r="BK2358" i="6"/>
  <c r="BK2344" i="6"/>
  <c r="BK2312" i="6"/>
  <c r="BK2262" i="6"/>
  <c r="J2240" i="6"/>
  <c r="BK2226" i="6"/>
  <c r="J2189" i="6"/>
  <c r="BK2138" i="6"/>
  <c r="J2120" i="6"/>
  <c r="J2082" i="6"/>
  <c r="BK2049" i="6"/>
  <c r="BK2017" i="6"/>
  <c r="BK2005" i="6"/>
  <c r="J1984" i="6"/>
  <c r="J1936" i="6"/>
  <c r="BK1915" i="6"/>
  <c r="BK1896" i="6"/>
  <c r="J1869" i="6"/>
  <c r="J1845" i="6"/>
  <c r="BK1802" i="6"/>
  <c r="J1787" i="6"/>
  <c r="J1753" i="6"/>
  <c r="J1717" i="6"/>
  <c r="J1676" i="6"/>
  <c r="J1623" i="6"/>
  <c r="J1610" i="6"/>
  <c r="J1585" i="6"/>
  <c r="J1576" i="6"/>
  <c r="J1541" i="6"/>
  <c r="J1515" i="6"/>
  <c r="J1495" i="6"/>
  <c r="J1433" i="6"/>
  <c r="J1411" i="6"/>
  <c r="J1380" i="6"/>
  <c r="BK1344" i="6"/>
  <c r="BK1293" i="6"/>
  <c r="BK1266" i="6"/>
  <c r="J1220" i="6"/>
  <c r="J1177" i="6"/>
  <c r="J1163" i="6"/>
  <c r="J1147" i="6"/>
  <c r="BK1134" i="6"/>
  <c r="BK1096" i="6"/>
  <c r="BK1068" i="6"/>
  <c r="BK1052" i="6"/>
  <c r="BK1018" i="6"/>
  <c r="BK1006" i="6"/>
  <c r="BK1001" i="6"/>
  <c r="BK992" i="6"/>
  <c r="J962" i="6"/>
  <c r="J955" i="6"/>
  <c r="J950" i="6"/>
  <c r="BK943" i="6"/>
  <c r="BK938" i="6"/>
  <c r="J931" i="6"/>
  <c r="BK919" i="6"/>
  <c r="J914" i="6"/>
  <c r="BK907" i="6"/>
  <c r="J887" i="6"/>
  <c r="J864" i="6"/>
  <c r="BK855" i="6"/>
  <c r="J847" i="6"/>
  <c r="J831" i="6"/>
  <c r="BK815" i="6"/>
  <c r="J756" i="6"/>
  <c r="J687" i="6"/>
  <c r="J665" i="6"/>
  <c r="J652" i="6"/>
  <c r="BK637" i="6"/>
  <c r="J625" i="6"/>
  <c r="J596" i="6"/>
  <c r="BK565" i="6"/>
  <c r="J545" i="6"/>
  <c r="BK525" i="6"/>
  <c r="BK503" i="6"/>
  <c r="J455" i="6"/>
  <c r="BK447" i="6"/>
  <c r="BK434" i="6"/>
  <c r="J433" i="6"/>
  <c r="BK425" i="6"/>
  <c r="J419" i="6"/>
  <c r="BK382" i="6"/>
  <c r="J359" i="6"/>
  <c r="J327" i="6"/>
  <c r="BK255" i="6"/>
  <c r="BK200" i="6"/>
  <c r="J152" i="6"/>
  <c r="BK475" i="7"/>
  <c r="BK466" i="7"/>
  <c r="J464" i="7"/>
  <c r="J459" i="7"/>
  <c r="J451" i="7"/>
  <c r="J478" i="7"/>
  <c r="BK476" i="7"/>
  <c r="BK474" i="7"/>
  <c r="BK468" i="7"/>
  <c r="J458" i="7"/>
  <c r="J452" i="7"/>
  <c r="J445" i="7"/>
  <c r="BK407" i="7"/>
  <c r="BK401" i="7"/>
  <c r="J381" i="7"/>
  <c r="J377" i="7"/>
  <c r="J374" i="7"/>
  <c r="J369" i="7"/>
  <c r="J363" i="7"/>
  <c r="J358" i="7"/>
  <c r="BK348" i="7"/>
  <c r="J339" i="7"/>
  <c r="J333" i="7"/>
  <c r="BK326" i="7"/>
  <c r="J312" i="7"/>
  <c r="J305" i="7"/>
  <c r="BK299" i="7"/>
  <c r="BK296" i="7"/>
  <c r="J287" i="7"/>
  <c r="J279" i="7"/>
  <c r="BK274" i="7"/>
  <c r="J269" i="7"/>
  <c r="BK266" i="7"/>
  <c r="BK259" i="7"/>
  <c r="J245" i="7"/>
  <c r="J239" i="7"/>
  <c r="BK232" i="7"/>
  <c r="J217" i="7"/>
  <c r="J209" i="7"/>
  <c r="J204" i="7"/>
  <c r="J201" i="7"/>
  <c r="BK197" i="7"/>
  <c r="J193" i="7"/>
  <c r="J187" i="7"/>
  <c r="J177" i="7"/>
  <c r="J168" i="7"/>
  <c r="J160" i="7"/>
  <c r="BK155" i="7"/>
  <c r="J466" i="7"/>
  <c r="BK459" i="7"/>
  <c r="BK456" i="7"/>
  <c r="J453" i="7"/>
  <c r="BK444" i="7"/>
  <c r="BK430" i="7"/>
  <c r="BK417" i="7"/>
  <c r="BK408" i="7"/>
  <c r="BK404" i="7"/>
  <c r="BK402" i="7"/>
  <c r="BK393" i="7"/>
  <c r="J379" i="7"/>
  <c r="BK374" i="7"/>
  <c r="BK357" i="7"/>
  <c r="BK342" i="7"/>
  <c r="BK335" i="7"/>
  <c r="BK329" i="7"/>
  <c r="J322" i="7"/>
  <c r="BK312" i="7"/>
  <c r="BK306" i="7"/>
  <c r="BK290" i="7"/>
  <c r="J276" i="7"/>
  <c r="BK269" i="7"/>
  <c r="BK262" i="7"/>
  <c r="BK247" i="7"/>
  <c r="BK238" i="7"/>
  <c r="BK235" i="7"/>
  <c r="BK228" i="7"/>
  <c r="BK223" i="7"/>
  <c r="BK220" i="7"/>
  <c r="J214" i="7"/>
  <c r="J206" i="7"/>
  <c r="BK195" i="7"/>
  <c r="J180" i="7"/>
  <c r="BK173" i="7"/>
  <c r="BK165" i="7"/>
  <c r="BK158" i="7"/>
  <c r="BK482" i="7"/>
  <c r="J481" i="7"/>
  <c r="BK479" i="7"/>
  <c r="J477" i="7"/>
  <c r="BK470" i="7"/>
  <c r="BK464" i="7"/>
  <c r="BK457" i="7"/>
  <c r="BK454" i="7"/>
  <c r="BK446" i="7"/>
  <c r="J440" i="7"/>
  <c r="J433" i="7"/>
  <c r="J429" i="7"/>
  <c r="BK419" i="7"/>
  <c r="J414" i="7"/>
  <c r="J408" i="7"/>
  <c r="J402" i="7"/>
  <c r="J398" i="7"/>
  <c r="BK395" i="7"/>
  <c r="BK388" i="7"/>
  <c r="J366" i="7"/>
  <c r="BK363" i="7"/>
  <c r="J360" i="7"/>
  <c r="J352" i="7"/>
  <c r="BK345" i="7"/>
  <c r="BK336" i="7"/>
  <c r="J335" i="7"/>
  <c r="J324" i="7"/>
  <c r="J319" i="7"/>
  <c r="BK311" i="7"/>
  <c r="BK303" i="7"/>
  <c r="BK297" i="7"/>
  <c r="J293" i="7"/>
  <c r="J290" i="7"/>
  <c r="BK276" i="7"/>
  <c r="J273" i="7"/>
  <c r="BK267" i="7"/>
  <c r="J259" i="7"/>
  <c r="BK249" i="7"/>
  <c r="BK246" i="7"/>
  <c r="J242" i="7"/>
  <c r="J229" i="7"/>
  <c r="J226" i="7"/>
  <c r="J222" i="7"/>
  <c r="BK209" i="7"/>
  <c r="BK200" i="7"/>
  <c r="J197" i="7"/>
  <c r="J191" i="7"/>
  <c r="BK177" i="7"/>
  <c r="BK167" i="7"/>
  <c r="BK162" i="7"/>
  <c r="J444" i="7"/>
  <c r="BK440" i="7"/>
  <c r="J432" i="7"/>
  <c r="J427" i="7"/>
  <c r="J418" i="7"/>
  <c r="BK415" i="7"/>
  <c r="J404" i="7"/>
  <c r="J401" i="7"/>
  <c r="BK396" i="7"/>
  <c r="J387" i="7"/>
  <c r="BK377" i="7"/>
  <c r="J373" i="7"/>
  <c r="BK369" i="7"/>
  <c r="BK366" i="7"/>
  <c r="BK361" i="7"/>
  <c r="BK352" i="7"/>
  <c r="BK346" i="7"/>
  <c r="J342" i="7"/>
  <c r="J336" i="7"/>
  <c r="J332" i="7"/>
  <c r="BK324" i="7"/>
  <c r="J313" i="7"/>
  <c r="J306" i="7"/>
  <c r="J303" i="7"/>
  <c r="J300" i="7"/>
  <c r="BK293" i="7"/>
  <c r="BK287" i="7"/>
  <c r="BK280" i="7"/>
  <c r="BK277" i="7"/>
  <c r="J264" i="7"/>
  <c r="J260" i="7"/>
  <c r="J252" i="7"/>
  <c r="BK248" i="7"/>
  <c r="J243" i="7"/>
  <c r="BK237" i="7"/>
  <c r="BK234" i="7"/>
  <c r="BK225" i="7"/>
  <c r="J219" i="7"/>
  <c r="BK202" i="7"/>
  <c r="J196" i="7"/>
  <c r="BK190" i="7"/>
  <c r="J186" i="7"/>
  <c r="BK181" i="7"/>
  <c r="J172" i="7"/>
  <c r="J165" i="7"/>
  <c r="BK160" i="7"/>
  <c r="BK154" i="7"/>
  <c r="BK379" i="8"/>
  <c r="BK369" i="8"/>
  <c r="BK361" i="8"/>
  <c r="BK338" i="8"/>
  <c r="J322" i="8"/>
  <c r="BK315" i="8"/>
  <c r="BK310" i="8"/>
  <c r="J282" i="8"/>
  <c r="J276" i="8"/>
  <c r="J262" i="8"/>
  <c r="J237" i="8"/>
  <c r="BK232" i="8"/>
  <c r="BK225" i="8"/>
  <c r="J208" i="8"/>
  <c r="J192" i="8"/>
  <c r="J181" i="8"/>
  <c r="J167" i="8"/>
  <c r="J402" i="8"/>
  <c r="BK393" i="8"/>
  <c r="BK371" i="8"/>
  <c r="J330" i="8"/>
  <c r="BK314" i="8"/>
  <c r="J307" i="8"/>
  <c r="J297" i="8"/>
  <c r="BK291" i="8"/>
  <c r="BK280" i="8"/>
  <c r="BK270" i="8"/>
  <c r="J250" i="8"/>
  <c r="BK237" i="8"/>
  <c r="J225" i="8"/>
  <c r="J215" i="8"/>
  <c r="J210" i="8"/>
  <c r="BK198" i="8"/>
  <c r="J187" i="8"/>
  <c r="BK175" i="8"/>
  <c r="BK163" i="8"/>
  <c r="BK404" i="8"/>
  <c r="J398" i="8"/>
  <c r="BK382" i="8"/>
  <c r="BK378" i="8"/>
  <c r="J371" i="8"/>
  <c r="J361" i="8"/>
  <c r="J335" i="8"/>
  <c r="BK327" i="8"/>
  <c r="J314" i="8"/>
  <c r="J305" i="8"/>
  <c r="BK293" i="8"/>
  <c r="J270" i="8"/>
  <c r="J260" i="8"/>
  <c r="BK245" i="8"/>
  <c r="BK227" i="8"/>
  <c r="J217" i="8"/>
  <c r="BK208" i="8"/>
  <c r="J198" i="8"/>
  <c r="BK194" i="8"/>
  <c r="BK189" i="8"/>
  <c r="J179" i="8"/>
  <c r="J169" i="8"/>
  <c r="J163" i="8"/>
  <c r="J404" i="8"/>
  <c r="J390" i="8"/>
  <c r="J382" i="8"/>
  <c r="BK350" i="8"/>
  <c r="BK335" i="8"/>
  <c r="J310" i="8"/>
  <c r="BK302" i="8"/>
  <c r="J284" i="8"/>
  <c r="BK274" i="8"/>
  <c r="BK264" i="8"/>
  <c r="J258" i="8"/>
  <c r="J247" i="8"/>
  <c r="J240" i="8"/>
  <c r="BK217" i="8"/>
  <c r="J189" i="8"/>
  <c r="BK177" i="8"/>
  <c r="BK167" i="8"/>
  <c r="J1893" i="9"/>
  <c r="J1881" i="9"/>
  <c r="BK1868" i="9"/>
  <c r="J1846" i="9"/>
  <c r="BK1812" i="9"/>
  <c r="BK1793" i="9"/>
  <c r="J1777" i="9"/>
  <c r="BK1773" i="9"/>
  <c r="BK1767" i="9"/>
  <c r="J1753" i="9"/>
  <c r="J1744" i="9"/>
  <c r="J1724" i="9"/>
  <c r="J1713" i="9"/>
  <c r="BK1700" i="9"/>
  <c r="J1696" i="9"/>
  <c r="J1690" i="9"/>
  <c r="J1670" i="9"/>
  <c r="J1664" i="9"/>
  <c r="BK1658" i="9"/>
  <c r="J1647" i="9"/>
  <c r="J1641" i="9"/>
  <c r="J1626" i="9"/>
  <c r="BK1603" i="9"/>
  <c r="BK1573" i="9"/>
  <c r="J1567" i="9"/>
  <c r="J1556" i="9"/>
  <c r="J1548" i="9"/>
  <c r="BK1521" i="9"/>
  <c r="J1495" i="9"/>
  <c r="J1480" i="9"/>
  <c r="J1457" i="9"/>
  <c r="J1449" i="9"/>
  <c r="BK1443" i="9"/>
  <c r="BK1408" i="9"/>
  <c r="BK1389" i="9"/>
  <c r="J1372" i="9"/>
  <c r="J1350" i="9"/>
  <c r="BK1336" i="9"/>
  <c r="J1328" i="9"/>
  <c r="BK1314" i="9"/>
  <c r="J1292" i="9"/>
  <c r="BK1248" i="9"/>
  <c r="BK1230" i="9"/>
  <c r="J1217" i="9"/>
  <c r="J1201" i="9"/>
  <c r="J1189" i="9"/>
  <c r="BK1161" i="9"/>
  <c r="J1155" i="9"/>
  <c r="J1140" i="9"/>
  <c r="J1113" i="9"/>
  <c r="BK1103" i="9"/>
  <c r="BK1086" i="9"/>
  <c r="J1064" i="9"/>
  <c r="J1042" i="9"/>
  <c r="BK1034" i="9"/>
  <c r="BK1022" i="9"/>
  <c r="BK1012" i="9"/>
  <c r="BK994" i="9"/>
  <c r="J981" i="9"/>
  <c r="J969" i="9"/>
  <c r="BK963" i="9"/>
  <c r="J943" i="9"/>
  <c r="BK910" i="9"/>
  <c r="BK904" i="9"/>
  <c r="BK898" i="9"/>
  <c r="J880" i="9"/>
  <c r="BK870" i="9"/>
  <c r="BK864" i="9"/>
  <c r="J858" i="9"/>
  <c r="J852" i="9"/>
  <c r="J839" i="9"/>
  <c r="J835" i="9"/>
  <c r="J829" i="9"/>
  <c r="BK815" i="9"/>
  <c r="BK799" i="9"/>
  <c r="J791" i="9"/>
  <c r="J773" i="9"/>
  <c r="J764" i="9"/>
  <c r="J756" i="9"/>
  <c r="J740" i="9"/>
  <c r="BK726" i="9"/>
  <c r="J720" i="9"/>
  <c r="J712" i="9"/>
  <c r="J692" i="9"/>
  <c r="J669" i="9"/>
  <c r="J651" i="9"/>
  <c r="BK645" i="9"/>
  <c r="J633" i="9"/>
  <c r="BK627" i="9"/>
  <c r="J601" i="9"/>
  <c r="BK590" i="9"/>
  <c r="J564" i="9"/>
  <c r="BK558" i="9"/>
  <c r="BK542" i="9"/>
  <c r="J536" i="9"/>
  <c r="J520" i="9"/>
  <c r="BK504" i="9"/>
  <c r="J481" i="9"/>
  <c r="J471" i="9"/>
  <c r="J453" i="9"/>
  <c r="BK441" i="9"/>
  <c r="BK435" i="9"/>
  <c r="BK423" i="9"/>
  <c r="J407" i="9"/>
  <c r="BK394" i="9"/>
  <c r="BK386" i="9"/>
  <c r="J372" i="9"/>
  <c r="BK365" i="9"/>
  <c r="BK359" i="9"/>
  <c r="J334" i="9"/>
  <c r="J321" i="9"/>
  <c r="BK314" i="9"/>
  <c r="BK304" i="9"/>
  <c r="J286" i="9"/>
  <c r="J256" i="9"/>
  <c r="BK246" i="9"/>
  <c r="J236" i="9"/>
  <c r="BK226" i="9"/>
  <c r="J218" i="9"/>
  <c r="BK210" i="9"/>
  <c r="J186" i="9"/>
  <c r="J174" i="9"/>
  <c r="BK156" i="9"/>
  <c r="J1911" i="9"/>
  <c r="J1901" i="9"/>
  <c r="J1895" i="9"/>
  <c r="BK1872" i="9"/>
  <c r="J1864" i="9"/>
  <c r="J1856" i="9"/>
  <c r="BK1808" i="9"/>
  <c r="J1800" i="9"/>
  <c r="BK1792" i="9"/>
  <c r="BK1783" i="9"/>
  <c r="BK1760" i="9"/>
  <c r="J1746" i="9"/>
  <c r="J1742" i="9"/>
  <c r="BK1726" i="9"/>
  <c r="J1714" i="9"/>
  <c r="BK1707" i="9"/>
  <c r="J1686" i="9"/>
  <c r="J1680" i="9"/>
  <c r="J1672" i="9"/>
  <c r="BK1664" i="9"/>
  <c r="BK1647" i="9"/>
  <c r="BK1624" i="9"/>
  <c r="J1603" i="9"/>
  <c r="BK1578" i="9"/>
  <c r="BK1563" i="9"/>
  <c r="BK1550" i="9"/>
  <c r="J1531" i="9"/>
  <c r="BK1518" i="9"/>
  <c r="J1507" i="9"/>
  <c r="J1490" i="9"/>
  <c r="J1477" i="9"/>
  <c r="BK1452" i="9"/>
  <c r="BK1429" i="9"/>
  <c r="BK1403" i="9"/>
  <c r="J1392" i="9"/>
  <c r="J1356" i="9"/>
  <c r="J1334" i="9"/>
  <c r="BK1326" i="9"/>
  <c r="BK1316" i="9"/>
  <c r="J1298" i="9"/>
  <c r="BK1292" i="9"/>
  <c r="BK1278" i="9"/>
  <c r="J1266" i="9"/>
  <c r="J1250" i="9"/>
  <c r="J1230" i="9"/>
  <c r="J1223" i="9"/>
  <c r="BK1209" i="9"/>
  <c r="BK1203" i="9"/>
  <c r="J1185" i="9"/>
  <c r="BK1169" i="9"/>
  <c r="J1149" i="9"/>
  <c r="BK1142" i="9"/>
  <c r="J1131" i="9"/>
  <c r="J1124" i="9"/>
  <c r="BK1097" i="9"/>
  <c r="BK1082" i="9"/>
  <c r="BK1075" i="9"/>
  <c r="J1062" i="9"/>
  <c r="BK1054" i="9"/>
  <c r="BK1046" i="9"/>
  <c r="BK1028" i="9"/>
  <c r="BK1016" i="9"/>
  <c r="J1000" i="9"/>
  <c r="J996" i="9"/>
  <c r="BK990" i="9"/>
  <c r="BK983" i="9"/>
  <c r="J977" i="9"/>
  <c r="BK969" i="9"/>
  <c r="J961" i="9"/>
  <c r="BK955" i="9"/>
  <c r="BK949" i="9"/>
  <c r="BK937" i="9"/>
  <c r="J928" i="9"/>
  <c r="BK920" i="9"/>
  <c r="BK914" i="9"/>
  <c r="BK894" i="9"/>
  <c r="J886" i="9"/>
  <c r="J870" i="9"/>
  <c r="J860" i="9"/>
  <c r="BK833" i="9"/>
  <c r="J825" i="9"/>
  <c r="J817" i="9"/>
  <c r="BK807" i="9"/>
  <c r="J785" i="9"/>
  <c r="J775" i="9"/>
  <c r="BK768" i="9"/>
  <c r="BK752" i="9"/>
  <c r="BK720" i="9"/>
  <c r="J708" i="9"/>
  <c r="J700" i="9"/>
  <c r="BK688" i="9"/>
  <c r="BK679" i="9"/>
  <c r="BK669" i="9"/>
  <c r="BK663" i="9"/>
  <c r="J657" i="9"/>
  <c r="BK651" i="9"/>
  <c r="BK625" i="9"/>
  <c r="J619" i="9"/>
  <c r="BK603" i="9"/>
  <c r="BK592" i="9"/>
  <c r="J588" i="9"/>
  <c r="BK568" i="9"/>
  <c r="BK566" i="9"/>
  <c r="BK554" i="9"/>
  <c r="J550" i="9"/>
  <c r="J546" i="9"/>
  <c r="J542" i="9"/>
  <c r="BK526" i="9"/>
  <c r="BK520" i="9"/>
  <c r="J512" i="9"/>
  <c r="J500" i="9"/>
  <c r="BK491" i="9"/>
  <c r="BK485" i="9"/>
  <c r="BK477" i="9"/>
  <c r="BK473" i="9"/>
  <c r="BK471" i="9"/>
  <c r="J465" i="9"/>
  <c r="J447" i="9"/>
  <c r="BK443" i="9"/>
  <c r="BK437" i="9"/>
  <c r="J425" i="9"/>
  <c r="J417" i="9"/>
  <c r="BK411" i="9"/>
  <c r="J403" i="9"/>
  <c r="J390" i="9"/>
  <c r="J378" i="9"/>
  <c r="J365" i="9"/>
  <c r="J361" i="9"/>
  <c r="BK351" i="9"/>
  <c r="BK339" i="9"/>
  <c r="BK328" i="9"/>
  <c r="J310" i="9"/>
  <c r="BK306" i="9"/>
  <c r="BK295" i="9"/>
  <c r="J288" i="9"/>
  <c r="BK282" i="9"/>
  <c r="BK278" i="9"/>
  <c r="BK272" i="9"/>
  <c r="J260" i="9"/>
  <c r="J254" i="9"/>
  <c r="J240" i="9"/>
  <c r="BK216" i="9"/>
  <c r="BK208" i="9"/>
  <c r="BK204" i="9"/>
  <c r="BK198" i="9"/>
  <c r="J192" i="9"/>
  <c r="BK184" i="9"/>
  <c r="J180" i="9"/>
  <c r="BK162" i="9"/>
  <c r="BK1915" i="9"/>
  <c r="BK1913" i="9"/>
  <c r="BK1911" i="9"/>
  <c r="BK1907" i="9"/>
  <c r="BK1903" i="9"/>
  <c r="J1887" i="9"/>
  <c r="J1875" i="9"/>
  <c r="J1840" i="9"/>
  <c r="J1812" i="9"/>
  <c r="J1808" i="9"/>
  <c r="BK1800" i="9"/>
  <c r="J1785" i="9"/>
  <c r="BK1771" i="9"/>
  <c r="J1755" i="9"/>
  <c r="BK1740" i="9"/>
  <c r="BK1730" i="9"/>
  <c r="J1722" i="9"/>
  <c r="J1716" i="9"/>
  <c r="J1707" i="9"/>
  <c r="J1700" i="9"/>
  <c r="BK1680" i="9"/>
  <c r="BK1674" i="9"/>
  <c r="J1662" i="9"/>
  <c r="J1653" i="9"/>
  <c r="BK1629" i="9"/>
  <c r="BK1592" i="9"/>
  <c r="BK1582" i="9"/>
  <c r="J1573" i="9"/>
  <c r="BK1565" i="9"/>
  <c r="J1545" i="9"/>
  <c r="J1538" i="9"/>
  <c r="J1532" i="9"/>
  <c r="BK1515" i="9"/>
  <c r="BK1507" i="9"/>
  <c r="BK1485" i="9"/>
  <c r="J1465" i="9"/>
  <c r="BK1449" i="9"/>
  <c r="J1429" i="9"/>
  <c r="J1408" i="9"/>
  <c r="J1365" i="9"/>
  <c r="J1326" i="9"/>
  <c r="BK1312" i="9"/>
  <c r="BK1289" i="9"/>
  <c r="BK1281" i="9"/>
  <c r="BK1272" i="9"/>
  <c r="BK1255" i="9"/>
  <c r="BK1243" i="9"/>
  <c r="BK1212" i="9"/>
  <c r="J1200" i="9"/>
  <c r="BK1189" i="9"/>
  <c r="BK1181" i="9"/>
  <c r="J1161" i="9"/>
  <c r="BK1144" i="9"/>
  <c r="BK1135" i="9"/>
  <c r="J1129" i="9"/>
  <c r="BK1119" i="9"/>
  <c r="J1093" i="9"/>
  <c r="BK1080" i="9"/>
  <c r="J1066" i="9"/>
  <c r="BK1056" i="9"/>
  <c r="J1050" i="9"/>
  <c r="J1040" i="9"/>
  <c r="J1036" i="9"/>
  <c r="J1022" i="9"/>
  <c r="J1014" i="9"/>
  <c r="BK1008" i="9"/>
  <c r="BK998" i="9"/>
  <c r="J975" i="9"/>
  <c r="BK957" i="9"/>
  <c r="BK947" i="9"/>
  <c r="J935" i="9"/>
  <c r="BK930" i="9"/>
  <c r="BK922" i="9"/>
  <c r="J904" i="9"/>
  <c r="BK880" i="9"/>
  <c r="BK876" i="9"/>
  <c r="BK862" i="9"/>
  <c r="J854" i="9"/>
  <c r="BK845" i="9"/>
  <c r="J827" i="9"/>
  <c r="BK817" i="9"/>
  <c r="J807" i="9"/>
  <c r="J803" i="9"/>
  <c r="J793" i="9"/>
  <c r="BK779" i="9"/>
  <c r="J766" i="9"/>
  <c r="BK748" i="9"/>
  <c r="J736" i="9"/>
  <c r="BK722" i="9"/>
  <c r="BK696" i="9"/>
  <c r="J677" i="9"/>
  <c r="J663" i="9"/>
  <c r="BK649" i="9"/>
  <c r="J639" i="9"/>
  <c r="J631" i="9"/>
  <c r="J611" i="9"/>
  <c r="J605" i="9"/>
  <c r="J599" i="9"/>
  <c r="BK578" i="9"/>
  <c r="J572" i="9"/>
  <c r="J552" i="9"/>
  <c r="J540" i="9"/>
  <c r="BK530" i="9"/>
  <c r="BK518" i="9"/>
  <c r="BK512" i="9"/>
  <c r="J502" i="9"/>
  <c r="BK494" i="9"/>
  <c r="BK481" i="9"/>
  <c r="BK465" i="9"/>
  <c r="J455" i="9"/>
  <c r="BK451" i="9"/>
  <c r="J423" i="9"/>
  <c r="BK413" i="9"/>
  <c r="BK407" i="9"/>
  <c r="J396" i="9"/>
  <c r="BK384" i="9"/>
  <c r="BK376" i="9"/>
  <c r="J368" i="9"/>
  <c r="BK357" i="9"/>
  <c r="BK349" i="9"/>
  <c r="BK337" i="9"/>
  <c r="BK330" i="9"/>
  <c r="J326" i="9"/>
  <c r="J312" i="9"/>
  <c r="J295" i="9"/>
  <c r="BK292" i="9"/>
  <c r="BK266" i="9"/>
  <c r="BK248" i="9"/>
  <c r="BK234" i="9"/>
  <c r="J222" i="9"/>
  <c r="J216" i="9"/>
  <c r="BK200" i="9"/>
  <c r="BK186" i="9"/>
  <c r="BK178" i="9"/>
  <c r="BK166" i="9"/>
  <c r="J158" i="9"/>
  <c r="J1897" i="9"/>
  <c r="BK1884" i="9"/>
  <c r="BK1878" i="9"/>
  <c r="BK1866" i="9"/>
  <c r="BK1856" i="9"/>
  <c r="BK1837" i="9"/>
  <c r="BK1815" i="9"/>
  <c r="J1797" i="9"/>
  <c r="BK1789" i="9"/>
  <c r="BK1777" i="9"/>
  <c r="J1767" i="9"/>
  <c r="BK1757" i="9"/>
  <c r="J1750" i="9"/>
  <c r="J1734" i="9"/>
  <c r="J1726" i="9"/>
  <c r="BK1704" i="9"/>
  <c r="BK1688" i="9"/>
  <c r="BK1676" i="9"/>
  <c r="J1643" i="9"/>
  <c r="BK1637" i="9"/>
  <c r="BK1615" i="9"/>
  <c r="J1592" i="9"/>
  <c r="J1582" i="9"/>
  <c r="BK1567" i="9"/>
  <c r="BK1548" i="9"/>
  <c r="J1535" i="9"/>
  <c r="BK1532" i="9"/>
  <c r="J1513" i="9"/>
  <c r="BK1503" i="9"/>
  <c r="BK1493" i="9"/>
  <c r="BK1477" i="9"/>
  <c r="BK1465" i="9"/>
  <c r="BK1447" i="9"/>
  <c r="J1435" i="9"/>
  <c r="J1397" i="9"/>
  <c r="J1389" i="9"/>
  <c r="J1374" i="9"/>
  <c r="BK1344" i="9"/>
  <c r="J1314" i="9"/>
  <c r="BK1298" i="9"/>
  <c r="J1272" i="9"/>
  <c r="J1248" i="9"/>
  <c r="BK1225" i="9"/>
  <c r="J1218" i="9"/>
  <c r="J1209" i="9"/>
  <c r="BK1194" i="9"/>
  <c r="J1181" i="9"/>
  <c r="J1164" i="9"/>
  <c r="BK1151" i="9"/>
  <c r="J1138" i="9"/>
  <c r="BK1124" i="9"/>
  <c r="J1115" i="9"/>
  <c r="J1109" i="9"/>
  <c r="J1105" i="9"/>
  <c r="BK1093" i="9"/>
  <c r="J1084" i="9"/>
  <c r="J1075" i="9"/>
  <c r="J1052" i="9"/>
  <c r="BK1036" i="9"/>
  <c r="J1028" i="9"/>
  <c r="BK1014" i="9"/>
  <c r="BK996" i="9"/>
  <c r="BK971" i="9"/>
  <c r="J947" i="9"/>
  <c r="BK935" i="9"/>
  <c r="J926" i="9"/>
  <c r="BK916" i="9"/>
  <c r="J910" i="9"/>
  <c r="BK900" i="9"/>
  <c r="BK890" i="9"/>
  <c r="BK884" i="9"/>
  <c r="BK858" i="9"/>
  <c r="BK839" i="9"/>
  <c r="J821" i="9"/>
  <c r="J811" i="9"/>
  <c r="BK803" i="9"/>
  <c r="BK795" i="9"/>
  <c r="BK787" i="9"/>
  <c r="BK783" i="9"/>
  <c r="J771" i="9"/>
  <c r="J754" i="9"/>
  <c r="J750" i="9"/>
  <c r="J742" i="9"/>
  <c r="BK730" i="9"/>
  <c r="J724" i="9"/>
  <c r="BK708" i="9"/>
  <c r="BK702" i="9"/>
  <c r="J696" i="9"/>
  <c r="J684" i="9"/>
  <c r="J675" i="9"/>
  <c r="J661" i="9"/>
  <c r="J645" i="9"/>
  <c r="J637" i="9"/>
  <c r="J621" i="9"/>
  <c r="J613" i="9"/>
  <c r="BK605" i="9"/>
  <c r="BK586" i="9"/>
  <c r="J578" i="9"/>
  <c r="J574" i="9"/>
  <c r="J566" i="9"/>
  <c r="BK560" i="9"/>
  <c r="J532" i="9"/>
  <c r="J522" i="9"/>
  <c r="BK508" i="9"/>
  <c r="BK496" i="9"/>
  <c r="J485" i="9"/>
  <c r="BK475" i="9"/>
  <c r="J459" i="9"/>
  <c r="J451" i="9"/>
  <c r="BK439" i="9"/>
  <c r="BK429" i="9"/>
  <c r="J419" i="9"/>
  <c r="J400" i="9"/>
  <c r="J392" i="9"/>
  <c r="J380" i="9"/>
  <c r="J345" i="9"/>
  <c r="J324" i="9"/>
  <c r="J318" i="9"/>
  <c r="J306" i="9"/>
  <c r="J300" i="9"/>
  <c r="J292" i="9"/>
  <c r="J284" i="9"/>
  <c r="BK270" i="9"/>
  <c r="BK260" i="9"/>
  <c r="BK254" i="9"/>
  <c r="BK240" i="9"/>
  <c r="BK232" i="9"/>
  <c r="BK222" i="9"/>
  <c r="J210" i="9"/>
  <c r="BK202" i="9"/>
  <c r="BK194" i="9"/>
  <c r="J182" i="9"/>
  <c r="J172" i="9"/>
  <c r="BK164" i="9"/>
  <c r="BK154" i="9"/>
  <c r="J183" i="10"/>
  <c r="J175" i="10"/>
  <c r="J171" i="10"/>
  <c r="BK162" i="10"/>
  <c r="BK147" i="10"/>
  <c r="BK185" i="10"/>
  <c r="BK183" i="10"/>
  <c r="BK178" i="10"/>
  <c r="J173" i="10"/>
  <c r="J168" i="10"/>
  <c r="BK157" i="10"/>
  <c r="J142" i="10"/>
  <c r="BK126" i="10"/>
  <c r="J177" i="10"/>
  <c r="BK175" i="10"/>
  <c r="J152" i="10"/>
  <c r="BK145" i="10"/>
  <c r="J132" i="10"/>
  <c r="J402" i="11"/>
  <c r="BK369" i="11"/>
  <c r="BK362" i="11"/>
  <c r="J339" i="11"/>
  <c r="J313" i="11"/>
  <c r="BK295" i="11"/>
  <c r="BK264" i="11"/>
  <c r="J242" i="11"/>
  <c r="BK209" i="11"/>
  <c r="BK197" i="11"/>
  <c r="BK175" i="11"/>
  <c r="J153" i="11"/>
  <c r="J583" i="11"/>
  <c r="J565" i="11"/>
  <c r="BK558" i="11"/>
  <c r="BK543" i="11"/>
  <c r="BK525" i="11"/>
  <c r="J492" i="11"/>
  <c r="J479" i="11"/>
  <c r="J464" i="11"/>
  <c r="BK444" i="11"/>
  <c r="BK434" i="11"/>
  <c r="BK402" i="11"/>
  <c r="J394" i="11"/>
  <c r="J382" i="11"/>
  <c r="BK359" i="11"/>
  <c r="J346" i="11"/>
  <c r="J333" i="11"/>
  <c r="BK309" i="11"/>
  <c r="BK286" i="11"/>
  <c r="BK276" i="11"/>
  <c r="BK262" i="11"/>
  <c r="BK233" i="11"/>
  <c r="J220" i="11"/>
  <c r="BK206" i="11"/>
  <c r="J192" i="11"/>
  <c r="J175" i="11"/>
  <c r="BK164" i="11"/>
  <c r="J145" i="11"/>
  <c r="BK573" i="11"/>
  <c r="J540" i="11"/>
  <c r="BK535" i="11"/>
  <c r="BK520" i="11"/>
  <c r="J507" i="11"/>
  <c r="J499" i="11"/>
  <c r="J486" i="11"/>
  <c r="BK456" i="11"/>
  <c r="BK449" i="11"/>
  <c r="BK431" i="11"/>
  <c r="BK411" i="11"/>
  <c r="J397" i="11"/>
  <c r="BK387" i="11"/>
  <c r="BK374" i="11"/>
  <c r="J357" i="11"/>
  <c r="BK346" i="11"/>
  <c r="BK327" i="11"/>
  <c r="BK311" i="11"/>
  <c r="J295" i="11"/>
  <c r="BK279" i="11"/>
  <c r="J254" i="11"/>
  <c r="J240" i="11"/>
  <c r="BK217" i="11"/>
  <c r="BK187" i="11"/>
  <c r="BK160" i="11"/>
  <c r="J143" i="11"/>
  <c r="J239" i="12"/>
  <c r="J233" i="12"/>
  <c r="BK212" i="12"/>
  <c r="BK189" i="12"/>
  <c r="BK153" i="12"/>
  <c r="BK239" i="12"/>
  <c r="J217" i="12"/>
  <c r="BK204" i="12"/>
  <c r="BK181" i="12"/>
  <c r="J150" i="12"/>
  <c r="BK123" i="12"/>
  <c r="BK214" i="12"/>
  <c r="J194" i="12"/>
  <c r="J153" i="12"/>
  <c r="J145" i="12"/>
  <c r="J127" i="12"/>
  <c r="J225" i="12"/>
  <c r="BK194" i="12"/>
  <c r="J168" i="12"/>
  <c r="BK130" i="12"/>
  <c r="J192" i="13"/>
  <c r="J170" i="13"/>
  <c r="J155" i="13"/>
  <c r="BK126" i="13"/>
  <c r="J189" i="13"/>
  <c r="BK167" i="13"/>
  <c r="BK140" i="13"/>
  <c r="BK193" i="13"/>
  <c r="BK176" i="13"/>
  <c r="J166" i="13"/>
  <c r="BK155" i="13"/>
  <c r="J126" i="13"/>
  <c r="J183" i="13"/>
  <c r="J169" i="13"/>
  <c r="BK157" i="13"/>
  <c r="BK139" i="14"/>
  <c r="BK134" i="14"/>
  <c r="BK126" i="14"/>
  <c r="BK135" i="14"/>
  <c r="J125" i="14"/>
  <c r="BK133" i="14"/>
  <c r="BK128" i="14"/>
  <c r="J139" i="14"/>
  <c r="BK826" i="15"/>
  <c r="BK800" i="15"/>
  <c r="BK768" i="15"/>
  <c r="BK727" i="15"/>
  <c r="BK693" i="15"/>
  <c r="J658" i="15"/>
  <c r="J628" i="15"/>
  <c r="BK572" i="15"/>
  <c r="J546" i="15"/>
  <c r="J501" i="15"/>
  <c r="BK460" i="15"/>
  <c r="J412" i="15"/>
  <c r="J332" i="15"/>
  <c r="BK284" i="15"/>
  <c r="J213" i="15"/>
  <c r="BK159" i="15"/>
  <c r="BK652" i="15"/>
  <c r="J602" i="15"/>
  <c r="BK578" i="15"/>
  <c r="BK495" i="15"/>
  <c r="J480" i="15"/>
  <c r="BK454" i="15"/>
  <c r="BK419" i="15"/>
  <c r="J376" i="15"/>
  <c r="J315" i="15"/>
  <c r="J275" i="15"/>
  <c r="BK238" i="15"/>
  <c r="J165" i="15"/>
  <c r="J759" i="15"/>
  <c r="J731" i="15"/>
  <c r="BK703" i="15"/>
  <c r="BK646" i="15"/>
  <c r="BK584" i="15"/>
  <c r="BK535" i="15"/>
  <c r="J486" i="15"/>
  <c r="J454" i="15"/>
  <c r="BK332" i="15"/>
  <c r="J269" i="15"/>
  <c r="J228" i="15"/>
  <c r="J176" i="15"/>
  <c r="BK136" i="15"/>
  <c r="BK773" i="15"/>
  <c r="BK731" i="15"/>
  <c r="BK687" i="15"/>
  <c r="J675" i="15"/>
  <c r="J652" i="15"/>
  <c r="BK628" i="15"/>
  <c r="J615" i="15"/>
  <c r="J572" i="15"/>
  <c r="BK513" i="15"/>
  <c r="J433" i="15"/>
  <c r="J405" i="15"/>
  <c r="BK370" i="15"/>
  <c r="BK342" i="15"/>
  <c r="J284" i="15"/>
  <c r="J238" i="15"/>
  <c r="J194" i="15"/>
  <c r="BK165" i="15"/>
  <c r="J363" i="16"/>
  <c r="J311" i="16"/>
  <c r="BK231" i="16"/>
  <c r="J192" i="16"/>
  <c r="BK380" i="16"/>
  <c r="BK336" i="16"/>
  <c r="BK311" i="16"/>
  <c r="J259" i="16"/>
  <c r="BK219" i="16"/>
  <c r="BK160" i="16"/>
  <c r="J338" i="16"/>
  <c r="BK266" i="16"/>
  <c r="BK236" i="16"/>
  <c r="BK195" i="16"/>
  <c r="J162" i="16"/>
  <c r="BK138" i="16"/>
  <c r="BK371" i="16"/>
  <c r="BK346" i="16"/>
  <c r="J207" i="17"/>
  <c r="BK189" i="17"/>
  <c r="J160" i="17"/>
  <c r="J144" i="17"/>
  <c r="BK334" i="17"/>
  <c r="BK289" i="17"/>
  <c r="J260" i="17"/>
  <c r="BK234" i="17"/>
  <c r="J212" i="17"/>
  <c r="BK316" i="17"/>
  <c r="BK277" i="17"/>
  <c r="BK241" i="17"/>
  <c r="BK199" i="17"/>
  <c r="BK144" i="17"/>
  <c r="BK128" i="17"/>
  <c r="BK148" i="17"/>
  <c r="J234" i="18"/>
  <c r="BK205" i="18"/>
  <c r="BK149" i="18"/>
  <c r="BK132" i="18"/>
  <c r="BK226" i="18"/>
  <c r="BK193" i="18"/>
  <c r="BK144" i="18"/>
  <c r="BK228" i="18"/>
  <c r="J193" i="18"/>
  <c r="J149" i="18"/>
  <c r="BK187" i="18"/>
  <c r="BK169" i="18"/>
  <c r="BK140" i="18"/>
  <c r="BK126" i="18"/>
  <c r="BK239" i="19"/>
  <c r="J236" i="19"/>
  <c r="BK231" i="19"/>
  <c r="BK226" i="19"/>
  <c r="BK217" i="19"/>
  <c r="J189" i="19"/>
  <c r="BK156" i="19"/>
  <c r="J130" i="19"/>
  <c r="BK240" i="19"/>
  <c r="J234" i="19"/>
  <c r="J224" i="19"/>
  <c r="J209" i="19"/>
  <c r="BK177" i="19"/>
  <c r="J148" i="19"/>
  <c r="BK131" i="19"/>
  <c r="J235" i="19"/>
  <c r="BK227" i="19"/>
  <c r="BK222" i="19"/>
  <c r="J205" i="19"/>
  <c r="J177" i="19"/>
  <c r="BK152" i="19"/>
  <c r="BK148" i="19"/>
  <c r="J131" i="19"/>
  <c r="J125" i="19"/>
  <c r="J242" i="19"/>
  <c r="BK228" i="19"/>
  <c r="J201" i="19"/>
  <c r="J156" i="19"/>
  <c r="J149" i="19"/>
  <c r="BK207" i="20"/>
  <c r="J192" i="20"/>
  <c r="J168" i="20"/>
  <c r="BK150" i="20"/>
  <c r="BK137" i="20"/>
  <c r="BK192" i="20"/>
  <c r="BK184" i="20"/>
  <c r="BK146" i="20"/>
  <c r="BK203" i="20"/>
  <c r="J193" i="20"/>
  <c r="J184" i="20"/>
  <c r="J162" i="20"/>
  <c r="J144" i="20"/>
  <c r="BK126" i="20"/>
  <c r="J205" i="20"/>
  <c r="BK175" i="20"/>
  <c r="J156" i="20"/>
  <c r="J135" i="20"/>
  <c r="J205" i="21"/>
  <c r="J183" i="21"/>
  <c r="BK171" i="21"/>
  <c r="BK153" i="21"/>
  <c r="J144" i="21"/>
  <c r="J132" i="21"/>
  <c r="J126" i="21"/>
  <c r="J216" i="21"/>
  <c r="BK205" i="21"/>
  <c r="BK191" i="21"/>
  <c r="BK164" i="21"/>
  <c r="J130" i="21"/>
  <c r="J226" i="21"/>
  <c r="BK216" i="21"/>
  <c r="J215" i="21"/>
  <c r="J198" i="21"/>
  <c r="J153" i="21"/>
  <c r="BK134" i="21"/>
  <c r="BK232" i="21"/>
  <c r="BK223" i="21"/>
  <c r="J166" i="21"/>
  <c r="BK145" i="21"/>
  <c r="BK132" i="21"/>
  <c r="BK142" i="22"/>
  <c r="J136" i="22"/>
  <c r="BK130" i="22"/>
  <c r="J182" i="22"/>
  <c r="J140" i="22"/>
  <c r="BK129" i="22"/>
  <c r="J126" i="22"/>
  <c r="BK154" i="22"/>
  <c r="J135" i="22"/>
  <c r="J158" i="22"/>
  <c r="BK145" i="22"/>
  <c r="BK136" i="22"/>
  <c r="J131" i="22"/>
  <c r="BK127" i="22"/>
  <c r="J124" i="22"/>
  <c r="J248" i="23"/>
  <c r="BK199" i="23"/>
  <c r="J169" i="23"/>
  <c r="J311" i="23"/>
  <c r="BK241" i="23"/>
  <c r="J145" i="23"/>
  <c r="J235" i="23"/>
  <c r="BK217" i="23"/>
  <c r="BK140" i="23"/>
  <c r="J302" i="23"/>
  <c r="BK248" i="23"/>
  <c r="J231" i="23"/>
  <c r="J156" i="23"/>
  <c r="BK135" i="23"/>
  <c r="J7037" i="2"/>
  <c r="BK6770" i="2"/>
  <c r="J6597" i="2"/>
  <c r="BK6567" i="2"/>
  <c r="BK6505" i="2"/>
  <c r="J6463" i="2"/>
  <c r="J6395" i="2"/>
  <c r="BK6352" i="2"/>
  <c r="BK6319" i="2"/>
  <c r="BK6294" i="2"/>
  <c r="J6238" i="2"/>
  <c r="J6212" i="2"/>
  <c r="BK6174" i="2"/>
  <c r="BK6102" i="2"/>
  <c r="BK6073" i="2"/>
  <c r="J6003" i="2"/>
  <c r="J5948" i="2"/>
  <c r="J5892" i="2"/>
  <c r="BK5822" i="2"/>
  <c r="BK5777" i="2"/>
  <c r="J5766" i="2"/>
  <c r="BK5727" i="2"/>
  <c r="J5696" i="2"/>
  <c r="BK5634" i="2"/>
  <c r="J5607" i="2"/>
  <c r="BK5552" i="2"/>
  <c r="BK5510" i="2"/>
  <c r="BK5466" i="2"/>
  <c r="BK5402" i="2"/>
  <c r="BK5374" i="2"/>
  <c r="J5324" i="2"/>
  <c r="J5293" i="2"/>
  <c r="BK5249" i="2"/>
  <c r="J5223" i="2"/>
  <c r="J5198" i="2"/>
  <c r="BK5172" i="2"/>
  <c r="BK5096" i="2"/>
  <c r="J5073" i="2"/>
  <c r="J5046" i="2"/>
  <c r="J5011" i="2"/>
  <c r="BK5003" i="2"/>
  <c r="BK4972" i="2"/>
  <c r="J4936" i="2"/>
  <c r="BK4852" i="2"/>
  <c r="J4742" i="2"/>
  <c r="BK4654" i="2"/>
  <c r="J4557" i="2"/>
  <c r="BK4512" i="2"/>
  <c r="J4475" i="2"/>
  <c r="J4450" i="2"/>
  <c r="J4271" i="2"/>
  <c r="BK4243" i="2"/>
  <c r="J3978" i="2"/>
  <c r="J3839" i="2"/>
  <c r="J3819" i="2"/>
  <c r="J3711" i="2"/>
  <c r="BK3672" i="2"/>
  <c r="BK3638" i="2"/>
  <c r="BK3560" i="2"/>
  <c r="BK3503" i="2"/>
  <c r="J3423" i="2"/>
  <c r="BK3413" i="2"/>
  <c r="J3373" i="2"/>
  <c r="J3357" i="2"/>
  <c r="J3304" i="2"/>
  <c r="J3293" i="2"/>
  <c r="BK3281" i="2"/>
  <c r="J3254" i="2"/>
  <c r="J3229" i="2"/>
  <c r="J3213" i="2"/>
  <c r="BK3126" i="2"/>
  <c r="BK3064" i="2"/>
  <c r="J3021" i="2"/>
  <c r="J2983" i="2"/>
  <c r="BK2951" i="2"/>
  <c r="J2908" i="2"/>
  <c r="J2898" i="2"/>
  <c r="J2808" i="2"/>
  <c r="BK2714" i="2"/>
  <c r="BK2593" i="2"/>
  <c r="BK2536" i="2"/>
  <c r="J2500" i="2"/>
  <c r="J2451" i="2"/>
  <c r="BK2277" i="2"/>
  <c r="J2244" i="2"/>
  <c r="J2223" i="2"/>
  <c r="BK2175" i="2"/>
  <c r="BK2142" i="2"/>
  <c r="J2083" i="2"/>
  <c r="J1980" i="2"/>
  <c r="J1770" i="2"/>
  <c r="J1737" i="2"/>
  <c r="BK1682" i="2"/>
  <c r="BK1589" i="2"/>
  <c r="J1505" i="2"/>
  <c r="BK1471" i="2"/>
  <c r="J1195" i="2"/>
  <c r="BK1132" i="2"/>
  <c r="J1061" i="2"/>
  <c r="J1037" i="2"/>
  <c r="BK920" i="2"/>
  <c r="J863" i="2"/>
  <c r="BK777" i="2"/>
  <c r="BK730" i="2"/>
  <c r="J628" i="2"/>
  <c r="BK578" i="2"/>
  <c r="J519" i="2"/>
  <c r="BK452" i="2"/>
  <c r="J363" i="2"/>
  <c r="BK7587" i="2"/>
  <c r="J7446" i="2"/>
  <c r="J7367" i="2"/>
  <c r="BK7318" i="2"/>
  <c r="J7233" i="2"/>
  <c r="J7190" i="2"/>
  <c r="J7157" i="2"/>
  <c r="J7136" i="2"/>
  <c r="J7115" i="2"/>
  <c r="BK7049" i="2"/>
  <c r="BK6897" i="2"/>
  <c r="BK6595" i="2"/>
  <c r="BK6552" i="2"/>
  <c r="BK6519" i="2"/>
  <c r="J6485" i="2"/>
  <c r="BK6437" i="2"/>
  <c r="J6358" i="2"/>
  <c r="J6314" i="2"/>
  <c r="J6280" i="2"/>
  <c r="BK6251" i="2"/>
  <c r="BK6233" i="2"/>
  <c r="J6196" i="2"/>
  <c r="BK6154" i="2"/>
  <c r="BK6107" i="2"/>
  <c r="J6073" i="2"/>
  <c r="BK6025" i="2"/>
  <c r="BK5991" i="2"/>
  <c r="BK5919" i="2"/>
  <c r="J5872" i="2"/>
  <c r="BK5696" i="2"/>
  <c r="J5666" i="2"/>
  <c r="BK5655" i="2"/>
  <c r="BK5595" i="2"/>
  <c r="J5566" i="2"/>
  <c r="BK5472" i="2"/>
  <c r="BK5430" i="2"/>
  <c r="BK5324" i="2"/>
  <c r="J5309" i="2"/>
  <c r="BK5261" i="2"/>
  <c r="BK5223" i="2"/>
  <c r="BK510" i="11"/>
  <c r="BK499" i="11"/>
  <c r="J488" i="11"/>
  <c r="BK474" i="11"/>
  <c r="BK462" i="11"/>
  <c r="J449" i="11"/>
  <c r="J431" i="11"/>
  <c r="J417" i="11"/>
  <c r="J384" i="11"/>
  <c r="BK367" i="11"/>
  <c r="BK344" i="11"/>
  <c r="J329" i="11"/>
  <c r="BK305" i="11"/>
  <c r="J281" i="11"/>
  <c r="BK259" i="11"/>
  <c r="J229" i="11"/>
  <c r="BK214" i="11"/>
  <c r="J185" i="11"/>
  <c r="J160" i="11"/>
  <c r="BK137" i="11"/>
  <c r="J573" i="11"/>
  <c r="BK560" i="11"/>
  <c r="J551" i="11"/>
  <c r="BK540" i="11"/>
  <c r="J530" i="11"/>
  <c r="BK481" i="11"/>
  <c r="J474" i="11"/>
  <c r="BK452" i="11"/>
  <c r="J411" i="11"/>
  <c r="J399" i="11"/>
  <c r="J392" i="11"/>
  <c r="J367" i="11"/>
  <c r="BK351" i="11"/>
  <c r="J325" i="11"/>
  <c r="J307" i="11"/>
  <c r="J284" i="11"/>
  <c r="BK270" i="11"/>
  <c r="BK246" i="11"/>
  <c r="J227" i="11"/>
  <c r="J214" i="11"/>
  <c r="BK204" i="11"/>
  <c r="BK183" i="11"/>
  <c r="J172" i="11"/>
  <c r="BK153" i="11"/>
  <c r="J580" i="11"/>
  <c r="BK563" i="11"/>
  <c r="J525" i="11"/>
  <c r="BK518" i="11"/>
  <c r="J497" i="11"/>
  <c r="BK479" i="11"/>
  <c r="BK454" i="11"/>
  <c r="J439" i="11"/>
  <c r="J429" i="11"/>
  <c r="BK408" i="11"/>
  <c r="BK394" i="11"/>
  <c r="BK384" i="11"/>
  <c r="J369" i="11"/>
  <c r="J351" i="11"/>
  <c r="BK329" i="11"/>
  <c r="BK313" i="11"/>
  <c r="BK298" i="11"/>
  <c r="BK281" i="11"/>
  <c r="BK266" i="11"/>
  <c r="BK251" i="11"/>
  <c r="BK238" i="11"/>
  <c r="J194" i="11"/>
  <c r="BK170" i="11"/>
  <c r="BK158" i="11"/>
  <c r="J141" i="11"/>
  <c r="BK245" i="12"/>
  <c r="BK222" i="12"/>
  <c r="BK207" i="12"/>
  <c r="BK168" i="12"/>
  <c r="BK242" i="12"/>
  <c r="J222" i="12"/>
  <c r="BK202" i="12"/>
  <c r="J173" i="12"/>
  <c r="BK143" i="12"/>
  <c r="J242" i="12"/>
  <c r="BK199" i="12"/>
  <c r="BK161" i="12"/>
  <c r="J143" i="12"/>
  <c r="J125" i="12"/>
  <c r="BK233" i="12"/>
  <c r="J184" i="12"/>
  <c r="J161" i="12"/>
  <c r="BK133" i="12"/>
  <c r="J195" i="13"/>
  <c r="J176" i="13"/>
  <c r="BK156" i="13"/>
  <c r="J145" i="13"/>
  <c r="BK192" i="13"/>
  <c r="J168" i="13"/>
  <c r="BK163" i="13"/>
  <c r="J134" i="13"/>
  <c r="BK188" i="13"/>
  <c r="J174" i="13"/>
  <c r="J164" i="13"/>
  <c r="J136" i="13"/>
  <c r="BK189" i="13"/>
  <c r="BK174" i="13"/>
  <c r="J171" i="13"/>
  <c r="BK166" i="13"/>
  <c r="J140" i="13"/>
  <c r="BK136" i="14"/>
  <c r="J127" i="14"/>
  <c r="J138" i="14"/>
  <c r="J132" i="14"/>
  <c r="BK127" i="14"/>
  <c r="J140" i="14"/>
  <c r="J130" i="14"/>
  <c r="BK125" i="14"/>
  <c r="J133" i="14"/>
  <c r="J811" i="15"/>
  <c r="BK771" i="15"/>
  <c r="J739" i="15"/>
  <c r="J695" i="15"/>
  <c r="BK639" i="15"/>
  <c r="J610" i="15"/>
  <c r="J558" i="15"/>
  <c r="J535" i="15"/>
  <c r="BK468" i="15"/>
  <c r="J435" i="15"/>
  <c r="BK376" i="15"/>
  <c r="BK321" i="15"/>
  <c r="BK275" i="15"/>
  <c r="J216" i="15"/>
  <c r="BK176" i="15"/>
  <c r="J136" i="15"/>
  <c r="BK816" i="15"/>
  <c r="J791" i="15"/>
  <c r="J777" i="15"/>
  <c r="BK759" i="15"/>
  <c r="BK751" i="15"/>
  <c r="BK735" i="15"/>
  <c r="J699" i="15"/>
  <c r="BK658" i="15"/>
  <c r="BK615" i="15"/>
  <c r="J584" i="15"/>
  <c r="J528" i="15"/>
  <c r="BK488" i="15"/>
  <c r="J460" i="15"/>
  <c r="BK435" i="15"/>
  <c r="J401" i="15"/>
  <c r="J370" i="15"/>
  <c r="J326" i="15"/>
  <c r="BK293" i="15"/>
  <c r="J244" i="15"/>
  <c r="BK170" i="15"/>
  <c r="BK811" i="15"/>
  <c r="BK781" i="15"/>
  <c r="J735" i="15"/>
  <c r="J707" i="15"/>
  <c r="BK681" i="15"/>
  <c r="J590" i="15"/>
  <c r="J513" i="15"/>
  <c r="BK475" i="15"/>
  <c r="J468" i="15"/>
  <c r="BK384" i="15"/>
  <c r="J337" i="15"/>
  <c r="BK303" i="15"/>
  <c r="BK253" i="15"/>
  <c r="BK185" i="15"/>
  <c r="BK791" i="15"/>
  <c r="J768" i="15"/>
  <c r="BK723" i="15"/>
  <c r="J681" i="15"/>
  <c r="BK664" i="15"/>
  <c r="J639" i="15"/>
  <c r="BK610" i="15"/>
  <c r="J552" i="15"/>
  <c r="BK519" i="15"/>
  <c r="J495" i="15"/>
  <c r="J419" i="15"/>
  <c r="J391" i="15"/>
  <c r="J293" i="15"/>
  <c r="J253" i="15"/>
  <c r="BK199" i="15"/>
  <c r="J182" i="15"/>
  <c r="J367" i="16"/>
  <c r="J316" i="16"/>
  <c r="BK250" i="16"/>
  <c r="J212" i="16"/>
  <c r="J184" i="16"/>
  <c r="BK162" i="16"/>
  <c r="J375" i="16"/>
  <c r="J326" i="16"/>
  <c r="BK306" i="16"/>
  <c r="J250" i="16"/>
  <c r="J206" i="16"/>
  <c r="BK166" i="16"/>
  <c r="J359" i="16"/>
  <c r="J346" i="16"/>
  <c r="BK283" i="16"/>
  <c r="J225" i="16"/>
  <c r="BK192" i="16"/>
  <c r="BK184" i="16"/>
  <c r="BK148" i="16"/>
  <c r="BK375" i="16"/>
  <c r="BK359" i="16"/>
  <c r="BK350" i="16"/>
  <c r="J226" i="17"/>
  <c r="J199" i="17"/>
  <c r="J175" i="17"/>
  <c r="J148" i="17"/>
  <c r="J339" i="17"/>
  <c r="J311" i="17"/>
  <c r="J285" i="17"/>
  <c r="BK250" i="17"/>
  <c r="BK240" i="17"/>
  <c r="J220" i="17"/>
  <c r="BK339" i="17"/>
  <c r="J306" i="17"/>
  <c r="J261" i="17"/>
  <c r="BK212" i="17"/>
  <c r="J178" i="17"/>
  <c r="J138" i="17"/>
  <c r="J158" i="17"/>
  <c r="J128" i="17"/>
  <c r="J228" i="18"/>
  <c r="J169" i="18"/>
  <c r="J136" i="18"/>
  <c r="BK230" i="18"/>
  <c r="BK163" i="18"/>
  <c r="J126" i="18"/>
  <c r="BK217" i="18"/>
  <c r="BK199" i="18"/>
  <c r="BK223" i="18"/>
  <c r="BK181" i="18"/>
  <c r="J144" i="18"/>
  <c r="BK128" i="18"/>
  <c r="J244" i="19"/>
  <c r="J238" i="19"/>
  <c r="J229" i="19"/>
  <c r="J222" i="19"/>
  <c r="J197" i="19"/>
  <c r="J181" i="19"/>
  <c r="J154" i="19"/>
  <c r="J243" i="19"/>
  <c r="BK235" i="19"/>
  <c r="J228" i="19"/>
  <c r="J217" i="19"/>
  <c r="BK181" i="19"/>
  <c r="BK165" i="19"/>
  <c r="BK146" i="19"/>
  <c r="BK243" i="19"/>
  <c r="J230" i="19"/>
  <c r="BK223" i="19"/>
  <c r="BK201" i="19"/>
  <c r="BK169" i="19"/>
  <c r="J151" i="19"/>
  <c r="J146" i="19"/>
  <c r="BK135" i="19"/>
  <c r="BK121" i="19"/>
  <c r="J239" i="19"/>
  <c r="BK224" i="19"/>
  <c r="J185" i="19"/>
  <c r="BK161" i="19"/>
  <c r="BK147" i="19"/>
  <c r="J136" i="19"/>
  <c r="BK205" i="20"/>
  <c r="BK187" i="20"/>
  <c r="BK160" i="20"/>
  <c r="BK142" i="20"/>
  <c r="J208" i="20"/>
  <c r="J189" i="20"/>
  <c r="J150" i="20"/>
  <c r="J142" i="20"/>
  <c r="J197" i="20"/>
  <c r="J187" i="20"/>
  <c r="J171" i="20"/>
  <c r="BK156" i="20"/>
  <c r="BK129" i="20"/>
  <c r="J207" i="20"/>
  <c r="J181" i="20"/>
  <c r="J160" i="20"/>
  <c r="J146" i="20"/>
  <c r="BK123" i="20"/>
  <c r="BK215" i="21"/>
  <c r="J188" i="21"/>
  <c r="J178" i="21"/>
  <c r="BK159" i="21"/>
  <c r="BK130" i="21"/>
  <c r="BK226" i="21"/>
  <c r="BK211" i="21"/>
  <c r="BK198" i="21"/>
  <c r="BK175" i="21"/>
  <c r="J149" i="21"/>
  <c r="J134" i="21"/>
  <c r="BK228" i="21"/>
  <c r="J219" i="21"/>
  <c r="BK201" i="21"/>
  <c r="BK166" i="21"/>
  <c r="J138" i="21"/>
  <c r="BK123" i="21"/>
  <c r="J230" i="21"/>
  <c r="BK180" i="21"/>
  <c r="J164" i="21"/>
  <c r="BK128" i="21"/>
  <c r="BK158" i="22"/>
  <c r="J141" i="22"/>
  <c r="BK131" i="22"/>
  <c r="J175" i="22"/>
  <c r="J142" i="22"/>
  <c r="J137" i="22"/>
  <c r="BK172" i="22"/>
  <c r="BK137" i="22"/>
  <c r="BK182" i="22"/>
  <c r="J154" i="22"/>
  <c r="BK140" i="22"/>
  <c r="J133" i="22"/>
  <c r="BK125" i="22"/>
  <c r="BK123" i="22"/>
  <c r="J254" i="23"/>
  <c r="J223" i="23"/>
  <c r="J176" i="23"/>
  <c r="J316" i="23"/>
  <c r="J260" i="23"/>
  <c r="J217" i="23"/>
  <c r="J286" i="23"/>
  <c r="J237" i="23"/>
  <c r="BK223" i="23"/>
  <c r="J150" i="23"/>
  <c r="BK311" i="23"/>
  <c r="BK254" i="23"/>
  <c r="BK237" i="23"/>
  <c r="BK169" i="23"/>
  <c r="J140" i="23"/>
  <c r="J6911" i="2"/>
  <c r="J6715" i="2"/>
  <c r="BK6625" i="2"/>
  <c r="J6580" i="2"/>
  <c r="J6519" i="2"/>
  <c r="J6493" i="2"/>
  <c r="J6422" i="2"/>
  <c r="BK6358" i="2"/>
  <c r="BK6324" i="2"/>
  <c r="J6299" i="2"/>
  <c r="J6259" i="2"/>
  <c r="BK6228" i="2"/>
  <c r="BK6185" i="2"/>
  <c r="BK6127" i="2"/>
  <c r="BK6081" i="2"/>
  <c r="J6025" i="2"/>
  <c r="BK5941" i="2"/>
  <c r="J5887" i="2"/>
  <c r="J5830" i="2"/>
  <c r="J5777" i="2"/>
  <c r="BK5766" i="2"/>
  <c r="BK5735" i="2"/>
  <c r="BK5710" i="2"/>
  <c r="J5647" i="2"/>
  <c r="BK5628" i="2"/>
  <c r="J5590" i="2"/>
  <c r="BK5517" i="2"/>
  <c r="BK5478" i="2"/>
  <c r="BK5411" i="2"/>
  <c r="BK5383" i="2"/>
  <c r="BK5343" i="2"/>
  <c r="BK5301" i="2"/>
  <c r="J5254" i="2"/>
  <c r="BK5245" i="2"/>
  <c r="BK5188" i="2"/>
  <c r="BK5149" i="2"/>
  <c r="J5135" i="2"/>
  <c r="BK5106" i="2"/>
  <c r="J5084" i="2"/>
  <c r="J5059" i="2"/>
  <c r="J5032" i="2"/>
  <c r="BK5006" i="2"/>
  <c r="J4980" i="2"/>
  <c r="J4946" i="2"/>
  <c r="J4915" i="2"/>
  <c r="J4743" i="2"/>
  <c r="J4694" i="2"/>
  <c r="BK4571" i="2"/>
  <c r="J4515" i="2"/>
  <c r="J4495" i="2"/>
  <c r="J4453" i="2"/>
  <c r="BK4260" i="2"/>
  <c r="BK4207" i="2"/>
  <c r="BK4029" i="2"/>
  <c r="BK3851" i="2"/>
  <c r="J3825" i="2"/>
  <c r="BK3787" i="2"/>
  <c r="J3695" i="2"/>
  <c r="BK3647" i="2"/>
  <c r="BK3575" i="2"/>
  <c r="BK3510" i="2"/>
  <c r="BK3453" i="2"/>
  <c r="BK3420" i="2"/>
  <c r="BK3402" i="2"/>
  <c r="BK3365" i="2"/>
  <c r="BK3335" i="2"/>
  <c r="J3312" i="2"/>
  <c r="J3297" i="2"/>
  <c r="BK3277" i="2"/>
  <c r="BK3250" i="2"/>
  <c r="J3225" i="2"/>
  <c r="BK3195" i="2"/>
  <c r="BK3146" i="2"/>
  <c r="BK3119" i="2"/>
  <c r="BK3088" i="2"/>
  <c r="BK3023" i="2"/>
  <c r="J2974" i="2"/>
  <c r="BK2945" i="2"/>
  <c r="BK2903" i="2"/>
  <c r="BK2888" i="2"/>
  <c r="J2801" i="2"/>
  <c r="BK2616" i="2"/>
  <c r="BK2576" i="2"/>
  <c r="BK2484" i="2"/>
  <c r="J2409" i="2"/>
  <c r="BK2319" i="2"/>
  <c r="J2237" i="2"/>
  <c r="J2201" i="2"/>
  <c r="J2161" i="2"/>
  <c r="BK2124" i="2"/>
  <c r="J1985" i="2"/>
  <c r="BK1826" i="2"/>
  <c r="J1763" i="2"/>
  <c r="J1619" i="2"/>
  <c r="BK1523" i="2"/>
  <c r="BK1306" i="2"/>
  <c r="BK1164" i="2"/>
  <c r="J1086" i="2"/>
  <c r="BK1029" i="2"/>
  <c r="BK951" i="2"/>
  <c r="J851" i="2"/>
  <c r="BK767" i="2"/>
  <c r="J662" i="2"/>
  <c r="BK615" i="2"/>
  <c r="J533" i="2"/>
  <c r="J480" i="2"/>
  <c r="J412" i="2"/>
  <c r="J345" i="2"/>
  <c r="BK7556" i="2"/>
  <c r="BK7464" i="2"/>
  <c r="J7397" i="2"/>
  <c r="J7306" i="2"/>
  <c r="J7248" i="2"/>
  <c r="J7192" i="2"/>
  <c r="BK7168" i="2"/>
  <c r="J7141" i="2"/>
  <c r="J7118" i="2"/>
  <c r="BK7090" i="2"/>
  <c r="BK6911" i="2"/>
  <c r="BK6673" i="2"/>
  <c r="J6625" i="2"/>
  <c r="J6567" i="2"/>
  <c r="J6526" i="2"/>
  <c r="BK6493" i="2"/>
  <c r="BK6422" i="2"/>
  <c r="J6352" i="2"/>
  <c r="BK6329" i="2"/>
  <c r="J6284" i="2"/>
  <c r="BK6265" i="2"/>
  <c r="BK6238" i="2"/>
  <c r="J6200" i="2"/>
  <c r="BK6162" i="2"/>
  <c r="J6127" i="2"/>
  <c r="BK6115" i="2"/>
  <c r="J6085" i="2"/>
  <c r="J6056" i="2"/>
  <c r="J6015" i="2"/>
  <c r="BK5948" i="2"/>
  <c r="J5924" i="2"/>
  <c r="BK5904" i="2"/>
  <c r="J5838" i="2"/>
  <c r="BK5751" i="2"/>
  <c r="BK5690" i="2"/>
  <c r="J5660" i="2"/>
  <c r="J5613" i="2"/>
  <c r="BK5531" i="2"/>
  <c r="J5478" i="2"/>
  <c r="J5441" i="2"/>
  <c r="BK5333" i="2"/>
  <c r="J5306" i="2"/>
  <c r="J5231" i="2"/>
  <c r="BK5194" i="2"/>
  <c r="BK7574" i="2"/>
  <c r="J7505" i="2"/>
  <c r="J7464" i="2"/>
  <c r="J7410" i="2"/>
  <c r="BK7367" i="2"/>
  <c r="J7330" i="2"/>
  <c r="J7301" i="2"/>
  <c r="BK7246" i="2"/>
  <c r="BK7233" i="2"/>
  <c r="BK7188" i="2"/>
  <c r="BK7157" i="2"/>
  <c r="BK7141" i="2"/>
  <c r="J7121" i="2"/>
  <c r="J7090" i="2"/>
  <c r="J7049" i="2"/>
  <c r="BK6972" i="2"/>
  <c r="J6855" i="2"/>
  <c r="BK6715" i="2"/>
  <c r="J6643" i="2"/>
  <c r="BK6597" i="2"/>
  <c r="J6541" i="2"/>
  <c r="BK6485" i="2"/>
  <c r="J6408" i="2"/>
  <c r="BK6347" i="2"/>
  <c r="J6329" i="2"/>
  <c r="J6319" i="2"/>
  <c r="J6294" i="2"/>
  <c r="BK6280" i="2"/>
  <c r="BK6259" i="2"/>
  <c r="J6228" i="2"/>
  <c r="BK6200" i="2"/>
  <c r="J6185" i="2"/>
  <c r="J6154" i="2"/>
  <c r="J6136" i="2"/>
  <c r="BK6111" i="2"/>
  <c r="J6102" i="2"/>
  <c r="J6081" i="2"/>
  <c r="BK6056" i="2"/>
  <c r="BK6033" i="2"/>
  <c r="BK6015" i="2"/>
  <c r="J5995" i="2"/>
  <c r="J5973" i="2"/>
  <c r="J5955" i="2"/>
  <c r="J5919" i="2"/>
  <c r="J5862" i="2"/>
  <c r="J5822" i="2"/>
  <c r="J5751" i="2"/>
  <c r="J5727" i="2"/>
  <c r="J5710" i="2"/>
  <c r="BK5666" i="2"/>
  <c r="J5601" i="2"/>
  <c r="J5581" i="2"/>
  <c r="BK5559" i="2"/>
  <c r="J5545" i="2"/>
  <c r="BK5487" i="2"/>
  <c r="J5447" i="2"/>
  <c r="J5411" i="2"/>
  <c r="J5383" i="2"/>
  <c r="J5343" i="2"/>
  <c r="J5312" i="2"/>
  <c r="BK5282" i="2"/>
  <c r="J5249" i="2"/>
  <c r="BK5231" i="2"/>
  <c r="BK5198" i="2"/>
  <c r="J5190" i="2"/>
  <c r="J5174" i="2"/>
  <c r="BK5156" i="2"/>
  <c r="BK5128" i="2"/>
  <c r="J5106" i="2"/>
  <c r="BK5092" i="2"/>
  <c r="J5080" i="2"/>
  <c r="BK5050" i="2"/>
  <c r="BK5025" i="2"/>
  <c r="BK4995" i="2"/>
  <c r="BK4962" i="2"/>
  <c r="J4933" i="2"/>
  <c r="BK4915" i="2"/>
  <c r="J4755" i="2"/>
  <c r="J4674" i="2"/>
  <c r="BK4621" i="2"/>
  <c r="J4539" i="2"/>
  <c r="J4512" i="2"/>
  <c r="J4469" i="2"/>
  <c r="BK4448" i="2"/>
  <c r="BK4269" i="2"/>
  <c r="BK4236" i="2"/>
  <c r="J4207" i="2"/>
  <c r="J4027" i="2"/>
  <c r="BK3978" i="2"/>
  <c r="J3854" i="2"/>
  <c r="BK3829" i="2"/>
  <c r="BK3813" i="2"/>
  <c r="BK3761" i="2"/>
  <c r="BK3721" i="2"/>
  <c r="BK3682" i="2"/>
  <c r="J3644" i="2"/>
  <c r="BK3578" i="2"/>
  <c r="J3516" i="2"/>
  <c r="BK3497" i="2"/>
  <c r="J3433" i="2"/>
  <c r="J3422" i="2"/>
  <c r="J3418" i="2"/>
  <c r="BK3385" i="2"/>
  <c r="BK3369" i="2"/>
  <c r="J3353" i="2"/>
  <c r="J3324" i="2"/>
  <c r="J3273" i="2"/>
  <c r="J3246" i="2"/>
  <c r="J3217" i="2"/>
  <c r="J3195" i="2"/>
  <c r="BK3163" i="2"/>
  <c r="BK3104" i="2"/>
  <c r="BK3049" i="2"/>
  <c r="BK3017" i="2"/>
  <c r="BK2983" i="2"/>
  <c r="J2964" i="2"/>
  <c r="J2934" i="2"/>
  <c r="J2903" i="2"/>
  <c r="BK2859" i="2"/>
  <c r="BK2808" i="2"/>
  <c r="BK2736" i="2"/>
  <c r="J2633" i="2"/>
  <c r="J2604" i="2"/>
  <c r="BK2565" i="2"/>
  <c r="BK2506" i="2"/>
  <c r="J2453" i="2"/>
  <c r="BK2409" i="2"/>
  <c r="J2313" i="2"/>
  <c r="J2275" i="2"/>
  <c r="BK2237" i="2"/>
  <c r="J2189" i="2"/>
  <c r="BK2166" i="2"/>
  <c r="J2144" i="2"/>
  <c r="J2108" i="2"/>
  <c r="BK2086" i="2"/>
  <c r="BK1980" i="2"/>
  <c r="J1826" i="2"/>
  <c r="J1781" i="2"/>
  <c r="BK1755" i="2"/>
  <c r="BK1737" i="2"/>
  <c r="J1727" i="2"/>
  <c r="J1701" i="2"/>
  <c r="BK1668" i="2"/>
  <c r="BK1601" i="2"/>
  <c r="BK1587" i="2"/>
  <c r="J1531" i="2"/>
  <c r="J1481" i="2"/>
  <c r="J1220" i="2"/>
  <c r="J1164" i="2"/>
  <c r="J1132" i="2"/>
  <c r="BK1086" i="2"/>
  <c r="J1049" i="2"/>
  <c r="BK1027" i="2"/>
  <c r="J951" i="2"/>
  <c r="BK898" i="2"/>
  <c r="J821" i="2"/>
  <c r="J777" i="2"/>
  <c r="BK739" i="2"/>
  <c r="BK689" i="2"/>
  <c r="J600" i="2"/>
  <c r="BK533" i="2"/>
  <c r="J438" i="2"/>
  <c r="BK345" i="2"/>
  <c r="J296" i="2"/>
  <c r="J277" i="2"/>
  <c r="BK252" i="2"/>
  <c r="BK205" i="2"/>
  <c r="J172" i="2"/>
  <c r="J704" i="2"/>
  <c r="BK662" i="2"/>
  <c r="BK519" i="2"/>
  <c r="BK480" i="2"/>
  <c r="BK312" i="2"/>
  <c r="BK6020" i="2"/>
  <c r="BK5955" i="2"/>
  <c r="J5904" i="2"/>
  <c r="BK5887" i="2"/>
  <c r="BK5862" i="2"/>
  <c r="BK5838" i="2"/>
  <c r="BK5806" i="2"/>
  <c r="J5704" i="2"/>
  <c r="J5655" i="2"/>
  <c r="BK5581" i="2"/>
  <c r="J5538" i="2"/>
  <c r="J5510" i="2"/>
  <c r="BK5441" i="2"/>
  <c r="BK5315" i="2"/>
  <c r="BK5306" i="2"/>
  <c r="J5261" i="2"/>
  <c r="J5235" i="2"/>
  <c r="J5213" i="2"/>
  <c r="J5183" i="2"/>
  <c r="BK5158" i="2"/>
  <c r="BK5135" i="2"/>
  <c r="J5128" i="2"/>
  <c r="BK5104" i="2"/>
  <c r="BK5080" i="2"/>
  <c r="BK5059" i="2"/>
  <c r="BK5039" i="2"/>
  <c r="BK5009" i="2"/>
  <c r="BK4990" i="2"/>
  <c r="J4962" i="2"/>
  <c r="BK4936" i="2"/>
  <c r="J4918" i="2"/>
  <c r="BK4743" i="2"/>
  <c r="BK4674" i="2"/>
  <c r="J4654" i="2"/>
  <c r="BK4557" i="2"/>
  <c r="J4501" i="2"/>
  <c r="BK4474" i="2"/>
  <c r="J4461" i="2"/>
  <c r="BK4271" i="2"/>
  <c r="J4269" i="2"/>
  <c r="J4236" i="2"/>
  <c r="J4029" i="2"/>
  <c r="J3950" i="2"/>
  <c r="J3851" i="2"/>
  <c r="J3821" i="2"/>
  <c r="J3798" i="2"/>
  <c r="J3777" i="2"/>
  <c r="J3751" i="2"/>
  <c r="BK3711" i="2"/>
  <c r="J3672" i="2"/>
  <c r="J3653" i="2"/>
  <c r="J3638" i="2"/>
  <c r="J3584" i="2"/>
  <c r="J3572" i="2"/>
  <c r="BK3540" i="2"/>
  <c r="J3503" i="2"/>
  <c r="BK3479" i="2"/>
  <c r="BK3433" i="2"/>
  <c r="BK3422" i="2"/>
  <c r="BK3398" i="2"/>
  <c r="J3385" i="2"/>
  <c r="J3365" i="2"/>
  <c r="BK3312" i="2"/>
  <c r="J3289" i="2"/>
  <c r="BK3269" i="2"/>
  <c r="BK3246" i="2"/>
  <c r="J3221" i="2"/>
  <c r="J3163" i="2"/>
  <c r="J3136" i="2"/>
  <c r="BK3112" i="2"/>
  <c r="J3064" i="2"/>
  <c r="J3044" i="2"/>
  <c r="BK3035" i="2"/>
  <c r="BK2974" i="2"/>
  <c r="J2951" i="2"/>
  <c r="J2945" i="2"/>
  <c r="J2915" i="2"/>
  <c r="BK2890" i="2"/>
  <c r="J2871" i="2"/>
  <c r="BK2815" i="2"/>
  <c r="J2736" i="2"/>
  <c r="BK2618" i="2"/>
  <c r="J2549" i="2"/>
  <c r="BK2513" i="2"/>
  <c r="BK2496" i="2"/>
  <c r="J2404" i="2"/>
  <c r="BK2313" i="2"/>
  <c r="BK2244" i="2"/>
  <c r="BK2189" i="2"/>
  <c r="J2166" i="2"/>
  <c r="J2103" i="2"/>
  <c r="J2009" i="2"/>
  <c r="BK1864" i="2"/>
  <c r="J1800" i="2"/>
  <c r="BK1763" i="2"/>
  <c r="BK1729" i="2"/>
  <c r="J1684" i="2"/>
  <c r="J1646" i="2"/>
  <c r="J1599" i="2"/>
  <c r="BK1505" i="2"/>
  <c r="J1471" i="2"/>
  <c r="BK1220" i="2"/>
  <c r="BK1195" i="2"/>
  <c r="J1099" i="2"/>
  <c r="J1066" i="2"/>
  <c r="BK1049" i="2"/>
  <c r="BK932" i="2"/>
  <c r="BK785" i="2"/>
  <c r="J730" i="2"/>
  <c r="J712" i="2"/>
  <c r="J590" i="2"/>
  <c r="J563" i="2"/>
  <c r="BK544" i="2"/>
  <c r="J399" i="2"/>
  <c r="BK329" i="2"/>
  <c r="BK299" i="2"/>
  <c r="BK279" i="2"/>
  <c r="J270" i="2"/>
  <c r="BK241" i="2"/>
  <c r="J205" i="2"/>
  <c r="BK183" i="2"/>
  <c r="J222" i="3"/>
  <c r="BK211" i="3"/>
  <c r="BK193" i="3"/>
  <c r="BK187" i="3"/>
  <c r="BK178" i="3"/>
  <c r="J173" i="3"/>
  <c r="BK161" i="3"/>
  <c r="BK225" i="3"/>
  <c r="J211" i="3"/>
  <c r="J205" i="3"/>
  <c r="J193" i="3"/>
  <c r="J167" i="3"/>
  <c r="BK153" i="3"/>
  <c r="J147" i="3"/>
  <c r="J214" i="3"/>
  <c r="J181" i="3"/>
  <c r="BK167" i="3"/>
  <c r="J155" i="3"/>
  <c r="J127" i="3"/>
  <c r="BK205" i="3"/>
  <c r="J199" i="3"/>
  <c r="BK184" i="3"/>
  <c r="J161" i="3"/>
  <c r="BK546" i="4"/>
  <c r="BK536" i="4"/>
  <c r="J523" i="4"/>
  <c r="J498" i="4"/>
  <c r="J486" i="4"/>
  <c r="J480" i="4"/>
  <c r="BK454" i="4"/>
  <c r="BK449" i="4"/>
  <c r="BK408" i="4"/>
  <c r="BK380" i="4"/>
  <c r="BK360" i="4"/>
  <c r="J330" i="4"/>
  <c r="J322" i="4"/>
  <c r="BK301" i="4"/>
  <c r="J251" i="4"/>
  <c r="BK242" i="4"/>
  <c r="J232" i="4"/>
  <c r="J208" i="4"/>
  <c r="BK196" i="4"/>
  <c r="J180" i="4"/>
  <c r="BK148" i="4"/>
  <c r="BK135" i="4"/>
  <c r="BK544" i="4"/>
  <c r="J540" i="4"/>
  <c r="J517" i="4"/>
  <c r="J477" i="4"/>
  <c r="BK463" i="4"/>
  <c r="BK452" i="4"/>
  <c r="BK431" i="4"/>
  <c r="J420" i="4"/>
  <c r="J404" i="4"/>
  <c r="BK392" i="4"/>
  <c r="J380" i="4"/>
  <c r="BK372" i="4"/>
  <c r="BK334" i="4"/>
  <c r="J311" i="4"/>
  <c r="BK289" i="4"/>
  <c r="J267" i="4"/>
  <c r="J257" i="4"/>
  <c r="BK229" i="4"/>
  <c r="BK220" i="4"/>
  <c r="BK180" i="4"/>
  <c r="J164" i="4"/>
  <c r="BK532" i="4"/>
  <c r="J526" i="4"/>
  <c r="BK505" i="4"/>
  <c r="BK480" i="4"/>
  <c r="BK471" i="4"/>
  <c r="BK446" i="4"/>
  <c r="BK429" i="4"/>
  <c r="J412" i="4"/>
  <c r="BK368" i="4"/>
  <c r="J356" i="4"/>
  <c r="J344" i="4"/>
  <c r="BK326" i="4"/>
  <c r="J305" i="4"/>
  <c r="BK281" i="4"/>
  <c r="J260" i="4"/>
  <c r="J242" i="4"/>
  <c r="J220" i="4"/>
  <c r="BK188" i="4"/>
  <c r="BK168" i="4"/>
  <c r="J144" i="4"/>
  <c r="J135" i="4"/>
  <c r="BK511" i="4"/>
  <c r="BK508" i="4"/>
  <c r="J500" i="4"/>
  <c r="BK486" i="4"/>
  <c r="J463" i="4"/>
  <c r="BK443" i="4"/>
  <c r="J429" i="4"/>
  <c r="BK417" i="4"/>
  <c r="BK396" i="4"/>
  <c r="J352" i="4"/>
  <c r="BK322" i="4"/>
  <c r="J308" i="4"/>
  <c r="J297" i="4"/>
  <c r="J289" i="4"/>
  <c r="BK257" i="4"/>
  <c r="BK236" i="4"/>
  <c r="BK212" i="4"/>
  <c r="J192" i="4"/>
  <c r="BK156" i="4"/>
  <c r="J141" i="4"/>
  <c r="BK328" i="5"/>
  <c r="J311" i="5"/>
  <c r="J270" i="5"/>
  <c r="BK267" i="5"/>
  <c r="J248" i="5"/>
  <c r="J216" i="5"/>
  <c r="BK211" i="5"/>
  <c r="J207" i="5"/>
  <c r="BK296" i="5"/>
  <c r="BK264" i="5"/>
  <c r="BK244" i="5"/>
  <c r="J236" i="5"/>
  <c r="BK220" i="5"/>
  <c r="BK207" i="5"/>
  <c r="J164" i="5"/>
  <c r="J141" i="5"/>
  <c r="BK131" i="5"/>
  <c r="J328" i="5"/>
  <c r="BK324" i="5"/>
  <c r="BK317" i="5"/>
  <c r="J305" i="5"/>
  <c r="BK283" i="5"/>
  <c r="BK256" i="5"/>
  <c r="J252" i="5"/>
  <c r="BK236" i="5"/>
  <c r="BK228" i="5"/>
  <c r="J168" i="5"/>
  <c r="BK158" i="5"/>
  <c r="BK148" i="5"/>
  <c r="BK135" i="5"/>
  <c r="BK302" i="5"/>
  <c r="J296" i="5"/>
  <c r="J289" i="5"/>
  <c r="BK274" i="5"/>
  <c r="J267" i="5"/>
  <c r="BK260" i="5"/>
  <c r="BK248" i="5"/>
  <c r="J228" i="5"/>
  <c r="J220" i="5"/>
  <c r="J203" i="5"/>
  <c r="J196" i="5"/>
  <c r="J184" i="5"/>
  <c r="BK176" i="5"/>
  <c r="BK164" i="5"/>
  <c r="BK154" i="5"/>
  <c r="J131" i="5"/>
  <c r="J2865" i="6"/>
  <c r="J2843" i="6"/>
  <c r="J2838" i="6"/>
  <c r="J2816" i="6"/>
  <c r="BK2801" i="6"/>
  <c r="BK2798" i="6"/>
  <c r="J2782" i="6"/>
  <c r="BK2774" i="6"/>
  <c r="BK2752" i="6"/>
  <c r="BK2751" i="6"/>
  <c r="BK2731" i="6"/>
  <c r="J2705" i="6"/>
  <c r="J2700" i="6"/>
  <c r="J2672" i="6"/>
  <c r="BK2657" i="6"/>
  <c r="BK2628" i="6"/>
  <c r="BK2926" i="6"/>
  <c r="J2913" i="6"/>
  <c r="J2892" i="6"/>
  <c r="J2881" i="6"/>
  <c r="BK2873" i="6"/>
  <c r="BK2865" i="6"/>
  <c r="BK2845" i="6"/>
  <c r="J2833" i="6"/>
  <c r="J2798" i="6"/>
  <c r="J2766" i="6"/>
  <c r="J2735" i="6"/>
  <c r="BK2723" i="6"/>
  <c r="BK2696" i="6"/>
  <c r="BK2660" i="6"/>
  <c r="BK2645" i="6"/>
  <c r="J2632" i="6"/>
  <c r="J2614" i="6"/>
  <c r="J2592" i="6"/>
  <c r="J2576" i="6"/>
  <c r="J2568" i="6"/>
  <c r="J2548" i="6"/>
  <c r="J2528" i="6"/>
  <c r="BK2504" i="6"/>
  <c r="J2493" i="6"/>
  <c r="J2447" i="6"/>
  <c r="J2392" i="6"/>
  <c r="BK2352" i="6"/>
  <c r="BK2340" i="6"/>
  <c r="J2304" i="6"/>
  <c r="BK2258" i="6"/>
  <c r="BK2218" i="6"/>
  <c r="BK2174" i="6"/>
  <c r="BK2123" i="6"/>
  <c r="BK2103" i="6"/>
  <c r="J2092" i="6"/>
  <c r="BK2074" i="6"/>
  <c r="J2045" i="6"/>
  <c r="J2031" i="6"/>
  <c r="J2017" i="6"/>
  <c r="BK1988" i="6"/>
  <c r="J1962" i="6"/>
  <c r="BK1936" i="6"/>
  <c r="BK1919" i="6"/>
  <c r="J1857" i="6"/>
  <c r="J1811" i="6"/>
  <c r="BK1748" i="6"/>
  <c r="J1693" i="6"/>
  <c r="J1639" i="6"/>
  <c r="BK1610" i="6"/>
  <c r="BK1584" i="6"/>
  <c r="BK1554" i="6"/>
  <c r="J1537" i="6"/>
  <c r="J1507" i="6"/>
  <c r="BK1479" i="6"/>
  <c r="J1425" i="6"/>
  <c r="BK1397" i="6"/>
  <c r="J1361" i="6"/>
  <c r="BK1289" i="6"/>
  <c r="J1247" i="6"/>
  <c r="J1228" i="6"/>
  <c r="BK1212" i="6"/>
  <c r="BK1177" i="6"/>
  <c r="BK1130" i="6"/>
  <c r="BK1108" i="6"/>
  <c r="J1068" i="6"/>
  <c r="BK1056" i="6"/>
  <c r="BK996" i="6"/>
  <c r="BK979" i="6"/>
  <c r="BK955" i="6"/>
  <c r="BK891" i="6"/>
  <c r="J835" i="6"/>
  <c r="BK811" i="6"/>
  <c r="BK799" i="6"/>
  <c r="J704" i="6"/>
  <c r="BK647" i="6"/>
  <c r="BK608" i="6"/>
  <c r="J584" i="6"/>
  <c r="J549" i="6"/>
  <c r="J525" i="6"/>
  <c r="J494" i="6"/>
  <c r="J472" i="6"/>
  <c r="BK433" i="6"/>
  <c r="BK419" i="6"/>
  <c r="BK390" i="6"/>
  <c r="J365" i="6"/>
  <c r="J347" i="6"/>
  <c r="BK327" i="6"/>
  <c r="BK307" i="6"/>
  <c r="J200" i="6"/>
  <c r="BK176" i="6"/>
  <c r="J2951" i="6"/>
  <c r="BK2949" i="6"/>
  <c r="J2948" i="6"/>
  <c r="BK2946" i="6"/>
  <c r="J2945" i="6"/>
  <c r="BK2943" i="6"/>
  <c r="J2942" i="6"/>
  <c r="BK2940" i="6"/>
  <c r="BK2939" i="6"/>
  <c r="BK2937" i="6"/>
  <c r="J2936" i="6"/>
  <c r="BK2934" i="6"/>
  <c r="J2933" i="6"/>
  <c r="J2931" i="6"/>
  <c r="J2926" i="6"/>
  <c r="J2917" i="6"/>
  <c r="BK2890" i="6"/>
  <c r="J2877" i="6"/>
  <c r="BK2838" i="6"/>
  <c r="J2829" i="6"/>
  <c r="BK2816" i="6"/>
  <c r="J2790" i="6"/>
  <c r="J2762" i="6"/>
  <c r="J2747" i="6"/>
  <c r="J2723" i="6"/>
  <c r="BK2705" i="6"/>
  <c r="J2696" i="6"/>
  <c r="BK2680" i="6"/>
  <c r="J2660" i="6"/>
  <c r="BK2624" i="6"/>
  <c r="J2873" i="6"/>
  <c r="J2857" i="6"/>
  <c r="J2842" i="6"/>
  <c r="BK2808" i="6"/>
  <c r="BK2790" i="6"/>
  <c r="J2778" i="6"/>
  <c r="BK2754" i="6"/>
  <c r="J2731" i="6"/>
  <c r="BK2715" i="6"/>
  <c r="J2684" i="6"/>
  <c r="BK2658" i="6"/>
  <c r="J2645" i="6"/>
  <c r="J2606" i="6"/>
  <c r="BK2584" i="6"/>
  <c r="BK2564" i="6"/>
  <c r="J2556" i="6"/>
  <c r="J2524" i="6"/>
  <c r="J2504" i="6"/>
  <c r="BK2497" i="6"/>
  <c r="BK2463" i="6"/>
  <c r="BK2447" i="6"/>
  <c r="BK2435" i="6"/>
  <c r="J2420" i="6"/>
  <c r="BK2388" i="6"/>
  <c r="J2358" i="6"/>
  <c r="J2316" i="6"/>
  <c r="J2282" i="6"/>
  <c r="J2244" i="6"/>
  <c r="J2230" i="6"/>
  <c r="J2210" i="6"/>
  <c r="J2193" i="6"/>
  <c r="BK2181" i="6"/>
  <c r="J2158" i="6"/>
  <c r="J2138" i="6"/>
  <c r="BK2096" i="6"/>
  <c r="BK2061" i="6"/>
  <c r="BK2023" i="6"/>
  <c r="BK2001" i="6"/>
  <c r="BK1962" i="6"/>
  <c r="BK1948" i="6"/>
  <c r="J1919" i="6"/>
  <c r="J1893" i="6"/>
  <c r="BK1881" i="6"/>
  <c r="J1865" i="6"/>
  <c r="BK1819" i="6"/>
  <c r="J1797" i="6"/>
  <c r="J1782" i="6"/>
  <c r="BK1760" i="6"/>
  <c r="BK1736" i="6"/>
  <c r="BK1717" i="6"/>
  <c r="BK1700" i="6"/>
  <c r="J1654" i="6"/>
  <c r="J1631" i="6"/>
  <c r="J1606" i="6"/>
  <c r="J1580" i="6"/>
  <c r="J1550" i="6"/>
  <c r="BK1529" i="6"/>
  <c r="J1503" i="6"/>
  <c r="BK1467" i="6"/>
  <c r="J1446" i="6"/>
  <c r="J1392" i="6"/>
  <c r="BK1368" i="6"/>
  <c r="J1344" i="6"/>
  <c r="J1320" i="6"/>
  <c r="BK1301" i="6"/>
  <c r="J1266" i="6"/>
  <c r="BK1242" i="6"/>
  <c r="J1207" i="6"/>
  <c r="BK1199" i="6"/>
  <c r="J1178" i="6"/>
  <c r="BK1163" i="6"/>
  <c r="BK1151" i="6"/>
  <c r="J1100" i="6"/>
  <c r="BK1080" i="6"/>
  <c r="J1060" i="6"/>
  <c r="BK1031" i="6"/>
  <c r="J1001" i="6"/>
  <c r="J938" i="6"/>
  <c r="J919" i="6"/>
  <c r="J895" i="6"/>
  <c r="J865" i="6"/>
  <c r="BK827" i="6"/>
  <c r="J811" i="6"/>
  <c r="BK782" i="6"/>
  <c r="BK756" i="6"/>
  <c r="BK704" i="6"/>
  <c r="J675" i="6"/>
  <c r="J647" i="6"/>
  <c r="J637" i="6"/>
  <c r="J572" i="6"/>
  <c r="J503" i="6"/>
  <c r="BK468" i="6"/>
  <c r="BK436" i="6"/>
  <c r="J403" i="6"/>
  <c r="J386" i="6"/>
  <c r="J378" i="6"/>
  <c r="J355" i="6"/>
  <c r="J331" i="6"/>
  <c r="BK315" i="6"/>
  <c r="J268" i="6"/>
  <c r="J236" i="6"/>
  <c r="J207" i="6"/>
  <c r="J176" i="6"/>
  <c r="BK2614" i="6"/>
  <c r="J2487" i="6"/>
  <c r="BK2443" i="6"/>
  <c r="BK2420" i="6"/>
  <c r="BK2392" i="6"/>
  <c r="J2367" i="6"/>
  <c r="J2340" i="6"/>
  <c r="BK2332" i="6"/>
  <c r="J2308" i="6"/>
  <c r="J2274" i="6"/>
  <c r="BK2266" i="6"/>
  <c r="J2245" i="6"/>
  <c r="BK2214" i="6"/>
  <c r="BK2198" i="6"/>
  <c r="J2181" i="6"/>
  <c r="J2134" i="6"/>
  <c r="J2100" i="6"/>
  <c r="BK2066" i="6"/>
  <c r="J2049" i="6"/>
  <c r="BK2031" i="6"/>
  <c r="J1976" i="6"/>
  <c r="BK1958" i="6"/>
  <c r="J1940" i="6"/>
  <c r="J1894" i="6"/>
  <c r="J1881" i="6"/>
  <c r="BK1857" i="6"/>
  <c r="BK1815" i="6"/>
  <c r="BK1777" i="6"/>
  <c r="J1748" i="6"/>
  <c r="BK1693" i="6"/>
  <c r="BK1676" i="6"/>
  <c r="BK1653" i="6"/>
  <c r="BK1623" i="6"/>
  <c r="BK1587" i="6"/>
  <c r="BK1562" i="6"/>
  <c r="BK1550" i="6"/>
  <c r="J1518" i="6"/>
  <c r="BK1495" i="6"/>
  <c r="J1483" i="6"/>
  <c r="BK1471" i="6"/>
  <c r="BK1429" i="6"/>
  <c r="BK1415" i="6"/>
  <c r="J1373" i="6"/>
  <c r="J1332" i="6"/>
  <c r="BK1313" i="6"/>
  <c r="BK1246" i="6"/>
  <c r="BK1224" i="6"/>
  <c r="BK1207" i="6"/>
  <c r="J1180" i="6"/>
  <c r="J1138" i="6"/>
  <c r="J1111" i="6"/>
  <c r="BK1100" i="6"/>
  <c r="BK1084" i="6"/>
  <c r="BK1072" i="6"/>
  <c r="BK1014" i="6"/>
  <c r="J988" i="6"/>
  <c r="BK967" i="6"/>
  <c r="BK926" i="6"/>
  <c r="J867" i="6"/>
  <c r="J851" i="6"/>
  <c r="BK835" i="6"/>
  <c r="BK795" i="6"/>
  <c r="J717" i="6"/>
  <c r="BK675" i="6"/>
  <c r="J657" i="6"/>
  <c r="J608" i="6"/>
  <c r="J589" i="6"/>
  <c r="BK572" i="6"/>
  <c r="J557" i="6"/>
  <c r="J523" i="6"/>
  <c r="J502" i="6"/>
  <c r="BK472" i="6"/>
  <c r="BK455" i="6"/>
  <c r="BK403" i="6"/>
  <c r="J390" i="6"/>
  <c r="BK339" i="6"/>
  <c r="J323" i="6"/>
  <c r="BK294" i="6"/>
  <c r="J241" i="6"/>
  <c r="J212" i="6"/>
  <c r="BK188" i="6"/>
  <c r="BK2606" i="6"/>
  <c r="BK2548" i="6"/>
  <c r="BK2502" i="6"/>
  <c r="BK2487" i="6"/>
  <c r="J2471" i="6"/>
  <c r="J2459" i="6"/>
  <c r="BK2439" i="6"/>
  <c r="BK2396" i="6"/>
  <c r="BK2362" i="6"/>
  <c r="BK2348" i="6"/>
  <c r="J2336" i="6"/>
  <c r="J2270" i="6"/>
  <c r="BK2244" i="6"/>
  <c r="BK2230" i="6"/>
  <c r="J2166" i="6"/>
  <c r="BK2134" i="6"/>
  <c r="BK2086" i="6"/>
  <c r="J2061" i="6"/>
  <c r="J2034" i="6"/>
  <c r="BK2009" i="6"/>
  <c r="J1997" i="6"/>
  <c r="J1980" i="6"/>
  <c r="BK1932" i="6"/>
  <c r="J1911" i="6"/>
  <c r="BK1893" i="6"/>
  <c r="J1873" i="6"/>
  <c r="BK1861" i="6"/>
  <c r="J1849" i="6"/>
  <c r="BK1797" i="6"/>
  <c r="J1760" i="6"/>
  <c r="J1736" i="6"/>
  <c r="BK1705" i="6"/>
  <c r="J1680" i="6"/>
  <c r="BK1649" i="6"/>
  <c r="J1602" i="6"/>
  <c r="BK1580" i="6"/>
  <c r="BK1566" i="6"/>
  <c r="J1516" i="6"/>
  <c r="J1499" i="6"/>
  <c r="BK1475" i="6"/>
  <c r="J1429" i="6"/>
  <c r="J1402" i="6"/>
  <c r="J1368" i="6"/>
  <c r="J1325" i="6"/>
  <c r="J1301" i="6"/>
  <c r="BK1269" i="6"/>
  <c r="BK1247" i="6"/>
  <c r="J1203" i="6"/>
  <c r="BK1169" i="6"/>
  <c r="BK1159" i="6"/>
  <c r="J1143" i="6"/>
  <c r="BK1126" i="6"/>
  <c r="BK1092" i="6"/>
  <c r="BK1064" i="6"/>
  <c r="J1044" i="6"/>
  <c r="J407" i="6"/>
  <c r="BK355" i="6"/>
  <c r="J294" i="6"/>
  <c r="BK251" i="6"/>
  <c r="J231" i="6"/>
  <c r="J172" i="6"/>
  <c r="J473" i="7"/>
  <c r="J470" i="7"/>
  <c r="BK463" i="7"/>
  <c r="BK458" i="7"/>
  <c r="J450" i="7"/>
  <c r="BK445" i="7"/>
  <c r="J475" i="7"/>
  <c r="BK472" i="7"/>
  <c r="BK462" i="7"/>
  <c r="BK453" i="7"/>
  <c r="BK448" i="7"/>
  <c r="J419" i="7"/>
  <c r="BK405" i="7"/>
  <c r="BK384" i="7"/>
  <c r="BK379" i="7"/>
  <c r="BK376" i="7"/>
  <c r="J368" i="7"/>
  <c r="BK360" i="7"/>
  <c r="BK354" i="7"/>
  <c r="J347" i="7"/>
  <c r="J343" i="7"/>
  <c r="BK338" i="7"/>
  <c r="BK331" i="7"/>
  <c r="BK319" i="7"/>
  <c r="BK308" i="7"/>
  <c r="BK300" i="7"/>
  <c r="J298" i="7"/>
  <c r="BK295" i="7"/>
  <c r="J291" i="7"/>
  <c r="BK278" i="7"/>
  <c r="BK271" i="7"/>
  <c r="BK268" i="7"/>
  <c r="J263" i="7"/>
  <c r="BK254" i="7"/>
  <c r="BK241" i="7"/>
  <c r="J238" i="7"/>
  <c r="BK226" i="7"/>
  <c r="J216" i="7"/>
  <c r="BK206" i="7"/>
  <c r="BK203" i="7"/>
  <c r="J200" i="7"/>
  <c r="BK196" i="7"/>
  <c r="BK191" i="7"/>
  <c r="BK186" i="7"/>
  <c r="BK170" i="7"/>
  <c r="BK161" i="7"/>
  <c r="J158" i="7"/>
  <c r="BK156" i="7"/>
  <c r="J471" i="7"/>
  <c r="J463" i="7"/>
  <c r="J457" i="7"/>
  <c r="J454" i="7"/>
  <c r="J446" i="7"/>
  <c r="BK439" i="7"/>
  <c r="BK428" i="7"/>
  <c r="BK416" i="7"/>
  <c r="J407" i="7"/>
  <c r="J403" i="7"/>
  <c r="J397" i="7"/>
  <c r="J388" i="7"/>
  <c r="BK378" i="7"/>
  <c r="J371" i="7"/>
  <c r="BK347" i="7"/>
  <c r="J341" i="7"/>
  <c r="BK332" i="7"/>
  <c r="BK328" i="7"/>
  <c r="J325" i="7"/>
  <c r="BK320" i="7"/>
  <c r="BK307" i="7"/>
  <c r="J302" i="7"/>
  <c r="J277" i="7"/>
  <c r="J271" i="7"/>
  <c r="BK265" i="7"/>
  <c r="BK251" i="7"/>
  <c r="BK245" i="7"/>
  <c r="J241" i="7"/>
  <c r="J236" i="7"/>
  <c r="BK231" i="7"/>
  <c r="BK224" i="7"/>
  <c r="BK222" i="7"/>
  <c r="J218" i="7"/>
  <c r="J207" i="7"/>
  <c r="BK205" i="7"/>
  <c r="J192" i="7"/>
  <c r="J179" i="7"/>
  <c r="BK172" i="7"/>
  <c r="J162" i="7"/>
  <c r="J155" i="7"/>
  <c r="J482" i="7"/>
  <c r="BK480" i="7"/>
  <c r="J479" i="7"/>
  <c r="J476" i="7"/>
  <c r="BK469" i="7"/>
  <c r="J462" i="7"/>
  <c r="J455" i="7"/>
  <c r="BK450" i="7"/>
  <c r="BK441" i="7"/>
  <c r="BK434" i="7"/>
  <c r="J430" i="7"/>
  <c r="BK427" i="7"/>
  <c r="J415" i="7"/>
  <c r="BK409" i="7"/>
  <c r="BK400" i="7"/>
  <c r="BK397" i="7"/>
  <c r="BK394" i="7"/>
  <c r="BK387" i="7"/>
  <c r="J365" i="7"/>
  <c r="BK362" i="7"/>
  <c r="BK358" i="7"/>
  <c r="J350" i="7"/>
  <c r="BK340" i="7"/>
  <c r="J326" i="7"/>
  <c r="J320" i="7"/>
  <c r="BK313" i="7"/>
  <c r="BK305" i="7"/>
  <c r="BK302" i="7"/>
  <c r="J296" i="7"/>
  <c r="BK292" i="7"/>
  <c r="BK282" i="7"/>
  <c r="BK275" i="7"/>
  <c r="BK272" i="7"/>
  <c r="J266" i="7"/>
  <c r="J262" i="7"/>
  <c r="J250" i="7"/>
  <c r="J247" i="7"/>
  <c r="BK243" i="7"/>
  <c r="J230" i="7"/>
  <c r="J227" i="7"/>
  <c r="J224" i="7"/>
  <c r="BK218" i="7"/>
  <c r="BK208" i="7"/>
  <c r="BK199" i="7"/>
  <c r="BK194" i="7"/>
  <c r="J190" i="7"/>
  <c r="BK175" i="7"/>
  <c r="J166" i="7"/>
  <c r="BK157" i="7"/>
  <c r="J442" i="7"/>
  <c r="J434" i="7"/>
  <c r="BK431" i="7"/>
  <c r="BK422" i="7"/>
  <c r="J417" i="7"/>
  <c r="BK414" i="7"/>
  <c r="BK403" i="7"/>
  <c r="BK398" i="7"/>
  <c r="J394" i="7"/>
  <c r="J378" i="7"/>
  <c r="J375" i="7"/>
  <c r="BK371" i="7"/>
  <c r="J367" i="7"/>
  <c r="BK365" i="7"/>
  <c r="BK359" i="7"/>
  <c r="BK350" i="7"/>
  <c r="J345" i="7"/>
  <c r="J340" i="7"/>
  <c r="BK333" i="7"/>
  <c r="BK325" i="7"/>
  <c r="BK314" i="7"/>
  <c r="BK309" i="7"/>
  <c r="J307" i="7"/>
  <c r="J304" i="7"/>
  <c r="J299" i="7"/>
  <c r="J292" i="7"/>
  <c r="J282" i="7"/>
  <c r="BK279" i="7"/>
  <c r="BK273" i="7"/>
  <c r="BK263" i="7"/>
  <c r="BK253" i="7"/>
  <c r="BK250" i="7"/>
  <c r="J244" i="7"/>
  <c r="BK239" i="7"/>
  <c r="J235" i="7"/>
  <c r="BK229" i="7"/>
  <c r="J221" i="7"/>
  <c r="BK204" i="7"/>
  <c r="J195" i="7"/>
  <c r="BK189" i="7"/>
  <c r="BK185" i="7"/>
  <c r="J173" i="7"/>
  <c r="BK166" i="7"/>
  <c r="BK163" i="7"/>
  <c r="J159" i="7"/>
  <c r="J153" i="7"/>
  <c r="BK390" i="8"/>
  <c r="J375" i="8"/>
  <c r="J364" i="8"/>
  <c r="J353" i="8"/>
  <c r="BK349" i="8"/>
  <c r="J327" i="8"/>
  <c r="BK316" i="8"/>
  <c r="J286" i="8"/>
  <c r="BK284" i="8"/>
  <c r="J272" i="8"/>
  <c r="BK258" i="8"/>
  <c r="J235" i="8"/>
  <c r="BK230" i="8"/>
  <c r="J212" i="8"/>
  <c r="BK187" i="8"/>
  <c r="BK171" i="8"/>
  <c r="BK161" i="8"/>
  <c r="J400" i="8"/>
  <c r="J372" i="8"/>
  <c r="BK365" i="8"/>
  <c r="J354" i="8"/>
  <c r="J315" i="8"/>
  <c r="J311" i="8"/>
  <c r="J302" i="8"/>
  <c r="BK295" i="8"/>
  <c r="BK289" i="8"/>
  <c r="J278" i="8"/>
  <c r="BK254" i="8"/>
  <c r="BK242" i="8"/>
  <c r="J230" i="8"/>
  <c r="BK219" i="8"/>
  <c r="BK212" i="8"/>
  <c r="BK200" i="8"/>
  <c r="BK185" i="8"/>
  <c r="BK169" i="8"/>
  <c r="BK407" i="8"/>
  <c r="BK402" i="8"/>
  <c r="BK397" i="8"/>
  <c r="BK384" i="8"/>
  <c r="BK373" i="8"/>
  <c r="BK370" i="8"/>
  <c r="BK354" i="8"/>
  <c r="BK330" i="8"/>
  <c r="J316" i="8"/>
  <c r="J313" i="8"/>
  <c r="BK297" i="8"/>
  <c r="BK286" i="8"/>
  <c r="J268" i="8"/>
  <c r="BK256" i="8"/>
  <c r="BK240" i="8"/>
  <c r="BK215" i="8"/>
  <c r="BK205" i="8"/>
  <c r="BK196" i="8"/>
  <c r="BK192" i="8"/>
  <c r="BK183" i="8"/>
  <c r="BK173" i="8"/>
  <c r="BK168" i="8"/>
  <c r="J161" i="8"/>
  <c r="J397" i="8"/>
  <c r="J387" i="8"/>
  <c r="BK375" i="8"/>
  <c r="BK353" i="8"/>
  <c r="J349" i="8"/>
  <c r="BK332" i="8"/>
  <c r="BK307" i="8"/>
  <c r="BK299" i="8"/>
  <c r="BK276" i="8"/>
  <c r="J266" i="8"/>
  <c r="BK260" i="8"/>
  <c r="J254" i="8"/>
  <c r="J245" i="8"/>
  <c r="BK235" i="8"/>
  <c r="J205" i="8"/>
  <c r="BK179" i="8"/>
  <c r="J173" i="8"/>
  <c r="BK1895" i="9"/>
  <c r="J1884" i="9"/>
  <c r="J1866" i="9"/>
  <c r="BK1849" i="9"/>
  <c r="J1825" i="9"/>
  <c r="J1789" i="9"/>
  <c r="J1775" i="9"/>
  <c r="J1771" i="9"/>
  <c r="J1764" i="9"/>
  <c r="BK1759" i="9"/>
  <c r="BK1750" i="9"/>
  <c r="BK1734" i="9"/>
  <c r="J1718" i="9"/>
  <c r="J1706" i="9"/>
  <c r="BK1698" i="9"/>
  <c r="BK1692" i="9"/>
  <c r="J1682" i="9"/>
  <c r="BK1668" i="9"/>
  <c r="BK1662" i="9"/>
  <c r="BK1649" i="9"/>
  <c r="BK1645" i="9"/>
  <c r="J1639" i="9"/>
  <c r="BK1620" i="9"/>
  <c r="J1597" i="9"/>
  <c r="J1571" i="9"/>
  <c r="J1561" i="9"/>
  <c r="J1554" i="9"/>
  <c r="BK1529" i="9"/>
  <c r="J1518" i="9"/>
  <c r="J1487" i="9"/>
  <c r="BK1462" i="9"/>
  <c r="J1452" i="9"/>
  <c r="J1445" i="9"/>
  <c r="J1438" i="9"/>
  <c r="BK1406" i="9"/>
  <c r="BK1383" i="9"/>
  <c r="J1363" i="9"/>
  <c r="J1344" i="9"/>
  <c r="BK1334" i="9"/>
  <c r="BK1318" i="9"/>
  <c r="BK1307" i="9"/>
  <c r="J1286" i="9"/>
  <c r="J1261" i="9"/>
  <c r="J1232" i="9"/>
  <c r="J1216" i="9"/>
  <c r="BK1200" i="9"/>
  <c r="BK1178" i="9"/>
  <c r="BK1159" i="9"/>
  <c r="J1151" i="9"/>
  <c r="J1117" i="9"/>
  <c r="BK1107" i="9"/>
  <c r="J1097" i="9"/>
  <c r="BK1073" i="9"/>
  <c r="BK1050" i="9"/>
  <c r="BK1040" i="9"/>
  <c r="BK1032" i="9"/>
  <c r="BK1020" i="9"/>
  <c r="J1002" i="9"/>
  <c r="J990" i="9"/>
  <c r="BK975" i="9"/>
  <c r="BK965" i="9"/>
  <c r="J945" i="9"/>
  <c r="J920" i="9"/>
  <c r="J906" i="9"/>
  <c r="BK902" i="9"/>
  <c r="J894" i="9"/>
  <c r="J876" i="9"/>
  <c r="J868" i="9"/>
  <c r="J862" i="9"/>
  <c r="BK854" i="9"/>
  <c r="BK847" i="9"/>
  <c r="BK837" i="9"/>
  <c r="J831" i="9"/>
  <c r="BK821" i="9"/>
  <c r="J805" i="9"/>
  <c r="BK793" i="9"/>
  <c r="BK771" i="9"/>
  <c r="J762" i="9"/>
  <c r="BK750" i="9"/>
  <c r="BK742" i="9"/>
  <c r="J728" i="9"/>
  <c r="J722" i="9"/>
  <c r="J714" i="9"/>
  <c r="J698" i="9"/>
  <c r="J673" i="9"/>
  <c r="BK659" i="9"/>
  <c r="J649" i="9"/>
  <c r="BK641" i="9"/>
  <c r="J629" i="9"/>
  <c r="BK619" i="9"/>
  <c r="J580" i="9"/>
  <c r="J562" i="9"/>
  <c r="BK550" i="9"/>
  <c r="BK540" i="9"/>
  <c r="J534" i="9"/>
  <c r="J510" i="9"/>
  <c r="BK487" i="9"/>
  <c r="J473" i="9"/>
  <c r="J457" i="9"/>
  <c r="BK447" i="9"/>
  <c r="J439" i="9"/>
  <c r="J431" i="9"/>
  <c r="BK425" i="9"/>
  <c r="BK415" i="9"/>
  <c r="J398" i="9"/>
  <c r="J388" i="9"/>
  <c r="BK374" i="9"/>
  <c r="BK368" i="9"/>
  <c r="BK361" i="9"/>
  <c r="J349" i="9"/>
  <c r="BK324" i="9"/>
  <c r="BK320" i="9"/>
  <c r="BK312" i="9"/>
  <c r="J298" i="9"/>
  <c r="BK284" i="9"/>
  <c r="J274" i="9"/>
  <c r="BK268" i="9"/>
  <c r="J258" i="9"/>
  <c r="J250" i="9"/>
  <c r="BK241" i="9"/>
  <c r="BK228" i="9"/>
  <c r="BK214" i="9"/>
  <c r="J200" i="9"/>
  <c r="J178" i="9"/>
  <c r="BK172" i="9"/>
  <c r="J154" i="9"/>
  <c r="J1909" i="9"/>
  <c r="BK1899" i="9"/>
  <c r="BK1893" i="9"/>
  <c r="J1868" i="9"/>
  <c r="J1860" i="9"/>
  <c r="BK1834" i="9"/>
  <c r="J1802" i="9"/>
  <c r="J1793" i="9"/>
  <c r="J1787" i="9"/>
  <c r="J1781" i="9"/>
  <c r="J1759" i="9"/>
  <c r="BK1753" i="9"/>
  <c r="BK1736" i="9"/>
  <c r="J1720" i="9"/>
  <c r="BK1711" i="9"/>
  <c r="BK1696" i="9"/>
  <c r="J1684" i="9"/>
  <c r="J1676" i="9"/>
  <c r="BK1670" i="9"/>
  <c r="J1660" i="9"/>
  <c r="J1645" i="9"/>
  <c r="J1609" i="9"/>
  <c r="J1576" i="9"/>
  <c r="BK1561" i="9"/>
  <c r="BK1552" i="9"/>
  <c r="J1529" i="9"/>
  <c r="J1515" i="9"/>
  <c r="J1493" i="9"/>
  <c r="BK1480" i="9"/>
  <c r="J1459" i="9"/>
  <c r="BK1441" i="9"/>
  <c r="J1419" i="9"/>
  <c r="BK1397" i="9"/>
  <c r="J1336" i="9"/>
  <c r="BK1320" i="9"/>
  <c r="J1312" i="9"/>
  <c r="BK1294" i="9"/>
  <c r="J1281" i="9"/>
  <c r="J1270" i="9"/>
  <c r="J1253" i="9"/>
  <c r="J1235" i="9"/>
  <c r="BK1217" i="9"/>
  <c r="BK1208" i="9"/>
  <c r="BK1198" i="9"/>
  <c r="BK1176" i="9"/>
  <c r="BK1164" i="9"/>
  <c r="BK1147" i="9"/>
  <c r="BK1133" i="9"/>
  <c r="J1111" i="9"/>
  <c r="J1099" i="9"/>
  <c r="BK1084" i="9"/>
  <c r="J1077" i="9"/>
  <c r="J1071" i="9"/>
  <c r="J1056" i="9"/>
  <c r="BK1044" i="9"/>
  <c r="BK1024" i="9"/>
  <c r="J1010" i="9"/>
  <c r="BK1004" i="9"/>
  <c r="J994" i="9"/>
  <c r="J988" i="9"/>
  <c r="BK981" i="9"/>
  <c r="J973" i="9"/>
  <c r="J967" i="9"/>
  <c r="J963" i="9"/>
  <c r="J957" i="9"/>
  <c r="J951" i="9"/>
  <c r="J939" i="9"/>
  <c r="J922" i="9"/>
  <c r="J912" i="9"/>
  <c r="BK896" i="9"/>
  <c r="BK888" i="9"/>
  <c r="J882" i="9"/>
  <c r="J866" i="9"/>
  <c r="J841" i="9"/>
  <c r="BK831" i="9"/>
  <c r="J819" i="9"/>
  <c r="BK809" i="9"/>
  <c r="BK789" i="9"/>
  <c r="J779" i="9"/>
  <c r="J760" i="9"/>
  <c r="BK746" i="9"/>
  <c r="J718" i="9"/>
  <c r="BK710" i="9"/>
  <c r="J702" i="9"/>
  <c r="BK692" i="9"/>
  <c r="BK684" i="9"/>
  <c r="J671" i="9"/>
  <c r="J665" i="9"/>
  <c r="J659" i="9"/>
  <c r="BK655" i="9"/>
  <c r="BK637" i="9"/>
  <c r="J623" i="9"/>
  <c r="J617" i="9"/>
  <c r="J597" i="9"/>
  <c r="J590" i="9"/>
  <c r="J586" i="9"/>
  <c r="J582" i="9"/>
  <c r="BK572" i="9"/>
  <c r="BK6899" i="2"/>
  <c r="BK6855" i="2"/>
  <c r="J6641" i="2"/>
  <c r="J6582" i="2"/>
  <c r="BK6541" i="2"/>
  <c r="J6499" i="2"/>
  <c r="BK6461" i="2"/>
  <c r="BK6383" i="2"/>
  <c r="J6334" i="2"/>
  <c r="J6304" i="2"/>
  <c r="BK6289" i="2"/>
  <c r="J6251" i="2"/>
  <c r="BK6206" i="2"/>
  <c r="J6162" i="2"/>
  <c r="J6093" i="2"/>
  <c r="BK6061" i="2"/>
  <c r="J5999" i="2"/>
  <c r="BK5911" i="2"/>
  <c r="J5846" i="2"/>
  <c r="J5784" i="2"/>
  <c r="J5771" i="2"/>
  <c r="BK5761" i="2"/>
  <c r="J5714" i="2"/>
  <c r="BK5673" i="2"/>
  <c r="BK5613" i="2"/>
  <c r="BK5601" i="2"/>
  <c r="J5559" i="2"/>
  <c r="J5524" i="2"/>
  <c r="J5487" i="2"/>
  <c r="BK5454" i="2"/>
  <c r="BK5364" i="2"/>
  <c r="BK5309" i="2"/>
  <c r="BK5297" i="2"/>
  <c r="BK5268" i="2"/>
  <c r="BK5239" i="2"/>
  <c r="BK5205" i="2"/>
  <c r="BK5181" i="2"/>
  <c r="BK5124" i="2"/>
  <c r="BK5064" i="2"/>
  <c r="J5039" i="2"/>
  <c r="J5025" i="2"/>
  <c r="J4985" i="2"/>
  <c r="J4967" i="2"/>
  <c r="BK4933" i="2"/>
  <c r="J4780" i="2"/>
  <c r="J4729" i="2"/>
  <c r="BK4648" i="2"/>
  <c r="J4548" i="2"/>
  <c r="BK4501" i="2"/>
  <c r="BK4461" i="2"/>
  <c r="BK4282" i="2"/>
  <c r="BK4253" i="2"/>
  <c r="BK4228" i="2"/>
  <c r="BK4027" i="2"/>
  <c r="J3829" i="2"/>
  <c r="J3807" i="2"/>
  <c r="J3701" i="2"/>
  <c r="BK3665" i="2"/>
  <c r="BK3584" i="2"/>
  <c r="J3540" i="2"/>
  <c r="BK3439" i="2"/>
  <c r="BK3418" i="2"/>
  <c r="BK3377" i="2"/>
  <c r="J3361" i="2"/>
  <c r="J3316" i="2"/>
  <c r="BK3297" i="2"/>
  <c r="J3285" i="2"/>
  <c r="BK3262" i="2"/>
  <c r="J3233" i="2"/>
  <c r="BK3209" i="2"/>
  <c r="BK3153" i="2"/>
  <c r="J3104" i="2"/>
  <c r="J3029" i="2"/>
  <c r="J3017" i="2"/>
  <c r="BK2968" i="2"/>
  <c r="BK2934" i="2"/>
  <c r="J2894" i="2"/>
  <c r="J2809" i="2"/>
  <c r="BK2633" i="2"/>
  <c r="J2535" i="2"/>
  <c r="J2498" i="2"/>
  <c r="BK2354" i="2"/>
  <c r="J2267" i="2"/>
  <c r="J2212" i="2"/>
  <c r="BK2168" i="2"/>
  <c r="J2086" i="2"/>
  <c r="BK1995" i="2"/>
  <c r="BK1853" i="2"/>
  <c r="BK1778" i="2"/>
  <c r="J1755" i="2"/>
  <c r="J1668" i="2"/>
  <c r="J1576" i="2"/>
  <c r="J1496" i="2"/>
  <c r="BK1229" i="2"/>
  <c r="J1152" i="2"/>
  <c r="J1080" i="2"/>
  <c r="BK1042" i="2"/>
  <c r="J1027" i="2"/>
  <c r="BK881" i="2"/>
  <c r="BK821" i="2"/>
  <c r="BK757" i="2"/>
  <c r="BK600" i="2"/>
  <c r="J531" i="2"/>
  <c r="BK506" i="2"/>
  <c r="BK381" i="2"/>
  <c r="J329" i="2"/>
  <c r="J7574" i="2"/>
  <c r="J7472" i="2"/>
  <c r="J7407" i="2"/>
  <c r="J7351" i="2"/>
  <c r="BK7301" i="2"/>
  <c r="J7235" i="2"/>
  <c r="J7188" i="2"/>
  <c r="J7149" i="2"/>
  <c r="BK7121" i="2"/>
  <c r="J7064" i="2"/>
  <c r="J7033" i="2"/>
  <c r="BK6814" i="2"/>
  <c r="J6623" i="2"/>
  <c r="J6554" i="2"/>
  <c r="BK6499" i="2"/>
  <c r="J6461" i="2"/>
  <c r="BK6395" i="2"/>
  <c r="BK6342" i="2"/>
  <c r="BK6299" i="2"/>
  <c r="J6272" i="2"/>
  <c r="BK6218" i="2"/>
  <c r="BK6158" i="2"/>
  <c r="BK6122" i="2"/>
  <c r="J6089" i="2"/>
  <c r="BK6069" i="2"/>
  <c r="BK6051" i="2"/>
  <c r="BK6007" i="2"/>
  <c r="J5941" i="2"/>
  <c r="J5929" i="2"/>
  <c r="J5877" i="2"/>
  <c r="BK5790" i="2"/>
  <c r="BK5714" i="2"/>
  <c r="J5673" i="2"/>
  <c r="BK5641" i="2"/>
  <c r="BK5590" i="2"/>
  <c r="BK5538" i="2"/>
  <c r="J5503" i="2"/>
  <c r="BK5447" i="2"/>
  <c r="BK5424" i="2"/>
  <c r="BK5312" i="2"/>
  <c r="BK5286" i="2"/>
  <c r="BK5229" i="2"/>
  <c r="J7587" i="2"/>
  <c r="J7556" i="2"/>
  <c r="BK7446" i="2"/>
  <c r="BK7397" i="2"/>
  <c r="J7318" i="2"/>
  <c r="J7285" i="2"/>
  <c r="J7246" i="2"/>
  <c r="BK7192" i="2"/>
  <c r="BK7165" i="2"/>
  <c r="BK7149" i="2"/>
  <c r="BK7136" i="2"/>
  <c r="BK7118" i="2"/>
  <c r="BK7064" i="2"/>
  <c r="BK7037" i="2"/>
  <c r="BK6908" i="2"/>
  <c r="J6814" i="2"/>
  <c r="J6673" i="2"/>
  <c r="BK6641" i="2"/>
  <c r="BK6580" i="2"/>
  <c r="BK6526" i="2"/>
  <c r="J6478" i="2"/>
  <c r="J6383" i="2"/>
  <c r="J6342" i="2"/>
  <c r="BK6314" i="2"/>
  <c r="J6289" i="2"/>
  <c r="BK6272" i="2"/>
  <c r="BK6243" i="2"/>
  <c r="J6224" i="2"/>
  <c r="BK6212" i="2"/>
  <c r="BK6196" i="2"/>
  <c r="J6174" i="2"/>
  <c r="BK6145" i="2"/>
  <c r="J6115" i="2"/>
  <c r="J6107" i="2"/>
  <c r="BK6085" i="2"/>
  <c r="J6069" i="2"/>
  <c r="J6046" i="2"/>
  <c r="J6020" i="2"/>
  <c r="BK6003" i="2"/>
  <c r="J5991" i="2"/>
  <c r="BK5966" i="2"/>
  <c r="BK5929" i="2"/>
  <c r="J5867" i="2"/>
  <c r="J5806" i="2"/>
  <c r="BK5756" i="2"/>
  <c r="J5735" i="2"/>
  <c r="J5690" i="2"/>
  <c r="J5628" i="2"/>
  <c r="J5595" i="2"/>
  <c r="J5577" i="2"/>
  <c r="J5531" i="2"/>
  <c r="BK5496" i="2"/>
  <c r="J5466" i="2"/>
  <c r="J5424" i="2"/>
  <c r="J5402" i="2"/>
  <c r="J5374" i="2"/>
  <c r="J5333" i="2"/>
  <c r="J5297" i="2"/>
  <c r="J5286" i="2"/>
  <c r="BK5254" i="2"/>
  <c r="BK5235" i="2"/>
  <c r="J5205" i="2"/>
  <c r="J5181" i="2"/>
  <c r="J5158" i="2"/>
  <c r="J5133" i="2"/>
  <c r="J5113" i="2"/>
  <c r="J5104" i="2"/>
  <c r="BK5088" i="2"/>
  <c r="J5066" i="2"/>
  <c r="BK5046" i="2"/>
  <c r="J5018" i="2"/>
  <c r="BK4980" i="2"/>
  <c r="BK4957" i="2"/>
  <c r="BK4932" i="2"/>
  <c r="J4852" i="2"/>
  <c r="BK4742" i="2"/>
  <c r="BK4672" i="2"/>
  <c r="J4596" i="2"/>
  <c r="BK4555" i="2"/>
  <c r="J4478" i="2"/>
  <c r="BK4463" i="2"/>
  <c r="J4283" i="2"/>
  <c r="J4251" i="2"/>
  <c r="J4228" i="2"/>
  <c r="BK4217" i="2"/>
  <c r="BK4130" i="2"/>
  <c r="J3956" i="2"/>
  <c r="BK3845" i="2"/>
  <c r="BK3821" i="2"/>
  <c r="J3789" i="2"/>
  <c r="BK3741" i="2"/>
  <c r="BK3701" i="2"/>
  <c r="BK3656" i="2"/>
  <c r="BK3612" i="2"/>
  <c r="BK3572" i="2"/>
  <c r="J3505" i="2"/>
  <c r="BK3441" i="2"/>
  <c r="J3424" i="2"/>
  <c r="J3420" i="2"/>
  <c r="J3398" i="2"/>
  <c r="J3377" i="2"/>
  <c r="BK3357" i="2"/>
  <c r="J3335" i="2"/>
  <c r="J3277" i="2"/>
  <c r="BK3254" i="2"/>
  <c r="BK3221" i="2"/>
  <c r="J3203" i="2"/>
  <c r="J3146" i="2"/>
  <c r="BK3074" i="2"/>
  <c r="BK3057" i="2"/>
  <c r="J3035" i="2"/>
  <c r="J3009" i="2"/>
  <c r="BK2970" i="2"/>
  <c r="BK2936" i="2"/>
  <c r="BK2898" i="2"/>
  <c r="J2888" i="2"/>
  <c r="BK2823" i="2"/>
  <c r="BK2799" i="2"/>
  <c r="BK2671" i="2"/>
  <c r="J2616" i="2"/>
  <c r="BK2535" i="2"/>
  <c r="BK2498" i="2"/>
  <c r="BK2465" i="2"/>
  <c r="BK2399" i="2"/>
  <c r="J2277" i="2"/>
  <c r="BK2267" i="2"/>
  <c r="J2199" i="2"/>
  <c r="J2168" i="2"/>
  <c r="J2159" i="2"/>
  <c r="BK2103" i="2"/>
  <c r="BK2009" i="2"/>
  <c r="J1864" i="2"/>
  <c r="BK1815" i="2"/>
  <c r="BK1770" i="2"/>
  <c r="J1750" i="2"/>
  <c r="J1718" i="2"/>
  <c r="J1670" i="2"/>
  <c r="J1614" i="2"/>
  <c r="J1589" i="2"/>
  <c r="J1553" i="2"/>
  <c r="BK1491" i="2"/>
  <c r="J1229" i="2"/>
  <c r="BK1152" i="2"/>
  <c r="J1108" i="2"/>
  <c r="J1073" i="2"/>
  <c r="J1029" i="2"/>
  <c r="BK981" i="2"/>
  <c r="J920" i="2"/>
  <c r="J881" i="2"/>
  <c r="BK851" i="2"/>
  <c r="J803" i="2"/>
  <c r="J757" i="2"/>
  <c r="BK720" i="2"/>
  <c r="J674" i="2"/>
  <c r="BK554" i="2"/>
  <c r="BK531" i="2"/>
  <c r="J425" i="2"/>
  <c r="J330" i="2"/>
  <c r="J286" i="2"/>
  <c r="BK270" i="2"/>
  <c r="J241" i="2"/>
  <c r="J216" i="2"/>
  <c r="J183" i="2"/>
  <c r="J689" i="2"/>
  <c r="BK590" i="2"/>
  <c r="J493" i="2"/>
  <c r="BK438" i="2"/>
  <c r="J310" i="2"/>
  <c r="BK5984" i="2"/>
  <c r="BK5924" i="2"/>
  <c r="BK5892" i="2"/>
  <c r="BK5872" i="2"/>
  <c r="BK5854" i="2"/>
  <c r="BK5830" i="2"/>
  <c r="J5798" i="2"/>
  <c r="J5678" i="2"/>
  <c r="BK5607" i="2"/>
  <c r="J5571" i="2"/>
  <c r="BK5524" i="2"/>
  <c r="J5454" i="2"/>
  <c r="J5354" i="2"/>
  <c r="J5308" i="2"/>
  <c r="J5282" i="2"/>
  <c r="BK5241" i="2"/>
  <c r="J5229" i="2"/>
  <c r="J5194" i="2"/>
  <c r="BK5174" i="2"/>
  <c r="J5165" i="2"/>
  <c r="J5149" i="2"/>
  <c r="BK5113" i="2"/>
  <c r="J5096" i="2"/>
  <c r="BK5073" i="2"/>
  <c r="BK5054" i="2"/>
  <c r="BK5018" i="2"/>
  <c r="J5003" i="2"/>
  <c r="BK4985" i="2"/>
  <c r="J4957" i="2"/>
  <c r="J4932" i="2"/>
  <c r="BK4780" i="2"/>
  <c r="BK4729" i="2"/>
  <c r="J4672" i="2"/>
  <c r="J4619" i="2"/>
  <c r="J4555" i="2"/>
  <c r="BK4495" i="2"/>
  <c r="BK4478" i="2"/>
  <c r="J4463" i="2"/>
  <c r="BK4283" i="2"/>
  <c r="J4260" i="2"/>
  <c r="BK4226" i="2"/>
  <c r="BK4021" i="2"/>
  <c r="J3856" i="2"/>
  <c r="J3845" i="2"/>
  <c r="BK3819" i="2"/>
  <c r="BK3789" i="2"/>
  <c r="J3761" i="2"/>
  <c r="J3721" i="2"/>
  <c r="J3682" i="2"/>
  <c r="J3656" i="2"/>
  <c r="BK3644" i="2"/>
  <c r="J3587" i="2"/>
  <c r="J3560" i="2"/>
  <c r="J3510" i="2"/>
  <c r="J3497" i="2"/>
  <c r="J3453" i="2"/>
  <c r="J3429" i="2"/>
  <c r="J3402" i="2"/>
  <c r="J3390" i="2"/>
  <c r="BK3373" i="2"/>
  <c r="BK3324" i="2"/>
  <c r="BK3304" i="2"/>
  <c r="BK3285" i="2"/>
  <c r="J3262" i="2"/>
  <c r="J3237" i="2"/>
  <c r="BK3225" i="2"/>
  <c r="BK3203" i="2"/>
  <c r="J3173" i="2"/>
  <c r="J3126" i="2"/>
  <c r="J3088" i="2"/>
  <c r="J3057" i="2"/>
  <c r="J3041" i="2"/>
  <c r="BK3021" i="2"/>
  <c r="J2970" i="2"/>
  <c r="J2949" i="2"/>
  <c r="J2936" i="2"/>
  <c r="BK2908" i="2"/>
  <c r="BK2879" i="2"/>
  <c r="J2823" i="2"/>
  <c r="BK2809" i="2"/>
  <c r="J2799" i="2"/>
  <c r="J2671" i="2"/>
  <c r="J2576" i="2"/>
  <c r="J2536" i="2"/>
  <c r="J2506" i="2"/>
  <c r="J2484" i="2"/>
  <c r="J2399" i="2"/>
  <c r="BK2269" i="2"/>
  <c r="J2225" i="2"/>
  <c r="BK2212" i="2"/>
  <c r="J2175" i="2"/>
  <c r="J2142" i="2"/>
  <c r="BK2083" i="2"/>
  <c r="BK1985" i="2"/>
  <c r="J1815" i="2"/>
  <c r="J1778" i="2"/>
  <c r="BK1745" i="2"/>
  <c r="BK1718" i="2"/>
  <c r="J1682" i="2"/>
  <c r="BK1619" i="2"/>
  <c r="J1587" i="2"/>
  <c r="BK1496" i="2"/>
  <c r="BK1353" i="2"/>
  <c r="BK1213" i="2"/>
  <c r="BK1108" i="2"/>
  <c r="BK1080" i="2"/>
  <c r="BK1061" i="2"/>
  <c r="BK1037" i="2"/>
  <c r="J898" i="2"/>
  <c r="J873" i="2"/>
  <c r="BK863" i="2"/>
  <c r="J767" i="2"/>
  <c r="J720" i="2"/>
  <c r="J578" i="2"/>
  <c r="BK412" i="2"/>
  <c r="BK330" i="2"/>
  <c r="BK296" i="2"/>
  <c r="BK277" i="2"/>
  <c r="J252" i="2"/>
  <c r="BK216" i="2"/>
  <c r="BK172" i="2"/>
  <c r="BK214" i="3"/>
  <c r="BK202" i="3"/>
  <c r="BK190" i="3"/>
  <c r="J184" i="3"/>
  <c r="J176" i="3"/>
  <c r="J170" i="3"/>
  <c r="J153" i="3"/>
  <c r="BK217" i="3"/>
  <c r="J208" i="3"/>
  <c r="BK196" i="3"/>
  <c r="J158" i="3"/>
  <c r="BK150" i="3"/>
  <c r="BK127" i="3"/>
  <c r="J217" i="3"/>
  <c r="J196" i="3"/>
  <c r="BK173" i="3"/>
  <c r="J164" i="3"/>
  <c r="BK147" i="3"/>
  <c r="BK208" i="3"/>
  <c r="J190" i="3"/>
  <c r="BK181" i="3"/>
  <c r="BK155" i="3"/>
  <c r="J544" i="4"/>
  <c r="J532" i="4"/>
  <c r="BK526" i="4"/>
  <c r="BK514" i="4"/>
  <c r="J492" i="4"/>
  <c r="J483" i="4"/>
  <c r="BK457" i="4"/>
  <c r="J437" i="4"/>
  <c r="J392" i="4"/>
  <c r="J376" i="4"/>
  <c r="BK356" i="4"/>
  <c r="J314" i="4"/>
  <c r="BK264" i="4"/>
  <c r="J248" i="4"/>
  <c r="BK239" i="4"/>
  <c r="J229" i="4"/>
  <c r="J216" i="4"/>
  <c r="BK204" i="4"/>
  <c r="J188" i="4"/>
  <c r="BK160" i="4"/>
  <c r="BK132" i="4"/>
  <c r="BK542" i="4"/>
  <c r="J536" i="4"/>
  <c r="BK495" i="4"/>
  <c r="J471" i="4"/>
  <c r="J454" i="4"/>
  <c r="BK437" i="4"/>
  <c r="BK426" i="4"/>
  <c r="J414" i="4"/>
  <c r="J293" i="4"/>
  <c r="BK248" i="4"/>
  <c r="BK208" i="4"/>
  <c r="J184" i="4"/>
  <c r="J172" i="4"/>
  <c r="J132" i="4"/>
  <c r="J511" i="4"/>
  <c r="BK498" i="4"/>
  <c r="BK474" i="4"/>
  <c r="BK460" i="4"/>
  <c r="BK441" i="4"/>
  <c r="J417" i="4"/>
  <c r="J384" i="4"/>
  <c r="J360" i="4"/>
  <c r="BK348" i="4"/>
  <c r="J338" i="4"/>
  <c r="BK330" i="4"/>
  <c r="BK297" i="4"/>
  <c r="BK271" i="4"/>
  <c r="BK245" i="4"/>
  <c r="BK223" i="4"/>
  <c r="BK176" i="4"/>
  <c r="BK164" i="4"/>
  <c r="BK141" i="4"/>
  <c r="J520" i="4"/>
  <c r="J514" i="4"/>
  <c r="J503" i="4"/>
  <c r="BK489" i="4"/>
  <c r="BK477" i="4"/>
  <c r="J449" i="4"/>
  <c r="J441" i="4"/>
  <c r="BK423" i="4"/>
  <c r="J400" i="4"/>
  <c r="J368" i="4"/>
  <c r="BK338" i="4"/>
  <c r="BK311" i="4"/>
  <c r="J301" i="4"/>
  <c r="J281" i="4"/>
  <c r="BK260" i="4"/>
  <c r="BK251" i="4"/>
  <c r="BK216" i="4"/>
  <c r="J196" i="4"/>
  <c r="J160" i="4"/>
  <c r="J148" i="4"/>
  <c r="J334" i="5"/>
  <c r="J324" i="5"/>
  <c r="BK308" i="5"/>
  <c r="J302" i="5"/>
  <c r="BK279" i="5"/>
  <c r="BK2676" i="6"/>
  <c r="J2636" i="6"/>
  <c r="J2617" i="6"/>
  <c r="BK2610" i="6"/>
  <c r="J2588" i="6"/>
  <c r="J2572" i="6"/>
  <c r="BK2552" i="6"/>
  <c r="J2520" i="6"/>
  <c r="J2502" i="6"/>
  <c r="BK2471" i="6"/>
  <c r="J2396" i="6"/>
  <c r="J2348" i="6"/>
  <c r="J2332" i="6"/>
  <c r="BK2274" i="6"/>
  <c r="BK2245" i="6"/>
  <c r="BK2185" i="6"/>
  <c r="J2146" i="6"/>
  <c r="BK2120" i="6"/>
  <c r="J2078" i="6"/>
  <c r="J2066" i="6"/>
  <c r="BK2032" i="6"/>
  <c r="J2023" i="6"/>
  <c r="BK1997" i="6"/>
  <c r="BK1963" i="6"/>
  <c r="J1954" i="6"/>
  <c r="J1928" i="6"/>
  <c r="J1915" i="6"/>
  <c r="J1853" i="6"/>
  <c r="J1777" i="6"/>
  <c r="J1700" i="6"/>
  <c r="BK1645" i="6"/>
  <c r="BK1627" i="6"/>
  <c r="BK1606" i="6"/>
  <c r="J1566" i="6"/>
  <c r="BK1558" i="6"/>
  <c r="BK1541" i="6"/>
  <c r="J1511" i="6"/>
  <c r="J1487" i="6"/>
  <c r="BK1433" i="6"/>
  <c r="J1420" i="6"/>
  <c r="BK1402" i="6"/>
  <c r="J1349" i="6"/>
  <c r="BK1297" i="6"/>
  <c r="J1232" i="6"/>
  <c r="J1191" i="6"/>
  <c r="BK1155" i="6"/>
  <c r="J1122" i="6"/>
  <c r="J1104" i="6"/>
  <c r="J1064" i="6"/>
  <c r="J1014" i="6"/>
  <c r="BK984" i="6"/>
  <c r="J967" i="6"/>
  <c r="J902" i="6"/>
  <c r="BK887" i="6"/>
  <c r="J855" i="6"/>
  <c r="BK823" i="6"/>
  <c r="BK803" i="6"/>
  <c r="J782" i="6"/>
  <c r="J691" i="6"/>
  <c r="J632" i="6"/>
  <c r="BK601" i="6"/>
  <c r="BK553" i="6"/>
  <c r="BK523" i="6"/>
  <c r="BK498" i="6"/>
  <c r="J484" i="6"/>
  <c r="J468" i="6"/>
  <c r="J429" i="6"/>
  <c r="BK415" i="6"/>
  <c r="J382" i="6"/>
  <c r="BK364" i="6"/>
  <c r="J343" i="6"/>
  <c r="BK319" i="6"/>
  <c r="J219" i="6"/>
  <c r="J184" i="6"/>
  <c r="BK152" i="6"/>
  <c r="BK2950" i="6"/>
  <c r="J2949" i="6"/>
  <c r="BK2947" i="6"/>
  <c r="J2946" i="6"/>
  <c r="BK2944" i="6"/>
  <c r="J2943" i="6"/>
  <c r="BK2941" i="6"/>
  <c r="J2940" i="6"/>
  <c r="BK2938" i="6"/>
  <c r="J2937" i="6"/>
  <c r="BK2935" i="6"/>
  <c r="J2934" i="6"/>
  <c r="BK2931" i="6"/>
  <c r="J2930" i="6"/>
  <c r="BK2917" i="6"/>
  <c r="J2909" i="6"/>
  <c r="BK2889" i="6"/>
  <c r="J2853" i="6"/>
  <c r="BK2833" i="6"/>
  <c r="BK2820" i="6"/>
  <c r="J2794" i="6"/>
  <c r="BK2766" i="6"/>
  <c r="J2752" i="6"/>
  <c r="BK2743" i="6"/>
  <c r="J2715" i="6"/>
  <c r="J2704" i="6"/>
  <c r="BK2688" i="6"/>
  <c r="J2676" i="6"/>
  <c r="J2657" i="6"/>
  <c r="BK2881" i="6"/>
  <c r="BK2861" i="6"/>
  <c r="J2845" i="6"/>
  <c r="J2812" i="6"/>
  <c r="BK2799" i="6"/>
  <c r="BK2782" i="6"/>
  <c r="J2770" i="6"/>
  <c r="J2743" i="6"/>
  <c r="J2719" i="6"/>
  <c r="BK2692" i="6"/>
  <c r="J2668" i="6"/>
  <c r="BK2649" i="6"/>
  <c r="BK2632" i="6"/>
  <c r="J2600" i="6"/>
  <c r="J2580" i="6"/>
  <c r="BK2560" i="6"/>
  <c r="BK2520" i="6"/>
  <c r="BK2501" i="6"/>
  <c r="BK2479" i="6"/>
  <c r="BK2459" i="6"/>
  <c r="J2443" i="6"/>
  <c r="J2427" i="6"/>
  <c r="J2404" i="6"/>
  <c r="BK2366" i="6"/>
  <c r="J2324" i="6"/>
  <c r="BK2308" i="6"/>
  <c r="J2266" i="6"/>
  <c r="BK2240" i="6"/>
  <c r="J2226" i="6"/>
  <c r="J2214" i="6"/>
  <c r="J2198" i="6"/>
  <c r="J2174" i="6"/>
  <c r="J2142" i="6"/>
  <c r="J2101" i="6"/>
  <c r="BK2092" i="6"/>
  <c r="J2053" i="6"/>
  <c r="J2005" i="6"/>
  <c r="J1965" i="6"/>
  <c r="J1944" i="6"/>
  <c r="BK1911" i="6"/>
  <c r="J1889" i="6"/>
  <c r="BK1869" i="6"/>
  <c r="J1832" i="6"/>
  <c r="BK1807" i="6"/>
  <c r="BK1787" i="6"/>
  <c r="BK1729" i="6"/>
  <c r="BK1712" i="6"/>
  <c r="BK1688" i="6"/>
  <c r="J1649" i="6"/>
  <c r="J1635" i="6"/>
  <c r="BK1614" i="6"/>
  <c r="BK1570" i="6"/>
  <c r="BK1537" i="6"/>
  <c r="BK1511" i="6"/>
  <c r="BK1483" i="6"/>
  <c r="J1463" i="6"/>
  <c r="BK1411" i="6"/>
  <c r="BK1373" i="6"/>
  <c r="J1356" i="6"/>
  <c r="BK1332" i="6"/>
  <c r="J1308" i="6"/>
  <c r="J1293" i="6"/>
  <c r="BK1249" i="6"/>
  <c r="BK1216" i="6"/>
  <c r="J1195" i="6"/>
  <c r="BK1173" i="6"/>
  <c r="J1159" i="6"/>
  <c r="J1109" i="6"/>
  <c r="J1092" i="6"/>
  <c r="J1076" i="6"/>
  <c r="BK1044" i="6"/>
  <c r="J1006" i="6"/>
  <c r="J974" i="6"/>
  <c r="J926" i="6"/>
  <c r="BK902" i="6"/>
  <c r="BK867" i="6"/>
  <c r="BK831" i="6"/>
  <c r="J819" i="6"/>
  <c r="J799" i="6"/>
  <c r="J743" i="6"/>
  <c r="BK687" i="6"/>
  <c r="J670" i="6"/>
  <c r="J620" i="6"/>
  <c r="BK557" i="6"/>
  <c r="BK502" i="6"/>
  <c r="J480" i="6"/>
  <c r="J447" i="6"/>
  <c r="J415" i="6"/>
  <c r="J399" i="6"/>
  <c r="BK365" i="6"/>
  <c r="J335" i="6"/>
  <c r="J319" i="6"/>
  <c r="BK281" i="6"/>
  <c r="J255" i="6"/>
  <c r="BK224" i="6"/>
  <c r="BK184" i="6"/>
  <c r="BK2617" i="6"/>
  <c r="J2610" i="6"/>
  <c r="BK2528" i="6"/>
  <c r="J2455" i="6"/>
  <c r="BK2427" i="6"/>
  <c r="BK2384" i="6"/>
  <c r="J2369" i="6"/>
  <c r="BK2336" i="6"/>
  <c r="BK2324" i="6"/>
  <c r="BK2304" i="6"/>
  <c r="BK2282" i="6"/>
  <c r="BK2270" i="6"/>
  <c r="J2218" i="6"/>
  <c r="J2206" i="6"/>
  <c r="J2185" i="6"/>
  <c r="J2123" i="6"/>
  <c r="J2074" i="6"/>
  <c r="J2057" i="6"/>
  <c r="BK2034" i="6"/>
  <c r="J2009" i="6"/>
  <c r="J1988" i="6"/>
  <c r="BK1965" i="6"/>
  <c r="J1948" i="6"/>
  <c r="BK1907" i="6"/>
  <c r="BK1889" i="6"/>
  <c r="J1861" i="6"/>
  <c r="BK1832" i="6"/>
  <c r="J1807" i="6"/>
  <c r="BK1782" i="6"/>
  <c r="BK1765" i="6"/>
  <c r="J1724" i="6"/>
  <c r="BK1680" i="6"/>
  <c r="BK1654" i="6"/>
  <c r="BK1635" i="6"/>
  <c r="BK1602" i="6"/>
  <c r="J1584" i="6"/>
  <c r="J1554" i="6"/>
  <c r="J1529" i="6"/>
  <c r="BK1515" i="6"/>
  <c r="BK1487" i="6"/>
  <c r="J1475" i="6"/>
  <c r="BK1446" i="6"/>
  <c r="BK1420" i="6"/>
  <c r="BK1380" i="6"/>
  <c r="BK1325" i="6"/>
  <c r="J1269" i="6"/>
  <c r="BK1232" i="6"/>
  <c r="J1216" i="6"/>
  <c r="J1199" i="6"/>
  <c r="J1173" i="6"/>
  <c r="J1130" i="6"/>
  <c r="BK1109" i="6"/>
  <c r="J1096" i="6"/>
  <c r="J1080" i="6"/>
  <c r="J1031" i="6"/>
  <c r="J996" i="6"/>
  <c r="J979" i="6"/>
  <c r="J943" i="6"/>
  <c r="J891" i="6"/>
  <c r="BK859" i="6"/>
  <c r="J843" i="6"/>
  <c r="BK819" i="6"/>
  <c r="BK743" i="6"/>
  <c r="BK683" i="6"/>
  <c r="BK670" i="6"/>
  <c r="BK661" i="6"/>
  <c r="BK625" i="6"/>
  <c r="J601" i="6"/>
  <c r="BK584" i="6"/>
  <c r="BK561" i="6"/>
  <c r="BK549" i="6"/>
  <c r="J488" i="6"/>
  <c r="BK476" i="6"/>
  <c r="BK459" i="6"/>
  <c r="BK407" i="6"/>
  <c r="J394" i="6"/>
  <c r="BK359" i="6"/>
  <c r="BK335" i="6"/>
  <c r="BK311" i="6"/>
  <c r="J281" i="6"/>
  <c r="BK241" i="6"/>
  <c r="BK231" i="6"/>
  <c r="BK207" i="6"/>
  <c r="BK180" i="6"/>
  <c r="J2596" i="6"/>
  <c r="BK2572" i="6"/>
  <c r="J2560" i="6"/>
  <c r="J2552" i="6"/>
  <c r="J2540" i="6"/>
  <c r="BK2524" i="6"/>
  <c r="BK2493" i="6"/>
  <c r="J2467" i="6"/>
  <c r="BK2455" i="6"/>
  <c r="J2431" i="6"/>
  <c r="J2388" i="6"/>
  <c r="BK2367" i="6"/>
  <c r="J2352" i="6"/>
  <c r="BK2316" i="6"/>
  <c r="J2297" i="6"/>
  <c r="J2258" i="6"/>
  <c r="BK2236" i="6"/>
  <c r="J2202" i="6"/>
  <c r="BK2158" i="6"/>
  <c r="J2096" i="6"/>
  <c r="BK2078" i="6"/>
  <c r="BK2045" i="6"/>
  <c r="BK2013" i="6"/>
  <c r="J2001" i="6"/>
  <c r="BK1992" i="6"/>
  <c r="BK1940" i="6"/>
  <c r="BK1928" i="6"/>
  <c r="J1907" i="6"/>
  <c r="J1885" i="6"/>
  <c r="BK1865" i="6"/>
  <c r="BK1853" i="6"/>
  <c r="J1815" i="6"/>
  <c r="J1792" i="6"/>
  <c r="BK1741" i="6"/>
  <c r="J1712" i="6"/>
  <c r="J1684" i="6"/>
  <c r="J1656" i="6"/>
  <c r="J1614" i="6"/>
  <c r="J1598" i="6"/>
  <c r="J1570" i="6"/>
  <c r="J1533" i="6"/>
  <c r="BK1503" i="6"/>
  <c r="J1491" i="6"/>
  <c r="J1467" i="6"/>
  <c r="J1415" i="6"/>
  <c r="J1385" i="6"/>
  <c r="BK1349" i="6"/>
  <c r="J1313" i="6"/>
  <c r="J1289" i="6"/>
  <c r="J1267" i="6"/>
  <c r="BK1228" i="6"/>
  <c r="BK1191" i="6"/>
  <c r="J1151" i="6"/>
  <c r="BK1138" i="6"/>
  <c r="BK1122" i="6"/>
  <c r="BK1088" i="6"/>
  <c r="J1056" i="6"/>
  <c r="BK1048" i="6"/>
  <c r="BK1010" i="6"/>
  <c r="J859" i="6"/>
  <c r="BK851" i="6"/>
  <c r="BK843" i="6"/>
  <c r="J823" i="6"/>
  <c r="J803" i="6"/>
  <c r="BK717" i="6"/>
  <c r="BK679" i="6"/>
  <c r="BK657" i="6"/>
  <c r="J642" i="6"/>
  <c r="BK632" i="6"/>
  <c r="J613" i="6"/>
  <c r="J577" i="6"/>
  <c r="J561" i="6"/>
  <c r="BK505" i="6"/>
  <c r="J498" i="6"/>
  <c r="BK494" i="6"/>
  <c r="BK451" i="6"/>
  <c r="J436" i="6"/>
  <c r="BK429" i="6"/>
  <c r="BK386" i="6"/>
  <c r="J364" i="6"/>
  <c r="BK343" i="6"/>
  <c r="BK268" i="6"/>
  <c r="BK246" i="6"/>
  <c r="BK212" i="6"/>
  <c r="BK195" i="6"/>
  <c r="J474" i="7"/>
  <c r="J472" i="7"/>
  <c r="J465" i="7"/>
  <c r="J461" i="7"/>
  <c r="BK452" i="7"/>
  <c r="J449" i="7"/>
  <c r="BK477" i="7"/>
  <c r="BK473" i="7"/>
  <c r="J469" i="7"/>
  <c r="BK461" i="7"/>
  <c r="BK449" i="7"/>
  <c r="BK421" i="7"/>
  <c r="BK406" i="7"/>
  <c r="J399" i="7"/>
  <c r="BK373" i="7"/>
  <c r="BK367" i="7"/>
  <c r="J359" i="7"/>
  <c r="J349" i="7"/>
  <c r="J346" i="7"/>
  <c r="BK334" i="7"/>
  <c r="BK327" i="7"/>
  <c r="J309" i="7"/>
  <c r="BK301" i="7"/>
  <c r="J297" i="7"/>
  <c r="J294" i="7"/>
  <c r="J280" i="7"/>
  <c r="J275" i="7"/>
  <c r="BK270" i="7"/>
  <c r="J267" i="7"/>
  <c r="BK260" i="7"/>
  <c r="BK252" i="7"/>
  <c r="J240" i="7"/>
  <c r="J234" i="7"/>
  <c r="J220" i="7"/>
  <c r="BK214" i="7"/>
  <c r="J205" i="7"/>
  <c r="J202" i="7"/>
  <c r="J199" i="7"/>
  <c r="J194" i="7"/>
  <c r="J189" i="7"/>
  <c r="BK180" i="7"/>
  <c r="J163" i="7"/>
  <c r="BK159" i="7"/>
  <c r="J157" i="7"/>
  <c r="J154" i="7"/>
  <c r="BK465" i="7"/>
  <c r="BK455" i="7"/>
  <c r="J448" i="7"/>
  <c r="BK442" i="7"/>
  <c r="BK432" i="7"/>
  <c r="J422" i="7"/>
  <c r="BK413" i="7"/>
  <c r="J405" i="7"/>
  <c r="J396" i="7"/>
  <c r="BK381" i="7"/>
  <c r="BK375" i="7"/>
  <c r="J362" i="7"/>
  <c r="BK343" i="7"/>
  <c r="J338" i="7"/>
  <c r="J331" i="7"/>
  <c r="J327" i="7"/>
  <c r="J321" i="7"/>
  <c r="BK310" i="7"/>
  <c r="BK304" i="7"/>
  <c r="J288" i="7"/>
  <c r="J272" i="7"/>
  <c r="BK264" i="7"/>
  <c r="J249" i="7"/>
  <c r="BK242" i="7"/>
  <c r="J237" i="7"/>
  <c r="J232" i="7"/>
  <c r="BK227" i="7"/>
  <c r="BK221" i="7"/>
  <c r="BK217" i="7"/>
  <c r="J208" i="7"/>
  <c r="BK201" i="7"/>
  <c r="J185" i="7"/>
  <c r="J175" i="7"/>
  <c r="J167" i="7"/>
  <c r="J161" i="7"/>
  <c r="BK153" i="7"/>
  <c r="BK481" i="7"/>
  <c r="J480" i="7"/>
  <c r="BK478" i="7"/>
  <c r="BK471" i="7"/>
  <c r="J468" i="7"/>
  <c r="J456" i="7"/>
  <c r="BK451" i="7"/>
  <c r="BK443" i="7"/>
  <c r="J439" i="7"/>
  <c r="J431" i="7"/>
  <c r="J428" i="7"/>
  <c r="BK418" i="7"/>
  <c r="J413" i="7"/>
  <c r="J406" i="7"/>
  <c r="BK399" i="7"/>
  <c r="J393" i="7"/>
  <c r="BK372" i="7"/>
  <c r="J364" i="7"/>
  <c r="J361" i="7"/>
  <c r="J357" i="7"/>
  <c r="BK349" i="7"/>
  <c r="BK339" i="7"/>
  <c r="J328" i="7"/>
  <c r="BK322" i="7"/>
  <c r="J314" i="7"/>
  <c r="J310" i="7"/>
  <c r="BK298" i="7"/>
  <c r="BK294" i="7"/>
  <c r="BK291" i="7"/>
  <c r="J281" i="7"/>
  <c r="J274" i="7"/>
  <c r="J270" i="7"/>
  <c r="J265" i="7"/>
  <c r="J253" i="7"/>
  <c r="J248" i="7"/>
  <c r="BK244" i="7"/>
  <c r="J231" i="7"/>
  <c r="J228" i="7"/>
  <c r="J225" i="7"/>
  <c r="BK219" i="7"/>
  <c r="BK216" i="7"/>
  <c r="J203" i="7"/>
  <c r="BK198" i="7"/>
  <c r="BK193" i="7"/>
  <c r="J181" i="7"/>
  <c r="BK168" i="7"/>
  <c r="BK164" i="7"/>
  <c r="J443" i="7"/>
  <c r="J441" i="7"/>
  <c r="BK433" i="7"/>
  <c r="BK429" i="7"/>
  <c r="J421" i="7"/>
  <c r="J416" i="7"/>
  <c r="J409" i="7"/>
  <c r="J400" i="7"/>
  <c r="J395" i="7"/>
  <c r="J384" i="7"/>
  <c r="J376" i="7"/>
  <c r="J372" i="7"/>
  <c r="BK368" i="7"/>
  <c r="BK364" i="7"/>
  <c r="J354" i="7"/>
  <c r="J348" i="7"/>
  <c r="BK341" i="7"/>
  <c r="J334" i="7"/>
  <c r="J329" i="7"/>
  <c r="BK321" i="7"/>
  <c r="J311" i="7"/>
  <c r="J308" i="7"/>
  <c r="J301" i="7"/>
  <c r="J295" i="7"/>
  <c r="BK288" i="7"/>
  <c r="BK281" i="7"/>
  <c r="J278" i="7"/>
  <c r="J268" i="7"/>
  <c r="J254" i="7"/>
  <c r="J251" i="7"/>
  <c r="J246" i="7"/>
  <c r="BK240" i="7"/>
  <c r="BK236" i="7"/>
  <c r="BK230" i="7"/>
  <c r="J223" i="7"/>
  <c r="BK207" i="7"/>
  <c r="J198" i="7"/>
  <c r="BK192" i="7"/>
  <c r="BK187" i="7"/>
  <c r="BK179" i="7"/>
  <c r="J170" i="7"/>
  <c r="J164" i="7"/>
  <c r="J156" i="7"/>
  <c r="BK396" i="8"/>
  <c r="J378" i="8"/>
  <c r="J365" i="8"/>
  <c r="J350" i="8"/>
  <c r="BK342" i="8"/>
  <c r="BK317" i="8"/>
  <c r="BK311" i="8"/>
  <c r="J295" i="8"/>
  <c r="J280" i="8"/>
  <c r="BK266" i="8"/>
  <c r="J256" i="8"/>
  <c r="BK236" i="8"/>
  <c r="J227" i="8"/>
  <c r="BK214" i="8"/>
  <c r="J194" i="8"/>
  <c r="J183" i="8"/>
  <c r="J168" i="8"/>
  <c r="BK406" i="8"/>
  <c r="BK387" i="8"/>
  <c r="J370" i="8"/>
  <c r="BK364" i="8"/>
  <c r="BK322" i="8"/>
  <c r="BK313" i="8"/>
  <c r="J299" i="8"/>
  <c r="J293" i="8"/>
  <c r="BK282" i="8"/>
  <c r="J274" i="8"/>
  <c r="BK255" i="8"/>
  <c r="BK247" i="8"/>
  <c r="J232" i="8"/>
  <c r="J222" i="8"/>
  <c r="J214" i="8"/>
  <c r="J202" i="8"/>
  <c r="BK190" i="8"/>
  <c r="J177" i="8"/>
  <c r="BK165" i="8"/>
  <c r="J406" i="8"/>
  <c r="BK400" i="8"/>
  <c r="J393" i="8"/>
  <c r="J379" i="8"/>
  <c r="BK372" i="8"/>
  <c r="J369" i="8"/>
  <c r="J338" i="8"/>
  <c r="J332" i="8"/>
  <c r="J317" i="8"/>
  <c r="J312" i="8"/>
  <c r="J291" i="8"/>
  <c r="BK272" i="8"/>
  <c r="J264" i="8"/>
  <c r="J255" i="8"/>
  <c r="J236" i="8"/>
  <c r="BK222" i="8"/>
  <c r="BK210" i="8"/>
  <c r="BK202" i="8"/>
  <c r="J196" i="8"/>
  <c r="J190" i="8"/>
  <c r="BK181" i="8"/>
  <c r="J171" i="8"/>
  <c r="J165" i="8"/>
  <c r="J407" i="8"/>
  <c r="BK398" i="8"/>
  <c r="J396" i="8"/>
  <c r="J384" i="8"/>
  <c r="J373" i="8"/>
  <c r="J342" i="8"/>
  <c r="BK312" i="8"/>
  <c r="BK305" i="8"/>
  <c r="J289" i="8"/>
  <c r="BK278" i="8"/>
  <c r="BK268" i="8"/>
  <c r="BK262" i="8"/>
  <c r="BK250" i="8"/>
  <c r="J242" i="8"/>
  <c r="J219" i="8"/>
  <c r="J200" i="8"/>
  <c r="J185" i="8"/>
  <c r="J175" i="8"/>
  <c r="J1903" i="9"/>
  <c r="J1891" i="9"/>
  <c r="J1870" i="9"/>
  <c r="BK1853" i="9"/>
  <c r="J1843" i="9"/>
  <c r="BK1806" i="9"/>
  <c r="BK1779" i="9"/>
  <c r="BK1769" i="9"/>
  <c r="J1762" i="9"/>
  <c r="J1751" i="9"/>
  <c r="BK1746" i="9"/>
  <c r="J1730" i="9"/>
  <c r="BK1714" i="9"/>
  <c r="J1704" i="9"/>
  <c r="J1694" i="9"/>
  <c r="BK1684" i="9"/>
  <c r="J1678" i="9"/>
  <c r="J1665" i="9"/>
  <c r="BK1660" i="9"/>
  <c r="BK1651" i="9"/>
  <c r="BK1643" i="9"/>
  <c r="BK1631" i="9"/>
  <c r="J1624" i="9"/>
  <c r="BK1576" i="9"/>
  <c r="BK1569" i="9"/>
  <c r="J1558" i="9"/>
  <c r="J1552" i="9"/>
  <c r="J1523" i="9"/>
  <c r="BK1500" i="9"/>
  <c r="J1485" i="9"/>
  <c r="J1475" i="9"/>
  <c r="J1455" i="9"/>
  <c r="J1447" i="9"/>
  <c r="BK1435" i="9"/>
  <c r="J1403" i="9"/>
  <c r="BK1374" i="9"/>
  <c r="BK1356" i="9"/>
  <c r="BK1342" i="9"/>
  <c r="J1330" i="9"/>
  <c r="J1316" i="9"/>
  <c r="BK1305" i="9"/>
  <c r="J1263" i="9"/>
  <c r="BK1235" i="9"/>
  <c r="BK1218" i="9"/>
  <c r="J1203" i="9"/>
  <c r="J1176" i="9"/>
  <c r="J1157" i="9"/>
  <c r="BK1149" i="9"/>
  <c r="BK1115" i="9"/>
  <c r="BK1105" i="9"/>
  <c r="BK1095" i="9"/>
  <c r="BK1069" i="9"/>
  <c r="J1044" i="9"/>
  <c r="BK1038" i="9"/>
  <c r="J1018" i="9"/>
  <c r="BK1000" i="9"/>
  <c r="J992" i="9"/>
  <c r="BK977" i="9"/>
  <c r="BK967" i="9"/>
  <c r="J953" i="9"/>
  <c r="BK939" i="9"/>
  <c r="BK908" i="9"/>
  <c r="J900" i="9"/>
  <c r="BK882" i="9"/>
  <c r="J874" i="9"/>
  <c r="BK866" i="9"/>
  <c r="BK856" i="9"/>
  <c r="J849" i="9"/>
  <c r="J833" i="9"/>
  <c r="J823" i="9"/>
  <c r="BK813" i="9"/>
  <c r="J797" i="9"/>
  <c r="BK785" i="9"/>
  <c r="BK766" i="9"/>
  <c r="BK760" i="9"/>
  <c r="BK744" i="9"/>
  <c r="BK732" i="9"/>
  <c r="BK724" i="9"/>
  <c r="BK716" i="9"/>
  <c r="J710" i="9"/>
  <c r="BK681" i="9"/>
  <c r="BK653" i="9"/>
  <c r="J647" i="9"/>
  <c r="BK639" i="9"/>
  <c r="BK631" i="9"/>
  <c r="J615" i="9"/>
  <c r="J595" i="9"/>
  <c r="BK570" i="9"/>
  <c r="J560" i="9"/>
  <c r="J544" i="9"/>
  <c r="BK538" i="9"/>
  <c r="BK522" i="9"/>
  <c r="J508" i="9"/>
  <c r="J494" i="9"/>
  <c r="J477" i="9"/>
  <c r="J469" i="9"/>
  <c r="BK449" i="9"/>
  <c r="J443" i="9"/>
  <c r="J437" i="9"/>
  <c r="J429" i="9"/>
  <c r="J421" i="9"/>
  <c r="BK400" i="9"/>
  <c r="BK392" i="9"/>
  <c r="J384" i="9"/>
  <c r="BK370" i="9"/>
  <c r="BK363" i="9"/>
  <c r="J357" i="9"/>
  <c r="J332" i="9"/>
  <c r="J316" i="9"/>
  <c r="BK310" i="9"/>
  <c r="J294" i="9"/>
  <c r="J280" i="9"/>
  <c r="J270" i="9"/>
  <c r="J262" i="9"/>
  <c r="BK252" i="9"/>
  <c r="J243" i="9"/>
  <c r="J230" i="9"/>
  <c r="J224" i="9"/>
  <c r="J212" i="9"/>
  <c r="BK188" i="9"/>
  <c r="BK176" i="9"/>
  <c r="J166" i="9"/>
  <c r="J1913" i="9"/>
  <c r="J1907" i="9"/>
  <c r="BK1897" i="9"/>
  <c r="BK1875" i="9"/>
  <c r="BK1862" i="9"/>
  <c r="BK1846" i="9"/>
  <c r="J1804" i="9"/>
  <c r="BK1795" i="9"/>
  <c r="BK1785" i="9"/>
  <c r="J1779" i="9"/>
  <c r="BK1755" i="9"/>
  <c r="J1748" i="9"/>
  <c r="BK1744" i="9"/>
  <c r="J1728" i="9"/>
  <c r="BK1716" i="9"/>
  <c r="J1698" i="9"/>
  <c r="J1692" i="9"/>
  <c r="BK1682" i="9"/>
  <c r="J1674" i="9"/>
  <c r="BK1665" i="9"/>
  <c r="BK1653" i="9"/>
  <c r="J1629" i="9"/>
  <c r="J1620" i="9"/>
  <c r="BK1586" i="9"/>
  <c r="J1565" i="9"/>
  <c r="BK1558" i="9"/>
  <c r="BK1545" i="9"/>
  <c r="J1526" i="9"/>
  <c r="J1503" i="9"/>
  <c r="BK1487" i="9"/>
  <c r="J1473" i="9"/>
  <c r="BK1457" i="9"/>
  <c r="BK1445" i="9"/>
  <c r="BK1422" i="9"/>
  <c r="BK1401" i="9"/>
  <c r="J1381" i="9"/>
  <c r="J1342" i="9"/>
  <c r="BK1332" i="9"/>
  <c r="J1324" i="9"/>
  <c r="J1318" i="9"/>
  <c r="J1301" i="9"/>
  <c r="BK1296" i="9"/>
  <c r="J1289" i="9"/>
  <c r="BK1276" i="9"/>
  <c r="J1255" i="9"/>
  <c r="J1237" i="9"/>
  <c r="J1225" i="9"/>
  <c r="BK1216" i="9"/>
  <c r="BK1205" i="9"/>
  <c r="J1187" i="9"/>
  <c r="BK1171" i="9"/>
  <c r="BK1153" i="9"/>
  <c r="J1144" i="9"/>
  <c r="J1126" i="9"/>
  <c r="BK1101" i="9"/>
  <c r="J1088" i="9"/>
  <c r="J1080" i="9"/>
  <c r="J1073" i="9"/>
  <c r="J1058" i="9"/>
  <c r="J1048" i="9"/>
  <c r="J1030" i="9"/>
  <c r="BK1018" i="9"/>
  <c r="BK1006" i="9"/>
  <c r="J998" i="9"/>
  <c r="BK992" i="9"/>
  <c r="BK985" i="9"/>
  <c r="J979" i="9"/>
  <c r="J971" i="9"/>
  <c r="J965" i="9"/>
  <c r="BK959" i="9"/>
  <c r="BK953" i="9"/>
  <c r="BK941" i="9"/>
  <c r="BK932" i="9"/>
  <c r="J918" i="9"/>
  <c r="J902" i="9"/>
  <c r="BK892" i="9"/>
  <c r="J884" i="9"/>
  <c r="BK868" i="9"/>
  <c r="BK849" i="9"/>
  <c r="BK829" i="9"/>
  <c r="BK811" i="9"/>
  <c r="J801" i="9"/>
  <c r="BK781" i="9"/>
  <c r="BK773" i="9"/>
  <c r="J758" i="9"/>
  <c r="J738" i="9"/>
  <c r="J716" i="9"/>
  <c r="J704" i="9"/>
  <c r="J694" i="9"/>
  <c r="BK686" i="9"/>
  <c r="BK675" i="9"/>
  <c r="J667" i="9"/>
  <c r="BK661" i="9"/>
  <c r="J653" i="9"/>
  <c r="J627" i="9"/>
  <c r="BK621" i="9"/>
  <c r="BK613" i="9"/>
  <c r="BK595" i="9"/>
  <c r="BK584" i="9"/>
  <c r="R171" i="2" l="1"/>
  <c r="P344" i="2"/>
  <c r="P589" i="2"/>
  <c r="P343" i="2" s="1"/>
  <c r="T897" i="2"/>
  <c r="R1504" i="2"/>
  <c r="P1799" i="2"/>
  <c r="P1798" i="2"/>
  <c r="P2160" i="2"/>
  <c r="P2548" i="2"/>
  <c r="R2548" i="2"/>
  <c r="BK2889" i="2"/>
  <c r="J2889" i="2"/>
  <c r="J112" i="2"/>
  <c r="R2889" i="2"/>
  <c r="BK2914" i="2"/>
  <c r="J2914" i="2" s="1"/>
  <c r="J114" i="2" s="1"/>
  <c r="R2914" i="2"/>
  <c r="BK2982" i="2"/>
  <c r="J2982" i="2"/>
  <c r="J115" i="2"/>
  <c r="P2982" i="2"/>
  <c r="R2982" i="2"/>
  <c r="T2982" i="2"/>
  <c r="T3432" i="2"/>
  <c r="R3646" i="2"/>
  <c r="P3853" i="2"/>
  <c r="R4452" i="2"/>
  <c r="T4477" i="2"/>
  <c r="P4514" i="2"/>
  <c r="T4917" i="2"/>
  <c r="BK4948" i="2"/>
  <c r="J4948" i="2"/>
  <c r="J126" i="2" s="1"/>
  <c r="T5008" i="2"/>
  <c r="T5005" i="2" s="1"/>
  <c r="BK5253" i="2"/>
  <c r="R5253" i="2"/>
  <c r="R5314" i="2"/>
  <c r="P5509" i="2"/>
  <c r="P5305" i="2" s="1"/>
  <c r="P5612" i="2"/>
  <c r="T5677" i="2"/>
  <c r="T5305" i="2" s="1"/>
  <c r="P5726" i="2"/>
  <c r="T5789" i="2"/>
  <c r="R5910" i="2"/>
  <c r="P5940" i="2"/>
  <c r="P6357" i="2"/>
  <c r="T6462" i="2"/>
  <c r="R6910" i="2"/>
  <c r="T7167" i="2"/>
  <c r="R7409" i="2"/>
  <c r="T7471" i="2"/>
  <c r="P126" i="3"/>
  <c r="P125" i="3"/>
  <c r="T221" i="3"/>
  <c r="T220" i="3"/>
  <c r="T131" i="4"/>
  <c r="T143" i="4"/>
  <c r="R231" i="4"/>
  <c r="R343" i="4"/>
  <c r="T467" i="4"/>
  <c r="R513" i="4"/>
  <c r="T535" i="4"/>
  <c r="T130" i="5"/>
  <c r="T163" i="5"/>
  <c r="T202" i="5"/>
  <c r="T269" i="5"/>
  <c r="T278" i="5"/>
  <c r="R301" i="5"/>
  <c r="T323" i="5"/>
  <c r="R151" i="6"/>
  <c r="T366" i="6"/>
  <c r="T435" i="6"/>
  <c r="P504" i="6"/>
  <c r="P524" i="6"/>
  <c r="T866" i="6"/>
  <c r="P1110" i="6"/>
  <c r="P1179" i="6"/>
  <c r="T1248" i="6"/>
  <c r="R1268" i="6"/>
  <c r="R1517" i="6"/>
  <c r="T1586" i="6"/>
  <c r="R1655" i="6"/>
  <c r="P1895" i="6"/>
  <c r="BK1964" i="6"/>
  <c r="J1964" i="6"/>
  <c r="J113" i="6"/>
  <c r="P2033" i="6"/>
  <c r="T2102" i="6"/>
  <c r="R2122" i="6"/>
  <c r="T2246" i="6"/>
  <c r="T2368" i="6"/>
  <c r="R2503" i="6"/>
  <c r="T2616" i="6"/>
  <c r="T2659" i="6"/>
  <c r="T2706" i="6"/>
  <c r="T2753" i="6"/>
  <c r="R2800" i="6"/>
  <c r="T2844" i="6"/>
  <c r="T2908" i="6"/>
  <c r="T2932" i="6"/>
  <c r="P171" i="2"/>
  <c r="T344" i="2"/>
  <c r="R589" i="2"/>
  <c r="P897" i="2"/>
  <c r="T1504" i="2"/>
  <c r="T1799" i="2"/>
  <c r="T2160" i="2"/>
  <c r="T2548" i="2"/>
  <c r="P2889" i="2"/>
  <c r="T2889" i="2"/>
  <c r="P2914" i="2"/>
  <c r="T2914" i="2"/>
  <c r="T2913" i="2"/>
  <c r="BK3048" i="2"/>
  <c r="J3048" i="2"/>
  <c r="J116" i="2" s="1"/>
  <c r="BK126" i="3"/>
  <c r="J126" i="3"/>
  <c r="J100" i="3"/>
  <c r="R221" i="3"/>
  <c r="R220" i="3"/>
  <c r="R124" i="3" s="1"/>
  <c r="R131" i="4"/>
  <c r="P143" i="4"/>
  <c r="T231" i="4"/>
  <c r="BK343" i="4"/>
  <c r="J343" i="4"/>
  <c r="J103" i="4"/>
  <c r="R467" i="4"/>
  <c r="T513" i="4"/>
  <c r="R535" i="4"/>
  <c r="R130" i="5"/>
  <c r="R163" i="5"/>
  <c r="P202" i="5"/>
  <c r="BK269" i="5"/>
  <c r="J269" i="5"/>
  <c r="J103" i="5"/>
  <c r="R278" i="5"/>
  <c r="T301" i="5"/>
  <c r="R323" i="5"/>
  <c r="BK151" i="6"/>
  <c r="J151" i="6"/>
  <c r="J99" i="6"/>
  <c r="R366" i="6"/>
  <c r="P435" i="6"/>
  <c r="R504" i="6"/>
  <c r="R524" i="6"/>
  <c r="P866" i="6"/>
  <c r="BK1110" i="6"/>
  <c r="J1110" i="6"/>
  <c r="J105" i="6"/>
  <c r="T1179" i="6"/>
  <c r="P1248" i="6"/>
  <c r="P1268" i="6"/>
  <c r="P1517" i="6"/>
  <c r="BK1586" i="6"/>
  <c r="J1586" i="6" s="1"/>
  <c r="J110" i="6" s="1"/>
  <c r="BK1655" i="6"/>
  <c r="J1655" i="6"/>
  <c r="J111" i="6"/>
  <c r="R1895" i="6"/>
  <c r="T1964" i="6"/>
  <c r="R2033" i="6"/>
  <c r="R2102" i="6"/>
  <c r="T2122" i="6"/>
  <c r="P2246" i="6"/>
  <c r="P2368" i="6"/>
  <c r="T2503" i="6"/>
  <c r="P2616" i="6"/>
  <c r="R2659" i="6"/>
  <c r="R2706" i="6"/>
  <c r="R2753" i="6"/>
  <c r="BK2800" i="6"/>
  <c r="J2800" i="6"/>
  <c r="J124" i="6"/>
  <c r="BK2844" i="6"/>
  <c r="J2844" i="6"/>
  <c r="J125" i="6" s="1"/>
  <c r="R2908" i="6"/>
  <c r="BK2932" i="6"/>
  <c r="J2932" i="6"/>
  <c r="J128" i="6"/>
  <c r="R152" i="7"/>
  <c r="P171" i="7"/>
  <c r="T178" i="7"/>
  <c r="P188" i="7"/>
  <c r="R215" i="7"/>
  <c r="P233" i="7"/>
  <c r="T261" i="7"/>
  <c r="R289" i="7"/>
  <c r="P323" i="7"/>
  <c r="R330" i="7"/>
  <c r="BK344" i="7"/>
  <c r="J344" i="7" s="1"/>
  <c r="J114" i="7"/>
  <c r="BK356" i="7"/>
  <c r="J356" i="7"/>
  <c r="J118" i="7"/>
  <c r="BK370" i="7"/>
  <c r="J370" i="7"/>
  <c r="J119" i="7" s="1"/>
  <c r="T386" i="7"/>
  <c r="R420" i="7"/>
  <c r="R385" i="7" s="1"/>
  <c r="R447" i="7"/>
  <c r="P460" i="7"/>
  <c r="BK467" i="7"/>
  <c r="J467" i="7"/>
  <c r="J128" i="7"/>
  <c r="P160" i="8"/>
  <c r="P193" i="8"/>
  <c r="P199" i="8"/>
  <c r="T207" i="8"/>
  <c r="R216" i="8"/>
  <c r="T224" i="8"/>
  <c r="T229" i="8"/>
  <c r="BK234" i="8"/>
  <c r="J234" i="8" s="1"/>
  <c r="J109" i="8" s="1"/>
  <c r="BK239" i="8"/>
  <c r="J239" i="8" s="1"/>
  <c r="J110" i="8" s="1"/>
  <c r="BK244" i="8"/>
  <c r="J244" i="8"/>
  <c r="J111" i="8"/>
  <c r="BK253" i="8"/>
  <c r="J253" i="8" s="1"/>
  <c r="J114" i="8" s="1"/>
  <c r="BK257" i="8"/>
  <c r="J257" i="8"/>
  <c r="J115" i="8"/>
  <c r="T269" i="8"/>
  <c r="BK281" i="8"/>
  <c r="J281" i="8"/>
  <c r="J117" i="8" s="1"/>
  <c r="R288" i="8"/>
  <c r="BK304" i="8"/>
  <c r="J304" i="8"/>
  <c r="J120" i="8"/>
  <c r="P309" i="8"/>
  <c r="BK329" i="8"/>
  <c r="J329" i="8"/>
  <c r="J122" i="8" s="1"/>
  <c r="P341" i="8"/>
  <c r="T352" i="8"/>
  <c r="BK363" i="8"/>
  <c r="J363" i="8"/>
  <c r="J128" i="8"/>
  <c r="BK368" i="8"/>
  <c r="J368" i="8"/>
  <c r="J130" i="8" s="1"/>
  <c r="BK377" i="8"/>
  <c r="J377" i="8" s="1"/>
  <c r="J131" i="8" s="1"/>
  <c r="BK381" i="8"/>
  <c r="J381" i="8"/>
  <c r="J132" i="8" s="1"/>
  <c r="BK395" i="8"/>
  <c r="J395" i="8" s="1"/>
  <c r="J136" i="8" s="1"/>
  <c r="BK153" i="9"/>
  <c r="T245" i="9"/>
  <c r="P323" i="9"/>
  <c r="P336" i="9"/>
  <c r="P344" i="9"/>
  <c r="R402" i="9"/>
  <c r="BK493" i="9"/>
  <c r="J493" i="9"/>
  <c r="J106" i="9" s="1"/>
  <c r="BK594" i="9"/>
  <c r="J594" i="9"/>
  <c r="J107" i="9"/>
  <c r="P683" i="9"/>
  <c r="R770" i="9"/>
  <c r="BK851" i="9"/>
  <c r="J851" i="9"/>
  <c r="J110" i="9" s="1"/>
  <c r="BK934" i="9"/>
  <c r="J934" i="9"/>
  <c r="J111" i="9"/>
  <c r="BK987" i="9"/>
  <c r="J987" i="9"/>
  <c r="J112" i="9" s="1"/>
  <c r="BK1068" i="9"/>
  <c r="J1068" i="9" s="1"/>
  <c r="J113" i="9" s="1"/>
  <c r="BK1079" i="9"/>
  <c r="J1079" i="9"/>
  <c r="J114" i="9" s="1"/>
  <c r="R1092" i="9"/>
  <c r="BK1128" i="9"/>
  <c r="J1128" i="9"/>
  <c r="J117" i="9" s="1"/>
  <c r="BK1137" i="9"/>
  <c r="J1137" i="9"/>
  <c r="J118" i="9"/>
  <c r="T1137" i="9"/>
  <c r="R1146" i="9"/>
  <c r="P1163" i="9"/>
  <c r="T1343" i="9"/>
  <c r="R1667" i="9"/>
  <c r="R1799" i="9"/>
  <c r="R1814" i="9"/>
  <c r="R1859" i="9"/>
  <c r="BK1874" i="9"/>
  <c r="J1874" i="9" s="1"/>
  <c r="J128" i="9" s="1"/>
  <c r="P1890" i="9"/>
  <c r="BK125" i="10"/>
  <c r="J125" i="10"/>
  <c r="J100" i="10"/>
  <c r="BK181" i="10"/>
  <c r="J181" i="10" s="1"/>
  <c r="J101" i="10" s="1"/>
  <c r="P151" i="6"/>
  <c r="P366" i="6"/>
  <c r="R435" i="6"/>
  <c r="T504" i="6"/>
  <c r="T524" i="6"/>
  <c r="R866" i="6"/>
  <c r="R1110" i="6"/>
  <c r="R1179" i="6"/>
  <c r="R1248" i="6"/>
  <c r="T1268" i="6"/>
  <c r="BK1517" i="6"/>
  <c r="J1517" i="6"/>
  <c r="J109" i="6"/>
  <c r="R1586" i="6"/>
  <c r="P1655" i="6"/>
  <c r="T1895" i="6"/>
  <c r="P1964" i="6"/>
  <c r="T2033" i="6"/>
  <c r="P2102" i="6"/>
  <c r="P2122" i="6"/>
  <c r="R2246" i="6"/>
  <c r="R2368" i="6"/>
  <c r="BK2503" i="6"/>
  <c r="J2503" i="6"/>
  <c r="J119" i="6" s="1"/>
  <c r="R2616" i="6"/>
  <c r="P2659" i="6"/>
  <c r="P2706" i="6"/>
  <c r="BK2753" i="6"/>
  <c r="J2753" i="6"/>
  <c r="J123" i="6"/>
  <c r="P2800" i="6"/>
  <c r="P2844" i="6"/>
  <c r="BK2908" i="6"/>
  <c r="J2908" i="6" s="1"/>
  <c r="J127" i="6" s="1"/>
  <c r="P2932" i="6"/>
  <c r="P136" i="11"/>
  <c r="BK163" i="11"/>
  <c r="J163" i="11"/>
  <c r="J101" i="11" s="1"/>
  <c r="BK177" i="11"/>
  <c r="J177" i="11" s="1"/>
  <c r="J102" i="11" s="1"/>
  <c r="P182" i="11"/>
  <c r="P237" i="11"/>
  <c r="P292" i="11"/>
  <c r="BK338" i="11"/>
  <c r="J338" i="11" s="1"/>
  <c r="J106" i="11"/>
  <c r="R356" i="11"/>
  <c r="R414" i="11"/>
  <c r="P446" i="11"/>
  <c r="BK491" i="11"/>
  <c r="J491" i="11"/>
  <c r="J110" i="11" s="1"/>
  <c r="BK515" i="11"/>
  <c r="J515" i="11"/>
  <c r="J111" i="11" s="1"/>
  <c r="P553" i="11"/>
  <c r="BK562" i="11"/>
  <c r="J562" i="11"/>
  <c r="J113" i="11" s="1"/>
  <c r="R122" i="12"/>
  <c r="R121" i="12" s="1"/>
  <c r="BK125" i="13"/>
  <c r="J125" i="13" s="1"/>
  <c r="J99" i="13" s="1"/>
  <c r="BK135" i="13"/>
  <c r="J135" i="13"/>
  <c r="J100" i="13"/>
  <c r="R162" i="13"/>
  <c r="R191" i="13"/>
  <c r="T124" i="14"/>
  <c r="T123" i="14" s="1"/>
  <c r="T122" i="14" s="1"/>
  <c r="BK135" i="15"/>
  <c r="J135" i="15"/>
  <c r="J98" i="15"/>
  <c r="BK215" i="15"/>
  <c r="J215" i="15" s="1"/>
  <c r="J99" i="15"/>
  <c r="P331" i="15"/>
  <c r="T369" i="15"/>
  <c r="R390" i="15"/>
  <c r="R411" i="15"/>
  <c r="T494" i="15"/>
  <c r="BK545" i="15"/>
  <c r="J545" i="15" s="1"/>
  <c r="J105" i="15"/>
  <c r="BK657" i="15"/>
  <c r="J657" i="15"/>
  <c r="J106" i="15"/>
  <c r="T670" i="15"/>
  <c r="P686" i="15"/>
  <c r="R785" i="15"/>
  <c r="BK796" i="15"/>
  <c r="J796" i="15"/>
  <c r="J111" i="15" s="1"/>
  <c r="BK804" i="15"/>
  <c r="J804" i="15"/>
  <c r="J113" i="15"/>
  <c r="BK125" i="16"/>
  <c r="J125" i="16"/>
  <c r="J98" i="16" s="1"/>
  <c r="P194" i="16"/>
  <c r="P124" i="16" s="1"/>
  <c r="P123" i="16" s="1"/>
  <c r="P218" i="16"/>
  <c r="R354" i="16"/>
  <c r="T127" i="17"/>
  <c r="R177" i="17"/>
  <c r="BK198" i="17"/>
  <c r="J198" i="17" s="1"/>
  <c r="J101" i="17" s="1"/>
  <c r="BK211" i="17"/>
  <c r="J211" i="17" s="1"/>
  <c r="J102" i="17" s="1"/>
  <c r="BK228" i="17"/>
  <c r="J228" i="17"/>
  <c r="J103" i="17"/>
  <c r="BK345" i="17"/>
  <c r="J345" i="17" s="1"/>
  <c r="J104" i="17"/>
  <c r="R125" i="18"/>
  <c r="T131" i="18"/>
  <c r="T139" i="18"/>
  <c r="P153" i="18"/>
  <c r="P225" i="18"/>
  <c r="BK120" i="19"/>
  <c r="J120" i="19" s="1"/>
  <c r="J97" i="19"/>
  <c r="BK145" i="19"/>
  <c r="J145" i="19"/>
  <c r="J98" i="19"/>
  <c r="T155" i="19"/>
  <c r="BK122" i="20"/>
  <c r="J122" i="20"/>
  <c r="J98" i="20" s="1"/>
  <c r="BK170" i="20"/>
  <c r="J170" i="20" s="1"/>
  <c r="J99" i="20" s="1"/>
  <c r="BK200" i="20"/>
  <c r="J200" i="20"/>
  <c r="J100" i="20"/>
  <c r="T122" i="21"/>
  <c r="T190" i="21"/>
  <c r="P222" i="21"/>
  <c r="P122" i="22"/>
  <c r="BK144" i="22"/>
  <c r="J144" i="22"/>
  <c r="J99" i="22"/>
  <c r="T171" i="2"/>
  <c r="R344" i="2"/>
  <c r="T589" i="2"/>
  <c r="BK897" i="2"/>
  <c r="J897" i="2"/>
  <c r="J104" i="2"/>
  <c r="BK1504" i="2"/>
  <c r="J1504" i="2"/>
  <c r="J105" i="2"/>
  <c r="BK1799" i="2"/>
  <c r="J1799" i="2"/>
  <c r="J108" i="2" s="1"/>
  <c r="BK2160" i="2"/>
  <c r="J2160" i="2"/>
  <c r="J109" i="2"/>
  <c r="BK2548" i="2"/>
  <c r="J2548" i="2"/>
  <c r="J110" i="2" s="1"/>
  <c r="P3048" i="2"/>
  <c r="R3432" i="2"/>
  <c r="T3646" i="2"/>
  <c r="T3853" i="2"/>
  <c r="T4452" i="2"/>
  <c r="R4477" i="2"/>
  <c r="T4514" i="2"/>
  <c r="P4917" i="2"/>
  <c r="R4948" i="2"/>
  <c r="BK5008" i="2"/>
  <c r="J5008" i="2"/>
  <c r="J128" i="2"/>
  <c r="T5314" i="2"/>
  <c r="R5509" i="2"/>
  <c r="BK5612" i="2"/>
  <c r="J5612" i="2"/>
  <c r="J134" i="2" s="1"/>
  <c r="R5677" i="2"/>
  <c r="BK5726" i="2"/>
  <c r="J5726" i="2"/>
  <c r="J137" i="2"/>
  <c r="R5789" i="2"/>
  <c r="T5910" i="2"/>
  <c r="R5940" i="2"/>
  <c r="T6357" i="2"/>
  <c r="P6462" i="2"/>
  <c r="T6910" i="2"/>
  <c r="BK7167" i="2"/>
  <c r="J7167" i="2"/>
  <c r="J145" i="2"/>
  <c r="T7409" i="2"/>
  <c r="R7471" i="2"/>
  <c r="R126" i="3"/>
  <c r="R125" i="3"/>
  <c r="P221" i="3"/>
  <c r="P220" i="3" s="1"/>
  <c r="BK131" i="4"/>
  <c r="J131" i="4" s="1"/>
  <c r="J100" i="4"/>
  <c r="P131" i="4"/>
  <c r="BK143" i="4"/>
  <c r="J143" i="4"/>
  <c r="J101" i="4"/>
  <c r="BK231" i="4"/>
  <c r="J231" i="4" s="1"/>
  <c r="J102" i="4" s="1"/>
  <c r="T343" i="4"/>
  <c r="BK467" i="4"/>
  <c r="J467" i="4"/>
  <c r="J105" i="4"/>
  <c r="P513" i="4"/>
  <c r="P535" i="4"/>
  <c r="BK130" i="5"/>
  <c r="J130" i="5" s="1"/>
  <c r="J100" i="5" s="1"/>
  <c r="P163" i="5"/>
  <c r="R202" i="5"/>
  <c r="R269" i="5"/>
  <c r="P278" i="5"/>
  <c r="BK301" i="5"/>
  <c r="J301" i="5" s="1"/>
  <c r="J105" i="5" s="1"/>
  <c r="BK323" i="5"/>
  <c r="J323" i="5" s="1"/>
  <c r="J106" i="5" s="1"/>
  <c r="P152" i="7"/>
  <c r="BK171" i="7"/>
  <c r="J171" i="7"/>
  <c r="J102" i="7"/>
  <c r="R178" i="7"/>
  <c r="T188" i="7"/>
  <c r="T215" i="7"/>
  <c r="T233" i="7"/>
  <c r="R261" i="7"/>
  <c r="BK289" i="7"/>
  <c r="J289" i="7"/>
  <c r="J110" i="7"/>
  <c r="BK323" i="7"/>
  <c r="J323" i="7"/>
  <c r="J111" i="7" s="1"/>
  <c r="BK330" i="7"/>
  <c r="J330" i="7"/>
  <c r="J112" i="7"/>
  <c r="BK337" i="7"/>
  <c r="J337" i="7"/>
  <c r="J113" i="7" s="1"/>
  <c r="R337" i="7"/>
  <c r="T344" i="7"/>
  <c r="P356" i="7"/>
  <c r="P370" i="7"/>
  <c r="P355" i="7" s="1"/>
  <c r="BK386" i="7"/>
  <c r="J386" i="7" s="1"/>
  <c r="J124" i="7" s="1"/>
  <c r="P420" i="7"/>
  <c r="P385" i="7" s="1"/>
  <c r="P447" i="7"/>
  <c r="T460" i="7"/>
  <c r="P467" i="7"/>
  <c r="R160" i="8"/>
  <c r="R193" i="8"/>
  <c r="T199" i="8"/>
  <c r="P207" i="8"/>
  <c r="P216" i="8"/>
  <c r="P224" i="8"/>
  <c r="BK229" i="8"/>
  <c r="J229" i="8" s="1"/>
  <c r="J108" i="8" s="1"/>
  <c r="P234" i="8"/>
  <c r="T239" i="8"/>
  <c r="P244" i="8"/>
  <c r="T253" i="8"/>
  <c r="P257" i="8"/>
  <c r="BK269" i="8"/>
  <c r="J269" i="8" s="1"/>
  <c r="J116" i="8" s="1"/>
  <c r="R281" i="8"/>
  <c r="P288" i="8"/>
  <c r="P304" i="8"/>
  <c r="R309" i="8"/>
  <c r="R329" i="8"/>
  <c r="R341" i="8"/>
  <c r="BK352" i="8"/>
  <c r="J352" i="8"/>
  <c r="J127" i="8"/>
  <c r="R363" i="8"/>
  <c r="R368" i="8"/>
  <c r="P377" i="8"/>
  <c r="R381" i="8"/>
  <c r="R395" i="8"/>
  <c r="T153" i="9"/>
  <c r="P245" i="9"/>
  <c r="R323" i="9"/>
  <c r="R336" i="9"/>
  <c r="T344" i="9"/>
  <c r="BK402" i="9"/>
  <c r="J402" i="9" s="1"/>
  <c r="J105" i="9"/>
  <c r="T493" i="9"/>
  <c r="R594" i="9"/>
  <c r="BK683" i="9"/>
  <c r="J683" i="9"/>
  <c r="J108" i="9"/>
  <c r="T770" i="9"/>
  <c r="R851" i="9"/>
  <c r="P934" i="9"/>
  <c r="R987" i="9"/>
  <c r="T1068" i="9"/>
  <c r="T1079" i="9"/>
  <c r="BK1092" i="9"/>
  <c r="J1092" i="9"/>
  <c r="J115" i="9"/>
  <c r="BK1123" i="9"/>
  <c r="J1123" i="9"/>
  <c r="J116" i="9" s="1"/>
  <c r="R1123" i="9"/>
  <c r="T1128" i="9"/>
  <c r="R1137" i="9"/>
  <c r="T1146" i="9"/>
  <c r="BK1163" i="9"/>
  <c r="J1163" i="9" s="1"/>
  <c r="J120" i="9"/>
  <c r="BK1343" i="9"/>
  <c r="J1343" i="9"/>
  <c r="J121" i="9"/>
  <c r="BK1547" i="9"/>
  <c r="J1547" i="9" s="1"/>
  <c r="J123" i="9" s="1"/>
  <c r="T1547" i="9"/>
  <c r="T1667" i="9"/>
  <c r="T1799" i="9"/>
  <c r="BK1814" i="9"/>
  <c r="J1814" i="9"/>
  <c r="J126" i="9"/>
  <c r="T1859" i="9"/>
  <c r="T1874" i="9"/>
  <c r="R1890" i="9"/>
  <c r="T125" i="10"/>
  <c r="R181" i="10"/>
  <c r="BK136" i="11"/>
  <c r="J136" i="11"/>
  <c r="J99" i="11"/>
  <c r="T163" i="11"/>
  <c r="T177" i="11"/>
  <c r="T182" i="11"/>
  <c r="T237" i="11"/>
  <c r="T292" i="11"/>
  <c r="T338" i="11"/>
  <c r="T356" i="11"/>
  <c r="T414" i="11"/>
  <c r="T446" i="11"/>
  <c r="P491" i="11"/>
  <c r="R515" i="11"/>
  <c r="R553" i="11"/>
  <c r="P562" i="11"/>
  <c r="T122" i="12"/>
  <c r="T121" i="12"/>
  <c r="T125" i="13"/>
  <c r="T135" i="13"/>
  <c r="BK162" i="13"/>
  <c r="J162" i="13" s="1"/>
  <c r="J101" i="13"/>
  <c r="BK191" i="13"/>
  <c r="J191" i="13"/>
  <c r="J102" i="13"/>
  <c r="P124" i="14"/>
  <c r="P123" i="14"/>
  <c r="P122" i="14" s="1"/>
  <c r="AU108" i="1" s="1"/>
  <c r="P135" i="15"/>
  <c r="P215" i="15"/>
  <c r="T331" i="15"/>
  <c r="R369" i="15"/>
  <c r="T390" i="15"/>
  <c r="P411" i="15"/>
  <c r="R494" i="15"/>
  <c r="T545" i="15"/>
  <c r="P657" i="15"/>
  <c r="BK670" i="15"/>
  <c r="J670" i="15"/>
  <c r="J107" i="15"/>
  <c r="R686" i="15"/>
  <c r="P785" i="15"/>
  <c r="R796" i="15"/>
  <c r="T804" i="15"/>
  <c r="T803" i="15"/>
  <c r="P125" i="16"/>
  <c r="AU110" i="1"/>
  <c r="BK194" i="16"/>
  <c r="J194" i="16"/>
  <c r="J99" i="16" s="1"/>
  <c r="R218" i="16"/>
  <c r="P354" i="16"/>
  <c r="R127" i="17"/>
  <c r="T177" i="17"/>
  <c r="T198" i="17"/>
  <c r="R211" i="17"/>
  <c r="R228" i="17"/>
  <c r="P345" i="17"/>
  <c r="BK125" i="18"/>
  <c r="J125" i="18" s="1"/>
  <c r="J98" i="18" s="1"/>
  <c r="BK131" i="18"/>
  <c r="J131" i="18"/>
  <c r="J99" i="18"/>
  <c r="BK139" i="18"/>
  <c r="J139" i="18" s="1"/>
  <c r="J100" i="18"/>
  <c r="T153" i="18"/>
  <c r="T225" i="18"/>
  <c r="P120" i="19"/>
  <c r="T145" i="19"/>
  <c r="T119" i="19" s="1"/>
  <c r="R155" i="19"/>
  <c r="R122" i="20"/>
  <c r="T170" i="20"/>
  <c r="T200" i="20"/>
  <c r="BK122" i="21"/>
  <c r="BK190" i="21"/>
  <c r="J190" i="21"/>
  <c r="J99" i="21"/>
  <c r="R222" i="21"/>
  <c r="T122" i="22"/>
  <c r="P144" i="22"/>
  <c r="P143" i="22"/>
  <c r="T127" i="23"/>
  <c r="R155" i="23"/>
  <c r="T216" i="23"/>
  <c r="BK253" i="23"/>
  <c r="J253" i="23" s="1"/>
  <c r="J104" i="23" s="1"/>
  <c r="T253" i="23"/>
  <c r="R285" i="23"/>
  <c r="BK171" i="2"/>
  <c r="J171" i="2"/>
  <c r="J100" i="2"/>
  <c r="BK344" i="2"/>
  <c r="J344" i="2" s="1"/>
  <c r="J102" i="2" s="1"/>
  <c r="BK589" i="2"/>
  <c r="J589" i="2"/>
  <c r="J103" i="2" s="1"/>
  <c r="R897" i="2"/>
  <c r="P1504" i="2"/>
  <c r="R1799" i="2"/>
  <c r="R2160" i="2"/>
  <c r="R3048" i="2"/>
  <c r="BK3432" i="2"/>
  <c r="J3432" i="2"/>
  <c r="J119" i="2" s="1"/>
  <c r="BK3646" i="2"/>
  <c r="J3646" i="2"/>
  <c r="J120" i="2"/>
  <c r="BK3853" i="2"/>
  <c r="J3853" i="2"/>
  <c r="J121" i="2" s="1"/>
  <c r="BK4452" i="2"/>
  <c r="J4452" i="2" s="1"/>
  <c r="J122" i="2" s="1"/>
  <c r="BK4477" i="2"/>
  <c r="J4477" i="2"/>
  <c r="J123" i="2"/>
  <c r="BK4514" i="2"/>
  <c r="J4514" i="2" s="1"/>
  <c r="J124" i="2"/>
  <c r="BK4917" i="2"/>
  <c r="J4917" i="2"/>
  <c r="J125" i="2"/>
  <c r="P4948" i="2"/>
  <c r="P5008" i="2"/>
  <c r="P5005" i="2"/>
  <c r="BK5228" i="2"/>
  <c r="J5228" i="2"/>
  <c r="J129" i="2" s="1"/>
  <c r="R5228" i="2"/>
  <c r="T5253" i="2"/>
  <c r="BK5314" i="2"/>
  <c r="J5314" i="2" s="1"/>
  <c r="J132" i="2" s="1"/>
  <c r="BK5509" i="2"/>
  <c r="J5509" i="2"/>
  <c r="J133" i="2" s="1"/>
  <c r="T5612" i="2"/>
  <c r="BK5677" i="2"/>
  <c r="J5677" i="2"/>
  <c r="J136" i="2" s="1"/>
  <c r="T5726" i="2"/>
  <c r="P5789" i="2"/>
  <c r="P5910" i="2"/>
  <c r="T5940" i="2"/>
  <c r="BK6357" i="2"/>
  <c r="J6357" i="2"/>
  <c r="J142" i="2"/>
  <c r="BK6462" i="2"/>
  <c r="J6462" i="2" s="1"/>
  <c r="J143" i="2" s="1"/>
  <c r="BK6910" i="2"/>
  <c r="J6910" i="2" s="1"/>
  <c r="J144" i="2" s="1"/>
  <c r="R7167" i="2"/>
  <c r="BK7409" i="2"/>
  <c r="J7409" i="2"/>
  <c r="J146" i="2" s="1"/>
  <c r="BK7471" i="2"/>
  <c r="J7471" i="2"/>
  <c r="J147" i="2" s="1"/>
  <c r="T151" i="6"/>
  <c r="BK366" i="6"/>
  <c r="J366" i="6"/>
  <c r="J100" i="6"/>
  <c r="BK435" i="6"/>
  <c r="J435" i="6" s="1"/>
  <c r="J101" i="6" s="1"/>
  <c r="BK504" i="6"/>
  <c r="J504" i="6"/>
  <c r="J102" i="6"/>
  <c r="BK524" i="6"/>
  <c r="J524" i="6"/>
  <c r="J103" i="6"/>
  <c r="BK866" i="6"/>
  <c r="J866" i="6"/>
  <c r="J104" i="6" s="1"/>
  <c r="T1110" i="6"/>
  <c r="BK1179" i="6"/>
  <c r="J1179" i="6"/>
  <c r="J106" i="6"/>
  <c r="BK1248" i="6"/>
  <c r="J1248" i="6" s="1"/>
  <c r="J107" i="6"/>
  <c r="BK1268" i="6"/>
  <c r="J1268" i="6"/>
  <c r="J108" i="6"/>
  <c r="T1517" i="6"/>
  <c r="P1586" i="6"/>
  <c r="T1655" i="6"/>
  <c r="BK1895" i="6"/>
  <c r="J1895" i="6"/>
  <c r="J112" i="6" s="1"/>
  <c r="R1964" i="6"/>
  <c r="BK2033" i="6"/>
  <c r="J2033" i="6"/>
  <c r="J114" i="6" s="1"/>
  <c r="BK2102" i="6"/>
  <c r="J2102" i="6" s="1"/>
  <c r="J115" i="6"/>
  <c r="BK2122" i="6"/>
  <c r="J2122" i="6"/>
  <c r="J116" i="6"/>
  <c r="BK2246" i="6"/>
  <c r="J2246" i="6"/>
  <c r="J117" i="6" s="1"/>
  <c r="BK2368" i="6"/>
  <c r="J2368" i="6"/>
  <c r="J118" i="6" s="1"/>
  <c r="P2503" i="6"/>
  <c r="BK2616" i="6"/>
  <c r="J2616" i="6"/>
  <c r="J120" i="6" s="1"/>
  <c r="BK2659" i="6"/>
  <c r="J2659" i="6" s="1"/>
  <c r="J121" i="6" s="1"/>
  <c r="BK2706" i="6"/>
  <c r="J2706" i="6"/>
  <c r="J122" i="6"/>
  <c r="P2753" i="6"/>
  <c r="T2800" i="6"/>
  <c r="R2844" i="6"/>
  <c r="P2908" i="6"/>
  <c r="R2932" i="6"/>
  <c r="T152" i="7"/>
  <c r="R171" i="7"/>
  <c r="P178" i="7"/>
  <c r="BK188" i="7"/>
  <c r="J188" i="7"/>
  <c r="J106" i="7" s="1"/>
  <c r="P215" i="7"/>
  <c r="R233" i="7"/>
  <c r="P261" i="7"/>
  <c r="P289" i="7"/>
  <c r="T323" i="7"/>
  <c r="P330" i="7"/>
  <c r="P337" i="7"/>
  <c r="R344" i="7"/>
  <c r="R356" i="7"/>
  <c r="R355" i="7"/>
  <c r="R370" i="7"/>
  <c r="P386" i="7"/>
  <c r="T420" i="7"/>
  <c r="T447" i="7"/>
  <c r="R460" i="7"/>
  <c r="R467" i="7"/>
  <c r="T160" i="8"/>
  <c r="T193" i="8"/>
  <c r="R199" i="8"/>
  <c r="R207" i="8"/>
  <c r="T216" i="8"/>
  <c r="R224" i="8"/>
  <c r="R229" i="8"/>
  <c r="R234" i="8"/>
  <c r="R239" i="8"/>
  <c r="R244" i="8"/>
  <c r="P253" i="8"/>
  <c r="R257" i="8"/>
  <c r="R269" i="8"/>
  <c r="P281" i="8"/>
  <c r="BK288" i="8"/>
  <c r="J288" i="8" s="1"/>
  <c r="J118" i="8" s="1"/>
  <c r="T304" i="8"/>
  <c r="BK309" i="8"/>
  <c r="J309" i="8"/>
  <c r="J121" i="8"/>
  <c r="P329" i="8"/>
  <c r="BK341" i="8"/>
  <c r="J341" i="8" s="1"/>
  <c r="J126" i="8"/>
  <c r="P352" i="8"/>
  <c r="T363" i="8"/>
  <c r="P368" i="8"/>
  <c r="R377" i="8"/>
  <c r="P381" i="8"/>
  <c r="T395" i="8"/>
  <c r="P153" i="9"/>
  <c r="BK245" i="9"/>
  <c r="J245" i="9" s="1"/>
  <c r="J101" i="9" s="1"/>
  <c r="BK323" i="9"/>
  <c r="J323" i="9"/>
  <c r="J102" i="9" s="1"/>
  <c r="BK336" i="9"/>
  <c r="J336" i="9" s="1"/>
  <c r="J103" i="9"/>
  <c r="R344" i="9"/>
  <c r="T402" i="9"/>
  <c r="P493" i="9"/>
  <c r="T594" i="9"/>
  <c r="R683" i="9"/>
  <c r="P770" i="9"/>
  <c r="P851" i="9"/>
  <c r="T934" i="9"/>
  <c r="T987" i="9"/>
  <c r="R1068" i="9"/>
  <c r="P1079" i="9"/>
  <c r="T1092" i="9"/>
  <c r="T1123" i="9"/>
  <c r="R1128" i="9"/>
  <c r="BK1146" i="9"/>
  <c r="J1146" i="9"/>
  <c r="J119" i="9" s="1"/>
  <c r="T1163" i="9"/>
  <c r="R1343" i="9"/>
  <c r="P1528" i="9"/>
  <c r="R1528" i="9"/>
  <c r="R1547" i="9"/>
  <c r="P1667" i="9"/>
  <c r="P1799" i="9"/>
  <c r="T1814" i="9"/>
  <c r="P1859" i="9"/>
  <c r="P1874" i="9"/>
  <c r="BK1890" i="9"/>
  <c r="J1890" i="9" s="1"/>
  <c r="J129" i="9" s="1"/>
  <c r="P125" i="10"/>
  <c r="P124" i="10"/>
  <c r="P123" i="10" s="1"/>
  <c r="AU104" i="1" s="1"/>
  <c r="P181" i="10"/>
  <c r="R136" i="11"/>
  <c r="P163" i="11"/>
  <c r="P162" i="11"/>
  <c r="P177" i="11"/>
  <c r="R182" i="11"/>
  <c r="R237" i="11"/>
  <c r="BK292" i="11"/>
  <c r="J292" i="11"/>
  <c r="J105" i="11"/>
  <c r="P338" i="11"/>
  <c r="BK356" i="11"/>
  <c r="J356" i="11" s="1"/>
  <c r="J107" i="11" s="1"/>
  <c r="BK414" i="11"/>
  <c r="J414" i="11"/>
  <c r="J108" i="11"/>
  <c r="R446" i="11"/>
  <c r="T491" i="11"/>
  <c r="T515" i="11"/>
  <c r="T553" i="11"/>
  <c r="R562" i="11"/>
  <c r="BK122" i="12"/>
  <c r="J122" i="12"/>
  <c r="J99" i="12"/>
  <c r="P125" i="13"/>
  <c r="R135" i="13"/>
  <c r="P162" i="13"/>
  <c r="P191" i="13"/>
  <c r="BK124" i="14"/>
  <c r="J124" i="14" s="1"/>
  <c r="J100" i="14" s="1"/>
  <c r="R135" i="15"/>
  <c r="T215" i="15"/>
  <c r="BK331" i="15"/>
  <c r="J331" i="15"/>
  <c r="J100" i="15" s="1"/>
  <c r="BK369" i="15"/>
  <c r="J369" i="15" s="1"/>
  <c r="J101" i="15" s="1"/>
  <c r="BK390" i="15"/>
  <c r="J390" i="15"/>
  <c r="J102" i="15" s="1"/>
  <c r="BK411" i="15"/>
  <c r="J411" i="15" s="1"/>
  <c r="J103" i="15" s="1"/>
  <c r="BK494" i="15"/>
  <c r="J494" i="15"/>
  <c r="J104" i="15"/>
  <c r="P545" i="15"/>
  <c r="T657" i="15"/>
  <c r="R670" i="15"/>
  <c r="BK686" i="15"/>
  <c r="J686" i="15"/>
  <c r="J109" i="15" s="1"/>
  <c r="T785" i="15"/>
  <c r="P796" i="15"/>
  <c r="R804" i="15"/>
  <c r="R803" i="15"/>
  <c r="R125" i="16"/>
  <c r="R124" i="16" s="1"/>
  <c r="R123" i="16" s="1"/>
  <c r="R194" i="16"/>
  <c r="T218" i="16"/>
  <c r="T354" i="16"/>
  <c r="P127" i="17"/>
  <c r="BK177" i="17"/>
  <c r="J177" i="17"/>
  <c r="J99" i="17" s="1"/>
  <c r="P198" i="17"/>
  <c r="P211" i="17"/>
  <c r="P228" i="17"/>
  <c r="R345" i="17"/>
  <c r="T125" i="18"/>
  <c r="T124" i="18"/>
  <c r="T123" i="18"/>
  <c r="R131" i="18"/>
  <c r="P139" i="18"/>
  <c r="R153" i="18"/>
  <c r="R225" i="18"/>
  <c r="T120" i="19"/>
  <c r="R145" i="19"/>
  <c r="P155" i="19"/>
  <c r="P122" i="20"/>
  <c r="P170" i="20"/>
  <c r="R200" i="20"/>
  <c r="R122" i="21"/>
  <c r="R120" i="21"/>
  <c r="R190" i="21"/>
  <c r="R121" i="21" s="1"/>
  <c r="T222" i="21"/>
  <c r="BK122" i="22"/>
  <c r="J122" i="22"/>
  <c r="J97" i="22" s="1"/>
  <c r="R144" i="22"/>
  <c r="R143" i="22"/>
  <c r="BK127" i="23"/>
  <c r="J127" i="23" s="1"/>
  <c r="J98" i="23" s="1"/>
  <c r="R127" i="23"/>
  <c r="P155" i="23"/>
  <c r="BK216" i="23"/>
  <c r="J216" i="23"/>
  <c r="J101" i="23"/>
  <c r="R216" i="23"/>
  <c r="P253" i="23"/>
  <c r="BK285" i="23"/>
  <c r="J285" i="23" s="1"/>
  <c r="J105" i="23"/>
  <c r="T285" i="23"/>
  <c r="P3432" i="2"/>
  <c r="P3646" i="2"/>
  <c r="R3853" i="2"/>
  <c r="P4452" i="2"/>
  <c r="P4477" i="2"/>
  <c r="R4514" i="2"/>
  <c r="R4917" i="2"/>
  <c r="T4948" i="2"/>
  <c r="R5008" i="2"/>
  <c r="R5005" i="2"/>
  <c r="P5228" i="2"/>
  <c r="T5228" i="2"/>
  <c r="P5253" i="2"/>
  <c r="P5314" i="2"/>
  <c r="T5509" i="2"/>
  <c r="R5612" i="2"/>
  <c r="P5677" i="2"/>
  <c r="R5726" i="2"/>
  <c r="BK5789" i="2"/>
  <c r="J5789" i="2" s="1"/>
  <c r="J139" i="2" s="1"/>
  <c r="BK5910" i="2"/>
  <c r="J5910" i="2" s="1"/>
  <c r="J140" i="2" s="1"/>
  <c r="BK5940" i="2"/>
  <c r="J5940" i="2"/>
  <c r="J141" i="2"/>
  <c r="R6357" i="2"/>
  <c r="R6462" i="2"/>
  <c r="P6910" i="2"/>
  <c r="P7167" i="2"/>
  <c r="P7409" i="2"/>
  <c r="P7471" i="2"/>
  <c r="T126" i="3"/>
  <c r="T125" i="3"/>
  <c r="T124" i="3"/>
  <c r="BK221" i="3"/>
  <c r="J221" i="3"/>
  <c r="J102" i="3" s="1"/>
  <c r="R143" i="4"/>
  <c r="P231" i="4"/>
  <c r="P343" i="4"/>
  <c r="P467" i="4"/>
  <c r="BK513" i="4"/>
  <c r="J513" i="4" s="1"/>
  <c r="J106" i="4"/>
  <c r="BK535" i="4"/>
  <c r="J535" i="4"/>
  <c r="J107" i="4"/>
  <c r="P130" i="5"/>
  <c r="BK163" i="5"/>
  <c r="BK129" i="5" s="1"/>
  <c r="BK128" i="5" s="1"/>
  <c r="J128" i="5" s="1"/>
  <c r="J32" i="5" s="1"/>
  <c r="J163" i="5"/>
  <c r="J101" i="5" s="1"/>
  <c r="BK202" i="5"/>
  <c r="J202" i="5" s="1"/>
  <c r="J102" i="5" s="1"/>
  <c r="P269" i="5"/>
  <c r="BK278" i="5"/>
  <c r="J278" i="5"/>
  <c r="J104" i="5" s="1"/>
  <c r="P301" i="5"/>
  <c r="P323" i="5"/>
  <c r="BK152" i="7"/>
  <c r="J152" i="7"/>
  <c r="J100" i="7"/>
  <c r="T171" i="7"/>
  <c r="BK178" i="7"/>
  <c r="J178" i="7" s="1"/>
  <c r="J105" i="7" s="1"/>
  <c r="R188" i="7"/>
  <c r="BK215" i="7"/>
  <c r="J215" i="7"/>
  <c r="J107" i="7"/>
  <c r="BK233" i="7"/>
  <c r="J233" i="7" s="1"/>
  <c r="J108" i="7" s="1"/>
  <c r="BK261" i="7"/>
  <c r="J261" i="7"/>
  <c r="J109" i="7" s="1"/>
  <c r="T289" i="7"/>
  <c r="R323" i="7"/>
  <c r="T330" i="7"/>
  <c r="T337" i="7"/>
  <c r="P344" i="7"/>
  <c r="T356" i="7"/>
  <c r="T355" i="7"/>
  <c r="T370" i="7"/>
  <c r="R386" i="7"/>
  <c r="BK420" i="7"/>
  <c r="J420" i="7"/>
  <c r="J125" i="7"/>
  <c r="BK447" i="7"/>
  <c r="J447" i="7"/>
  <c r="J126" i="7" s="1"/>
  <c r="BK460" i="7"/>
  <c r="J460" i="7"/>
  <c r="J127" i="7"/>
  <c r="T467" i="7"/>
  <c r="BK160" i="8"/>
  <c r="J160" i="8" s="1"/>
  <c r="J100" i="8"/>
  <c r="BK193" i="8"/>
  <c r="J193" i="8"/>
  <c r="J101" i="8"/>
  <c r="BK199" i="8"/>
  <c r="J199" i="8"/>
  <c r="J102" i="8"/>
  <c r="BK207" i="8"/>
  <c r="J207" i="8"/>
  <c r="J104" i="8" s="1"/>
  <c r="BK216" i="8"/>
  <c r="J216" i="8"/>
  <c r="J105" i="8"/>
  <c r="BK224" i="8"/>
  <c r="J224" i="8"/>
  <c r="J107" i="8" s="1"/>
  <c r="P229" i="8"/>
  <c r="T234" i="8"/>
  <c r="P239" i="8"/>
  <c r="T244" i="8"/>
  <c r="R253" i="8"/>
  <c r="T257" i="8"/>
  <c r="P269" i="8"/>
  <c r="T281" i="8"/>
  <c r="T288" i="8"/>
  <c r="R304" i="8"/>
  <c r="T309" i="8"/>
  <c r="T329" i="8"/>
  <c r="T341" i="8"/>
  <c r="R352" i="8"/>
  <c r="P363" i="8"/>
  <c r="T368" i="8"/>
  <c r="T377" i="8"/>
  <c r="T381" i="8"/>
  <c r="P395" i="8"/>
  <c r="R153" i="9"/>
  <c r="R245" i="9"/>
  <c r="T323" i="9"/>
  <c r="T336" i="9"/>
  <c r="BK344" i="9"/>
  <c r="J344" i="9"/>
  <c r="J104" i="9" s="1"/>
  <c r="P402" i="9"/>
  <c r="R493" i="9"/>
  <c r="P594" i="9"/>
  <c r="T683" i="9"/>
  <c r="BK770" i="9"/>
  <c r="J770" i="9" s="1"/>
  <c r="J109" i="9" s="1"/>
  <c r="T851" i="9"/>
  <c r="R934" i="9"/>
  <c r="P987" i="9"/>
  <c r="P1068" i="9"/>
  <c r="R1079" i="9"/>
  <c r="P1092" i="9"/>
  <c r="P1123" i="9"/>
  <c r="P1128" i="9"/>
  <c r="P1137" i="9"/>
  <c r="P1146" i="9"/>
  <c r="R1163" i="9"/>
  <c r="P1343" i="9"/>
  <c r="BK1528" i="9"/>
  <c r="J1528" i="9"/>
  <c r="J122" i="9" s="1"/>
  <c r="T1528" i="9"/>
  <c r="P1547" i="9"/>
  <c r="BK1667" i="9"/>
  <c r="J1667" i="9"/>
  <c r="J124" i="9"/>
  <c r="BK1799" i="9"/>
  <c r="J1799" i="9" s="1"/>
  <c r="J125" i="9" s="1"/>
  <c r="P1814" i="9"/>
  <c r="BK1859" i="9"/>
  <c r="J1859" i="9"/>
  <c r="J127" i="9"/>
  <c r="R1874" i="9"/>
  <c r="T1890" i="9"/>
  <c r="R125" i="10"/>
  <c r="R124" i="10" s="1"/>
  <c r="R123" i="10" s="1"/>
  <c r="T181" i="10"/>
  <c r="T136" i="11"/>
  <c r="R163" i="11"/>
  <c r="R177" i="11"/>
  <c r="BK182" i="11"/>
  <c r="J182" i="11"/>
  <c r="J103" i="11" s="1"/>
  <c r="BK237" i="11"/>
  <c r="J237" i="11" s="1"/>
  <c r="J104" i="11" s="1"/>
  <c r="R292" i="11"/>
  <c r="R338" i="11"/>
  <c r="P356" i="11"/>
  <c r="P414" i="11"/>
  <c r="BK446" i="11"/>
  <c r="J446" i="11"/>
  <c r="J109" i="11" s="1"/>
  <c r="R491" i="11"/>
  <c r="P515" i="11"/>
  <c r="BK553" i="11"/>
  <c r="J553" i="11"/>
  <c r="J112" i="11" s="1"/>
  <c r="T562" i="11"/>
  <c r="P122" i="12"/>
  <c r="P121" i="12" s="1"/>
  <c r="AU106" i="1" s="1"/>
  <c r="R125" i="13"/>
  <c r="R124" i="13"/>
  <c r="P135" i="13"/>
  <c r="T162" i="13"/>
  <c r="T191" i="13"/>
  <c r="R124" i="14"/>
  <c r="R123" i="14" s="1"/>
  <c r="R122" i="14" s="1"/>
  <c r="T135" i="15"/>
  <c r="R215" i="15"/>
  <c r="R331" i="15"/>
  <c r="P369" i="15"/>
  <c r="P390" i="15"/>
  <c r="T411" i="15"/>
  <c r="P494" i="15"/>
  <c r="R545" i="15"/>
  <c r="R657" i="15"/>
  <c r="P670" i="15"/>
  <c r="T686" i="15"/>
  <c r="BK785" i="15"/>
  <c r="J785" i="15" s="1"/>
  <c r="J110" i="15"/>
  <c r="T796" i="15"/>
  <c r="P804" i="15"/>
  <c r="P803" i="15"/>
  <c r="T125" i="16"/>
  <c r="T124" i="16"/>
  <c r="T123" i="16"/>
  <c r="T194" i="16"/>
  <c r="BK218" i="16"/>
  <c r="J218" i="16" s="1"/>
  <c r="J101" i="16" s="1"/>
  <c r="BK354" i="16"/>
  <c r="J354" i="16"/>
  <c r="J102" i="16" s="1"/>
  <c r="BK127" i="17"/>
  <c r="J127" i="17" s="1"/>
  <c r="J98" i="17"/>
  <c r="P177" i="17"/>
  <c r="R198" i="17"/>
  <c r="T211" i="17"/>
  <c r="T228" i="17"/>
  <c r="T345" i="17"/>
  <c r="P125" i="18"/>
  <c r="P131" i="18"/>
  <c r="R139" i="18"/>
  <c r="BK153" i="18"/>
  <c r="J153" i="18"/>
  <c r="J102" i="18"/>
  <c r="BK225" i="18"/>
  <c r="J225" i="18"/>
  <c r="J103" i="18" s="1"/>
  <c r="R120" i="19"/>
  <c r="R119" i="19"/>
  <c r="P145" i="19"/>
  <c r="BK155" i="19"/>
  <c r="J155" i="19"/>
  <c r="J99" i="19"/>
  <c r="T122" i="20"/>
  <c r="T121" i="20" s="1"/>
  <c r="T120" i="20" s="1"/>
  <c r="R170" i="20"/>
  <c r="P200" i="20"/>
  <c r="P122" i="21"/>
  <c r="P120" i="21"/>
  <c r="AU115" i="1"/>
  <c r="P190" i="21"/>
  <c r="P121" i="21" s="1"/>
  <c r="BK222" i="21"/>
  <c r="J222" i="21"/>
  <c r="J100" i="21" s="1"/>
  <c r="R122" i="22"/>
  <c r="R121" i="22"/>
  <c r="T144" i="22"/>
  <c r="T143" i="22"/>
  <c r="P127" i="23"/>
  <c r="BK155" i="23"/>
  <c r="J155" i="23"/>
  <c r="J100" i="23" s="1"/>
  <c r="T155" i="23"/>
  <c r="P216" i="23"/>
  <c r="R253" i="23"/>
  <c r="P285" i="23"/>
  <c r="BK2878" i="2"/>
  <c r="J2878" i="2" s="1"/>
  <c r="J111" i="2"/>
  <c r="BK2891" i="6"/>
  <c r="J2891" i="6"/>
  <c r="J126" i="6" s="1"/>
  <c r="BK462" i="4"/>
  <c r="J462" i="4"/>
  <c r="J104" i="4" s="1"/>
  <c r="BK174" i="7"/>
  <c r="J174" i="7"/>
  <c r="J103" i="7"/>
  <c r="BK380" i="7"/>
  <c r="J380" i="7"/>
  <c r="J120" i="7" s="1"/>
  <c r="BK249" i="8"/>
  <c r="J249" i="8" s="1"/>
  <c r="J112" i="8" s="1"/>
  <c r="BK301" i="8"/>
  <c r="J301" i="8"/>
  <c r="J119" i="8"/>
  <c r="BK334" i="8"/>
  <c r="J334" i="8" s="1"/>
  <c r="J123" i="8"/>
  <c r="BK337" i="8"/>
  <c r="J337" i="8"/>
  <c r="J124" i="8"/>
  <c r="BK386" i="8"/>
  <c r="J386" i="8"/>
  <c r="J133" i="8"/>
  <c r="BK389" i="8"/>
  <c r="J389" i="8"/>
  <c r="J134" i="8" s="1"/>
  <c r="BK211" i="16"/>
  <c r="J211" i="16"/>
  <c r="J100" i="16"/>
  <c r="BK354" i="17"/>
  <c r="J354" i="17"/>
  <c r="J105" i="17" s="1"/>
  <c r="BK5783" i="2"/>
  <c r="J5783" i="2" s="1"/>
  <c r="J138" i="2" s="1"/>
  <c r="BK353" i="7"/>
  <c r="J353" i="7"/>
  <c r="J116" i="7" s="1"/>
  <c r="BK392" i="8"/>
  <c r="J392" i="8" s="1"/>
  <c r="J135" i="8" s="1"/>
  <c r="BK148" i="18"/>
  <c r="J148" i="18"/>
  <c r="J101" i="18"/>
  <c r="BK174" i="22"/>
  <c r="J174" i="22"/>
  <c r="J100" i="22" s="1"/>
  <c r="BK181" i="22"/>
  <c r="J181" i="22"/>
  <c r="J101" i="22" s="1"/>
  <c r="BK1780" i="2"/>
  <c r="J1780" i="2"/>
  <c r="J106" i="2"/>
  <c r="BK3428" i="2"/>
  <c r="J3428" i="2"/>
  <c r="J117" i="2" s="1"/>
  <c r="BK383" i="7"/>
  <c r="J383" i="7" s="1"/>
  <c r="J122" i="7" s="1"/>
  <c r="BK191" i="17"/>
  <c r="J191" i="17"/>
  <c r="J100" i="17" s="1"/>
  <c r="BK149" i="23"/>
  <c r="J149" i="23" s="1"/>
  <c r="J99" i="23"/>
  <c r="BK247" i="23"/>
  <c r="J247" i="23"/>
  <c r="J103" i="23"/>
  <c r="BK5672" i="2"/>
  <c r="J5672" i="2" s="1"/>
  <c r="J135" i="2" s="1"/>
  <c r="BK169" i="7"/>
  <c r="J169" i="7"/>
  <c r="J101" i="7" s="1"/>
  <c r="BK176" i="7"/>
  <c r="J176" i="7"/>
  <c r="J104" i="7"/>
  <c r="BK351" i="7"/>
  <c r="J351" i="7" s="1"/>
  <c r="J115" i="7" s="1"/>
  <c r="BK204" i="8"/>
  <c r="J204" i="8" s="1"/>
  <c r="J103" i="8" s="1"/>
  <c r="BK221" i="8"/>
  <c r="J221" i="8"/>
  <c r="J106" i="8"/>
  <c r="BK379" i="16"/>
  <c r="J379" i="16" s="1"/>
  <c r="J103" i="16" s="1"/>
  <c r="BK244" i="23"/>
  <c r="J244" i="23"/>
  <c r="J102" i="23"/>
  <c r="J89" i="23"/>
  <c r="BE173" i="23"/>
  <c r="BE176" i="23"/>
  <c r="BE217" i="23"/>
  <c r="BE231" i="23"/>
  <c r="BE272" i="23"/>
  <c r="F92" i="23"/>
  <c r="BE156" i="23"/>
  <c r="BE186" i="23"/>
  <c r="BE199" i="23"/>
  <c r="BE248" i="23"/>
  <c r="BE260" i="23"/>
  <c r="E115" i="23"/>
  <c r="BE140" i="23"/>
  <c r="BE145" i="23"/>
  <c r="BE150" i="23"/>
  <c r="BE192" i="23"/>
  <c r="BE223" i="23"/>
  <c r="BE227" i="23"/>
  <c r="BE245" i="23"/>
  <c r="BE286" i="23"/>
  <c r="BE316" i="23"/>
  <c r="BE128" i="23"/>
  <c r="BE135" i="23"/>
  <c r="BE169" i="23"/>
  <c r="BE235" i="23"/>
  <c r="BE237" i="23"/>
  <c r="BE241" i="23"/>
  <c r="BE254" i="23"/>
  <c r="BE283" i="23"/>
  <c r="BE302" i="23"/>
  <c r="BE311" i="23"/>
  <c r="J122" i="21"/>
  <c r="J98" i="21"/>
  <c r="F92" i="22"/>
  <c r="J115" i="22"/>
  <c r="E111" i="22"/>
  <c r="BE123" i="22"/>
  <c r="BE125" i="22"/>
  <c r="BE126" i="22"/>
  <c r="BE127" i="22"/>
  <c r="BE150" i="22"/>
  <c r="BE175" i="22"/>
  <c r="BE129" i="22"/>
  <c r="BE130" i="22"/>
  <c r="BE131" i="22"/>
  <c r="BE132" i="22"/>
  <c r="BE135" i="22"/>
  <c r="BE136" i="22"/>
  <c r="BE141" i="22"/>
  <c r="BE142" i="22"/>
  <c r="BE163" i="22"/>
  <c r="BE182" i="22"/>
  <c r="BE124" i="22"/>
  <c r="BE133" i="22"/>
  <c r="BE140" i="22"/>
  <c r="BE154" i="22"/>
  <c r="BE158" i="22"/>
  <c r="BE172" i="22"/>
  <c r="BE128" i="22"/>
  <c r="BE134" i="22"/>
  <c r="BE137" i="22"/>
  <c r="BE138" i="22"/>
  <c r="BE139" i="22"/>
  <c r="BE145" i="22"/>
  <c r="BE165" i="22"/>
  <c r="F117" i="21"/>
  <c r="BE123" i="21"/>
  <c r="BE134" i="21"/>
  <c r="BE156" i="21"/>
  <c r="BE166" i="21"/>
  <c r="BE180" i="21"/>
  <c r="BE195" i="21"/>
  <c r="BE198" i="21"/>
  <c r="BE201" i="21"/>
  <c r="BE205" i="21"/>
  <c r="BE208" i="21"/>
  <c r="BE216" i="21"/>
  <c r="BE225" i="21"/>
  <c r="BE230" i="21"/>
  <c r="J114" i="21"/>
  <c r="BE130" i="21"/>
  <c r="BE132" i="21"/>
  <c r="BE140" i="21"/>
  <c r="BE145" i="21"/>
  <c r="BE149" i="21"/>
  <c r="BE153" i="21"/>
  <c r="BE168" i="21"/>
  <c r="BE171" i="21"/>
  <c r="BE175" i="21"/>
  <c r="BE178" i="21"/>
  <c r="BE186" i="21"/>
  <c r="BE191" i="21"/>
  <c r="E85" i="21"/>
  <c r="BE138" i="21"/>
  <c r="BE142" i="21"/>
  <c r="BE144" i="21"/>
  <c r="BE159" i="21"/>
  <c r="BE188" i="21"/>
  <c r="BE228" i="21"/>
  <c r="BE232" i="21"/>
  <c r="BE233" i="21"/>
  <c r="BE126" i="21"/>
  <c r="BE128" i="21"/>
  <c r="BE161" i="21"/>
  <c r="BE164" i="21"/>
  <c r="BE183" i="21"/>
  <c r="BE211" i="21"/>
  <c r="BE214" i="21"/>
  <c r="BE215" i="21"/>
  <c r="BE219" i="21"/>
  <c r="BE223" i="21"/>
  <c r="BE226" i="21"/>
  <c r="J114" i="20"/>
  <c r="BE129" i="20"/>
  <c r="BE140" i="20"/>
  <c r="BE161" i="20"/>
  <c r="BE175" i="20"/>
  <c r="BE178" i="20"/>
  <c r="BE181" i="20"/>
  <c r="BE187" i="20"/>
  <c r="BE192" i="20"/>
  <c r="BE197" i="20"/>
  <c r="BE208" i="20"/>
  <c r="E110" i="20"/>
  <c r="F117" i="20"/>
  <c r="BE137" i="20"/>
  <c r="BE148" i="20"/>
  <c r="BE191" i="20"/>
  <c r="BE193" i="20"/>
  <c r="BE201" i="20"/>
  <c r="BE205" i="20"/>
  <c r="BE126" i="20"/>
  <c r="BE132" i="20"/>
  <c r="BE135" i="20"/>
  <c r="BE150" i="20"/>
  <c r="BE152" i="20"/>
  <c r="BE156" i="20"/>
  <c r="BE162" i="20"/>
  <c r="BE168" i="20"/>
  <c r="BE171" i="20"/>
  <c r="BE184" i="20"/>
  <c r="BE203" i="20"/>
  <c r="BE123" i="20"/>
  <c r="BE142" i="20"/>
  <c r="BE144" i="20"/>
  <c r="BE146" i="20"/>
  <c r="BE155" i="20"/>
  <c r="BE160" i="20"/>
  <c r="BE189" i="20"/>
  <c r="BE207" i="20"/>
  <c r="BE126" i="19"/>
  <c r="BE141" i="19"/>
  <c r="BE153" i="19"/>
  <c r="BE154" i="19"/>
  <c r="BE181" i="19"/>
  <c r="BE189" i="19"/>
  <c r="BE193" i="19"/>
  <c r="BE221" i="19"/>
  <c r="BE225" i="19"/>
  <c r="BE228" i="19"/>
  <c r="BE229" i="19"/>
  <c r="BE233" i="19"/>
  <c r="BE234" i="19"/>
  <c r="BE237" i="19"/>
  <c r="BE239" i="19"/>
  <c r="BE243" i="19"/>
  <c r="J89" i="19"/>
  <c r="F116" i="19"/>
  <c r="BE156" i="19"/>
  <c r="BE185" i="19"/>
  <c r="BE217" i="19"/>
  <c r="BE230" i="19"/>
  <c r="BE232" i="19"/>
  <c r="BE235" i="19"/>
  <c r="BE236" i="19"/>
  <c r="BE238" i="19"/>
  <c r="BE240" i="19"/>
  <c r="BE241" i="19"/>
  <c r="E85" i="19"/>
  <c r="BE121" i="19"/>
  <c r="BE125" i="19"/>
  <c r="BE136" i="19"/>
  <c r="BE147" i="19"/>
  <c r="BE149" i="19"/>
  <c r="BE152" i="19"/>
  <c r="BE161" i="19"/>
  <c r="BE165" i="19"/>
  <c r="BE197" i="19"/>
  <c r="BE201" i="19"/>
  <c r="BE209" i="19"/>
  <c r="BE213" i="19"/>
  <c r="BE222" i="19"/>
  <c r="BE226" i="19"/>
  <c r="BE231" i="19"/>
  <c r="BE130" i="19"/>
  <c r="BE131" i="19"/>
  <c r="BE135" i="19"/>
  <c r="BE140" i="19"/>
  <c r="BE146" i="19"/>
  <c r="BE148" i="19"/>
  <c r="BE150" i="19"/>
  <c r="BE151" i="19"/>
  <c r="BE169" i="19"/>
  <c r="BE173" i="19"/>
  <c r="BE177" i="19"/>
  <c r="BE205" i="19"/>
  <c r="BE223" i="19"/>
  <c r="BE224" i="19"/>
  <c r="BE227" i="19"/>
  <c r="BE242" i="19"/>
  <c r="BE244" i="19"/>
  <c r="J89" i="18"/>
  <c r="F92" i="18"/>
  <c r="BE140" i="18"/>
  <c r="BE144" i="18"/>
  <c r="BE157" i="18"/>
  <c r="BE193" i="18"/>
  <c r="BE199" i="18"/>
  <c r="BE226" i="18"/>
  <c r="BE228" i="18"/>
  <c r="BE128" i="18"/>
  <c r="BE154" i="18"/>
  <c r="BE163" i="18"/>
  <c r="BE175" i="18"/>
  <c r="BE181" i="18"/>
  <c r="BE217" i="18"/>
  <c r="BE223" i="18"/>
  <c r="BE230" i="18"/>
  <c r="BE132" i="18"/>
  <c r="BE136" i="18"/>
  <c r="BE149" i="18"/>
  <c r="BE169" i="18"/>
  <c r="BE205" i="18"/>
  <c r="E85" i="18"/>
  <c r="BE126" i="18"/>
  <c r="BE187" i="18"/>
  <c r="BE211" i="18"/>
  <c r="BE232" i="18"/>
  <c r="BE234" i="18"/>
  <c r="J89" i="17"/>
  <c r="F92" i="17"/>
  <c r="BE144" i="17"/>
  <c r="BE152" i="17"/>
  <c r="BE184" i="17"/>
  <c r="BE128" i="17"/>
  <c r="BE158" i="17"/>
  <c r="BE166" i="17"/>
  <c r="BE178" i="17"/>
  <c r="BE189" i="17"/>
  <c r="BE207" i="17"/>
  <c r="BE220" i="17"/>
  <c r="BE250" i="17"/>
  <c r="BE255" i="17"/>
  <c r="BE266" i="17"/>
  <c r="BE272" i="17"/>
  <c r="BE285" i="17"/>
  <c r="BE226" i="17"/>
  <c r="BE260" i="17"/>
  <c r="BE267" i="17"/>
  <c r="BE277" i="17"/>
  <c r="BE293" i="17"/>
  <c r="BE297" i="17"/>
  <c r="BE301" i="17"/>
  <c r="BE320" i="17"/>
  <c r="E85" i="17"/>
  <c r="BE133" i="17"/>
  <c r="BE160" i="17"/>
  <c r="BE168" i="17"/>
  <c r="BE199" i="17"/>
  <c r="BE212" i="17"/>
  <c r="BE218" i="17"/>
  <c r="BE229" i="17"/>
  <c r="BE235" i="17"/>
  <c r="BE240" i="17"/>
  <c r="BE241" i="17"/>
  <c r="BE243" i="17"/>
  <c r="BE273" i="17"/>
  <c r="BE281" i="17"/>
  <c r="BE339" i="17"/>
  <c r="BE346" i="17"/>
  <c r="BE138" i="17"/>
  <c r="BE148" i="17"/>
  <c r="BE175" i="17"/>
  <c r="BE192" i="17"/>
  <c r="BE203" i="17"/>
  <c r="BE234" i="17"/>
  <c r="BE248" i="17"/>
  <c r="BE261" i="17"/>
  <c r="BE289" i="17"/>
  <c r="BE306" i="17"/>
  <c r="BE311" i="17"/>
  <c r="BE316" i="17"/>
  <c r="BE324" i="17"/>
  <c r="BE329" i="17"/>
  <c r="BE334" i="17"/>
  <c r="BE344" i="17"/>
  <c r="BE350" i="17"/>
  <c r="BE355" i="17"/>
  <c r="E85" i="16"/>
  <c r="F92" i="16"/>
  <c r="BE148" i="16"/>
  <c r="BE155" i="16"/>
  <c r="BE160" i="16"/>
  <c r="BE186" i="16"/>
  <c r="BE200" i="16"/>
  <c r="BE225" i="16"/>
  <c r="BE231" i="16"/>
  <c r="BE242" i="16"/>
  <c r="BE266" i="16"/>
  <c r="BE274" i="16"/>
  <c r="BE367" i="16"/>
  <c r="BE371" i="16"/>
  <c r="J89" i="16"/>
  <c r="BE162" i="16"/>
  <c r="BE204" i="16"/>
  <c r="BE219" i="16"/>
  <c r="BE250" i="16"/>
  <c r="BE301" i="16"/>
  <c r="BE306" i="16"/>
  <c r="BE311" i="16"/>
  <c r="BE316" i="16"/>
  <c r="BE321" i="16"/>
  <c r="BE338" i="16"/>
  <c r="BE363" i="16"/>
  <c r="BE138" i="16"/>
  <c r="BE166" i="16"/>
  <c r="BE169" i="16"/>
  <c r="BE192" i="16"/>
  <c r="BE206" i="16"/>
  <c r="BE209" i="16"/>
  <c r="BE212" i="16"/>
  <c r="BE236" i="16"/>
  <c r="BE283" i="16"/>
  <c r="BE342" i="16"/>
  <c r="BE350" i="16"/>
  <c r="BE355" i="16"/>
  <c r="BE359" i="16"/>
  <c r="BE375" i="16"/>
  <c r="BE380" i="16"/>
  <c r="BE126" i="16"/>
  <c r="BE184" i="16"/>
  <c r="BE195" i="16"/>
  <c r="BE259" i="16"/>
  <c r="BE291" i="16"/>
  <c r="BE326" i="16"/>
  <c r="BE334" i="16"/>
  <c r="BE336" i="16"/>
  <c r="BE346" i="16"/>
  <c r="F92" i="15"/>
  <c r="BE170" i="15"/>
  <c r="BE238" i="15"/>
  <c r="BE269" i="15"/>
  <c r="BE293" i="15"/>
  <c r="BE309" i="15"/>
  <c r="BE326" i="15"/>
  <c r="BE332" i="15"/>
  <c r="BE376" i="15"/>
  <c r="BE401" i="15"/>
  <c r="BE435" i="15"/>
  <c r="BE454" i="15"/>
  <c r="BE464" i="15"/>
  <c r="BE468" i="15"/>
  <c r="BE480" i="15"/>
  <c r="BE528" i="15"/>
  <c r="BE558" i="15"/>
  <c r="BE596" i="15"/>
  <c r="BE602" i="15"/>
  <c r="BE687" i="15"/>
  <c r="BE703" i="15"/>
  <c r="BE707" i="15"/>
  <c r="BE713" i="15"/>
  <c r="BE735" i="15"/>
  <c r="BE747" i="15"/>
  <c r="BE755" i="15"/>
  <c r="BE759" i="15"/>
  <c r="BE763" i="15"/>
  <c r="BE781" i="15"/>
  <c r="BE786" i="15"/>
  <c r="BE800" i="15"/>
  <c r="BE811" i="15"/>
  <c r="BE823" i="15"/>
  <c r="E123" i="15"/>
  <c r="BE149" i="15"/>
  <c r="BE159" i="15"/>
  <c r="BE176" i="15"/>
  <c r="BE194" i="15"/>
  <c r="BE199" i="15"/>
  <c r="BE216" i="15"/>
  <c r="BE261" i="15"/>
  <c r="BE267" i="15"/>
  <c r="BE275" i="15"/>
  <c r="BE298" i="15"/>
  <c r="BE315" i="15"/>
  <c r="BE329" i="15"/>
  <c r="BE396" i="15"/>
  <c r="BE433" i="15"/>
  <c r="BE440" i="15"/>
  <c r="BE460" i="15"/>
  <c r="BE488" i="15"/>
  <c r="BE495" i="15"/>
  <c r="BE526" i="15"/>
  <c r="BE530" i="15"/>
  <c r="BE552" i="15"/>
  <c r="BE566" i="15"/>
  <c r="BE572" i="15"/>
  <c r="BE608" i="15"/>
  <c r="BE615" i="15"/>
  <c r="BE621" i="15"/>
  <c r="BE628" i="15"/>
  <c r="BE639" i="15"/>
  <c r="BE652" i="15"/>
  <c r="BE658" i="15"/>
  <c r="BE675" i="15"/>
  <c r="BE693" i="15"/>
  <c r="BE695" i="15"/>
  <c r="BE718" i="15"/>
  <c r="BE723" i="15"/>
  <c r="BE739" i="15"/>
  <c r="BE768" i="15"/>
  <c r="BE771" i="15"/>
  <c r="BE791" i="15"/>
  <c r="BE805" i="15"/>
  <c r="BE816" i="15"/>
  <c r="J89" i="15"/>
  <c r="BE136" i="15"/>
  <c r="BE139" i="15"/>
  <c r="BE182" i="15"/>
  <c r="BE185" i="15"/>
  <c r="BE193" i="15"/>
  <c r="BE213" i="15"/>
  <c r="BE222" i="15"/>
  <c r="BE244" i="15"/>
  <c r="BE284" i="15"/>
  <c r="BE303" i="15"/>
  <c r="BE321" i="15"/>
  <c r="BE337" i="15"/>
  <c r="BE382" i="15"/>
  <c r="BE412" i="15"/>
  <c r="BE507" i="15"/>
  <c r="BE535" i="15"/>
  <c r="BE623" i="15"/>
  <c r="BE633" i="15"/>
  <c r="BE664" i="15"/>
  <c r="BE681" i="15"/>
  <c r="BE699" i="15"/>
  <c r="BE727" i="15"/>
  <c r="BE797" i="15"/>
  <c r="BE165" i="15"/>
  <c r="BE228" i="15"/>
  <c r="BE253" i="15"/>
  <c r="BE342" i="15"/>
  <c r="BE349" i="15"/>
  <c r="BE370" i="15"/>
  <c r="BE384" i="15"/>
  <c r="BE391" i="15"/>
  <c r="BE405" i="15"/>
  <c r="BE419" i="15"/>
  <c r="BE425" i="15"/>
  <c r="BE446" i="15"/>
  <c r="BE475" i="15"/>
  <c r="BE486" i="15"/>
  <c r="BE501" i="15"/>
  <c r="BE513" i="15"/>
  <c r="BE519" i="15"/>
  <c r="BE540" i="15"/>
  <c r="BE546" i="15"/>
  <c r="BE578" i="15"/>
  <c r="BE584" i="15"/>
  <c r="BE590" i="15"/>
  <c r="BE610" i="15"/>
  <c r="BE640" i="15"/>
  <c r="BE646" i="15"/>
  <c r="BE671" i="15"/>
  <c r="BE680" i="15"/>
  <c r="BE731" i="15"/>
  <c r="BE743" i="15"/>
  <c r="BE751" i="15"/>
  <c r="BE773" i="15"/>
  <c r="BE777" i="15"/>
  <c r="BE826" i="15"/>
  <c r="J91" i="14"/>
  <c r="BE125" i="14"/>
  <c r="BE128" i="14"/>
  <c r="BE129" i="14"/>
  <c r="BE130" i="14"/>
  <c r="BE134" i="14"/>
  <c r="BE135" i="14"/>
  <c r="BE137" i="14"/>
  <c r="BE140" i="14"/>
  <c r="E110" i="14"/>
  <c r="BE126" i="14"/>
  <c r="BE139" i="14"/>
  <c r="F119" i="14"/>
  <c r="BE131" i="14"/>
  <c r="BE133" i="14"/>
  <c r="BE136" i="14"/>
  <c r="BE138" i="14"/>
  <c r="BE127" i="14"/>
  <c r="BE132" i="14"/>
  <c r="BE141" i="14"/>
  <c r="J91" i="13"/>
  <c r="F121" i="13"/>
  <c r="BE126" i="13"/>
  <c r="BE155" i="13"/>
  <c r="BE163" i="13"/>
  <c r="BE192" i="13"/>
  <c r="BE140" i="13"/>
  <c r="BE156" i="13"/>
  <c r="BE157" i="13"/>
  <c r="BE164" i="13"/>
  <c r="BE168" i="13"/>
  <c r="BE170" i="13"/>
  <c r="BE171" i="13"/>
  <c r="BE173" i="13"/>
  <c r="BE175" i="13"/>
  <c r="BE187" i="13"/>
  <c r="BE190" i="13"/>
  <c r="BE193" i="13"/>
  <c r="BE194" i="13"/>
  <c r="E85" i="13"/>
  <c r="BE134" i="13"/>
  <c r="BE136" i="13"/>
  <c r="BE145" i="13"/>
  <c r="BE150" i="13"/>
  <c r="BE165" i="13"/>
  <c r="BE169" i="13"/>
  <c r="BE174" i="13"/>
  <c r="BE176" i="13"/>
  <c r="BE183" i="13"/>
  <c r="BE189" i="13"/>
  <c r="BE166" i="13"/>
  <c r="BE167" i="13"/>
  <c r="BE172" i="13"/>
  <c r="BE188" i="13"/>
  <c r="BE195" i="13"/>
  <c r="J91" i="12"/>
  <c r="BE123" i="12"/>
  <c r="BE143" i="12"/>
  <c r="BE145" i="12"/>
  <c r="BE161" i="12"/>
  <c r="BE178" i="12"/>
  <c r="BE199" i="12"/>
  <c r="BE204" i="12"/>
  <c r="BE207" i="12"/>
  <c r="BE212" i="12"/>
  <c r="BE217" i="12"/>
  <c r="BE225" i="12"/>
  <c r="BE230" i="12"/>
  <c r="BE242" i="12"/>
  <c r="F94" i="12"/>
  <c r="BE153" i="12"/>
  <c r="BE181" i="12"/>
  <c r="BE184" i="12"/>
  <c r="BE236" i="12"/>
  <c r="BE245" i="12"/>
  <c r="E109" i="12"/>
  <c r="BE133" i="12"/>
  <c r="BE138" i="12"/>
  <c r="BE148" i="12"/>
  <c r="BE150" i="12"/>
  <c r="BE168" i="12"/>
  <c r="BE189" i="12"/>
  <c r="BE209" i="12"/>
  <c r="BE125" i="12"/>
  <c r="BE127" i="12"/>
  <c r="BE130" i="12"/>
  <c r="BE140" i="12"/>
  <c r="BE158" i="12"/>
  <c r="BE173" i="12"/>
  <c r="BE194" i="12"/>
  <c r="BE202" i="12"/>
  <c r="BE214" i="12"/>
  <c r="BE222" i="12"/>
  <c r="BE233" i="12"/>
  <c r="BE239" i="12"/>
  <c r="BE148" i="11"/>
  <c r="BE160" i="11"/>
  <c r="BE172" i="11"/>
  <c r="BE175" i="11"/>
  <c r="BE178" i="11"/>
  <c r="BE180" i="11"/>
  <c r="BE183" i="11"/>
  <c r="BE202" i="11"/>
  <c r="BE204" i="11"/>
  <c r="BE206" i="11"/>
  <c r="BE212" i="11"/>
  <c r="BE220" i="11"/>
  <c r="BE224" i="11"/>
  <c r="BE227" i="11"/>
  <c r="BE233" i="11"/>
  <c r="BE240" i="11"/>
  <c r="BE246" i="11"/>
  <c r="BE249" i="11"/>
  <c r="BE259" i="11"/>
  <c r="BE262" i="11"/>
  <c r="BE270" i="11"/>
  <c r="BE305" i="11"/>
  <c r="BE329" i="11"/>
  <c r="BE331" i="11"/>
  <c r="BE336" i="11"/>
  <c r="BE359" i="11"/>
  <c r="BE367" i="11"/>
  <c r="BE369" i="11"/>
  <c r="BE417" i="11"/>
  <c r="BE462" i="11"/>
  <c r="BE469" i="11"/>
  <c r="BE471" i="11"/>
  <c r="BE481" i="11"/>
  <c r="BE488" i="11"/>
  <c r="BE507" i="11"/>
  <c r="BE528" i="11"/>
  <c r="BE533" i="11"/>
  <c r="BE543" i="11"/>
  <c r="BE548" i="11"/>
  <c r="BE554" i="11"/>
  <c r="BE556" i="11"/>
  <c r="BE560" i="11"/>
  <c r="BE565" i="11"/>
  <c r="BE570" i="11"/>
  <c r="BE573" i="11"/>
  <c r="BE575" i="11"/>
  <c r="BE578" i="11"/>
  <c r="BE580" i="11"/>
  <c r="E85" i="11"/>
  <c r="F94" i="11"/>
  <c r="J129" i="11"/>
  <c r="BE137" i="11"/>
  <c r="BE139" i="11"/>
  <c r="BE155" i="11"/>
  <c r="BE170" i="11"/>
  <c r="BE194" i="11"/>
  <c r="BE197" i="11"/>
  <c r="BE222" i="11"/>
  <c r="BE238" i="11"/>
  <c r="BE251" i="11"/>
  <c r="BE264" i="11"/>
  <c r="BE298" i="11"/>
  <c r="BE300" i="11"/>
  <c r="BE302" i="11"/>
  <c r="BE318" i="11"/>
  <c r="BE341" i="11"/>
  <c r="BE362" i="11"/>
  <c r="BE372" i="11"/>
  <c r="BE374" i="11"/>
  <c r="BE384" i="11"/>
  <c r="BE405" i="11"/>
  <c r="BE420" i="11"/>
  <c r="BE423" i="11"/>
  <c r="BE429" i="11"/>
  <c r="BE439" i="11"/>
  <c r="BE459" i="11"/>
  <c r="BE484" i="11"/>
  <c r="BE494" i="11"/>
  <c r="BE499" i="11"/>
  <c r="BE505" i="11"/>
  <c r="BE520" i="11"/>
  <c r="BE538" i="11"/>
  <c r="BE568" i="11"/>
  <c r="BE583" i="11"/>
  <c r="BE141" i="11"/>
  <c r="BE153" i="11"/>
  <c r="BE158" i="11"/>
  <c r="BE164" i="11"/>
  <c r="BE187" i="11"/>
  <c r="BE190" i="11"/>
  <c r="BE192" i="11"/>
  <c r="BE217" i="11"/>
  <c r="BE231" i="11"/>
  <c r="BE235" i="11"/>
  <c r="BE244" i="11"/>
  <c r="BE254" i="11"/>
  <c r="BE268" i="11"/>
  <c r="BE276" i="11"/>
  <c r="BE279" i="11"/>
  <c r="BE284" i="11"/>
  <c r="BE286" i="11"/>
  <c r="BE289" i="11"/>
  <c r="BE293" i="11"/>
  <c r="BE307" i="11"/>
  <c r="BE321" i="11"/>
  <c r="BE325" i="11"/>
  <c r="BE333" i="11"/>
  <c r="BE346" i="11"/>
  <c r="BE351" i="11"/>
  <c r="BE353" i="11"/>
  <c r="BE379" i="11"/>
  <c r="BE389" i="11"/>
  <c r="BE392" i="11"/>
  <c r="BE397" i="11"/>
  <c r="BE411" i="11"/>
  <c r="BE415" i="11"/>
  <c r="BE426" i="11"/>
  <c r="BE431" i="11"/>
  <c r="BE434" i="11"/>
  <c r="BE436" i="11"/>
  <c r="BE441" i="11"/>
  <c r="BE452" i="11"/>
  <c r="BE456" i="11"/>
  <c r="BE464" i="11"/>
  <c r="BE467" i="11"/>
  <c r="BE479" i="11"/>
  <c r="BE486" i="11"/>
  <c r="BE492" i="11"/>
  <c r="BE518" i="11"/>
  <c r="BE523" i="11"/>
  <c r="BE540" i="11"/>
  <c r="BE545" i="11"/>
  <c r="BE558" i="11"/>
  <c r="BE143" i="11"/>
  <c r="BE145" i="11"/>
  <c r="BE166" i="11"/>
  <c r="BE168" i="11"/>
  <c r="BE185" i="11"/>
  <c r="BE199" i="11"/>
  <c r="BE209" i="11"/>
  <c r="BE214" i="11"/>
  <c r="BE229" i="11"/>
  <c r="BE242" i="11"/>
  <c r="BE256" i="11"/>
  <c r="BE266" i="11"/>
  <c r="BE273" i="11"/>
  <c r="BE281" i="11"/>
  <c r="BE295" i="11"/>
  <c r="BE309" i="11"/>
  <c r="BE311" i="11"/>
  <c r="BE313" i="11"/>
  <c r="BE316" i="11"/>
  <c r="BE327" i="11"/>
  <c r="BE339" i="11"/>
  <c r="BE344" i="11"/>
  <c r="BE349" i="11"/>
  <c r="BE357" i="11"/>
  <c r="BE364" i="11"/>
  <c r="BE377" i="11"/>
  <c r="BE382" i="11"/>
  <c r="BE387" i="11"/>
  <c r="BE394" i="11"/>
  <c r="BE399" i="11"/>
  <c r="BE402" i="11"/>
  <c r="BE408" i="11"/>
  <c r="BE444" i="11"/>
  <c r="BE447" i="11"/>
  <c r="BE449" i="11"/>
  <c r="BE454" i="11"/>
  <c r="BE474" i="11"/>
  <c r="BE476" i="11"/>
  <c r="BE497" i="11"/>
  <c r="BE502" i="11"/>
  <c r="BE510" i="11"/>
  <c r="BE513" i="11"/>
  <c r="BE516" i="11"/>
  <c r="BE525" i="11"/>
  <c r="BE530" i="11"/>
  <c r="BE535" i="11"/>
  <c r="BE551" i="11"/>
  <c r="BE563" i="11"/>
  <c r="BC105" i="1"/>
  <c r="BD105" i="1"/>
  <c r="BE134" i="10"/>
  <c r="BE171" i="10"/>
  <c r="BE177" i="10"/>
  <c r="BE182" i="10"/>
  <c r="J153" i="9"/>
  <c r="J100" i="9"/>
  <c r="J91" i="10"/>
  <c r="F94" i="10"/>
  <c r="BE132" i="10"/>
  <c r="BE142" i="10"/>
  <c r="BE147" i="10"/>
  <c r="BE157" i="10"/>
  <c r="BE162" i="10"/>
  <c r="BE168" i="10"/>
  <c r="BE172" i="10"/>
  <c r="BE178" i="10"/>
  <c r="BE179" i="10"/>
  <c r="BE126" i="10"/>
  <c r="BE145" i="10"/>
  <c r="E85" i="10"/>
  <c r="BE139" i="10"/>
  <c r="BE150" i="10"/>
  <c r="BE152" i="10"/>
  <c r="BE159" i="10"/>
  <c r="BE169" i="10"/>
  <c r="BE173" i="10"/>
  <c r="BE175" i="10"/>
  <c r="BE176" i="10"/>
  <c r="BE183" i="10"/>
  <c r="BE184" i="10"/>
  <c r="BE185" i="10"/>
  <c r="J145" i="9"/>
  <c r="BE160" i="9"/>
  <c r="BE168" i="9"/>
  <c r="BE178" i="9"/>
  <c r="BE180" i="9"/>
  <c r="BE184" i="9"/>
  <c r="BE188" i="9"/>
  <c r="BE200" i="9"/>
  <c r="BE206" i="9"/>
  <c r="BE214" i="9"/>
  <c r="BE216" i="9"/>
  <c r="BE220" i="9"/>
  <c r="BE228" i="9"/>
  <c r="BE232" i="9"/>
  <c r="BE252" i="9"/>
  <c r="BE274" i="9"/>
  <c r="BE280" i="9"/>
  <c r="BE286" i="9"/>
  <c r="BE294" i="9"/>
  <c r="BE326" i="9"/>
  <c r="BE332" i="9"/>
  <c r="BE349" i="9"/>
  <c r="BE357" i="9"/>
  <c r="BE359" i="9"/>
  <c r="BE363" i="9"/>
  <c r="BE368" i="9"/>
  <c r="BE372" i="9"/>
  <c r="BE374" i="9"/>
  <c r="BE378" i="9"/>
  <c r="BE384" i="9"/>
  <c r="BE388" i="9"/>
  <c r="BE407" i="9"/>
  <c r="BE411" i="9"/>
  <c r="BE415" i="9"/>
  <c r="BE423" i="9"/>
  <c r="BE431" i="9"/>
  <c r="BE437" i="9"/>
  <c r="BE447" i="9"/>
  <c r="BE469" i="9"/>
  <c r="BE471" i="9"/>
  <c r="BE479" i="9"/>
  <c r="BE498" i="9"/>
  <c r="BE504" i="9"/>
  <c r="BE510" i="9"/>
  <c r="BE518" i="9"/>
  <c r="BE522" i="9"/>
  <c r="BE534" i="9"/>
  <c r="BE540" i="9"/>
  <c r="BE544" i="9"/>
  <c r="BE548" i="9"/>
  <c r="BE550" i="9"/>
  <c r="BE556" i="9"/>
  <c r="BE570" i="9"/>
  <c r="BE580" i="9"/>
  <c r="BE590" i="9"/>
  <c r="BE592" i="9"/>
  <c r="BE601" i="9"/>
  <c r="BE619" i="9"/>
  <c r="BE625" i="9"/>
  <c r="BE649" i="9"/>
  <c r="BE657" i="9"/>
  <c r="BE663" i="9"/>
  <c r="BE667" i="9"/>
  <c r="BE692" i="9"/>
  <c r="BE710" i="9"/>
  <c r="BE716" i="9"/>
  <c r="BE720" i="9"/>
  <c r="BE738" i="9"/>
  <c r="BE764" i="9"/>
  <c r="BE779" i="9"/>
  <c r="BE785" i="9"/>
  <c r="BE793" i="9"/>
  <c r="BE797" i="9"/>
  <c r="BE805" i="9"/>
  <c r="BE815" i="9"/>
  <c r="BE823" i="9"/>
  <c r="BE831" i="9"/>
  <c r="BE847" i="9"/>
  <c r="BE854" i="9"/>
  <c r="BE860" i="9"/>
  <c r="BE868" i="9"/>
  <c r="BE880" i="9"/>
  <c r="BE894" i="9"/>
  <c r="BE902" i="9"/>
  <c r="BE920" i="9"/>
  <c r="BE949" i="9"/>
  <c r="BE951" i="9"/>
  <c r="BE957" i="9"/>
  <c r="BE959" i="9"/>
  <c r="BE965" i="9"/>
  <c r="BE973" i="9"/>
  <c r="BE977" i="9"/>
  <c r="BE981" i="9"/>
  <c r="BE988" i="9"/>
  <c r="BE992" i="9"/>
  <c r="BE998" i="9"/>
  <c r="BE1002" i="9"/>
  <c r="BE1016" i="9"/>
  <c r="BE1020" i="9"/>
  <c r="BE1032" i="9"/>
  <c r="BE1038" i="9"/>
  <c r="BE1040" i="9"/>
  <c r="BE1048" i="9"/>
  <c r="BE1054" i="9"/>
  <c r="BE1062" i="9"/>
  <c r="BE1069" i="9"/>
  <c r="BE1071" i="9"/>
  <c r="BE1073" i="9"/>
  <c r="BE1095" i="9"/>
  <c r="BE1121" i="9"/>
  <c r="BE1126" i="9"/>
  <c r="BE1131" i="9"/>
  <c r="BE1133" i="9"/>
  <c r="BE1142" i="9"/>
  <c r="BE1149" i="9"/>
  <c r="BE1153" i="9"/>
  <c r="BE1159" i="9"/>
  <c r="BE1169" i="9"/>
  <c r="BE1176" i="9"/>
  <c r="BE1178" i="9"/>
  <c r="BE1187" i="9"/>
  <c r="BE1198" i="9"/>
  <c r="BE1201" i="9"/>
  <c r="BE1230" i="9"/>
  <c r="BE1232" i="9"/>
  <c r="BE1250" i="9"/>
  <c r="BE1255" i="9"/>
  <c r="BE1263" i="9"/>
  <c r="BE1278" i="9"/>
  <c r="BE1286" i="9"/>
  <c r="BE1312" i="9"/>
  <c r="BE1316" i="9"/>
  <c r="BE1318" i="9"/>
  <c r="BE1324" i="9"/>
  <c r="BE1334" i="9"/>
  <c r="BE1356" i="9"/>
  <c r="BE1392" i="9"/>
  <c r="BE1408" i="9"/>
  <c r="BE1419" i="9"/>
  <c r="BE1429" i="9"/>
  <c r="BE1443" i="9"/>
  <c r="BE1449" i="9"/>
  <c r="BE1455" i="9"/>
  <c r="BE1485" i="9"/>
  <c r="BE1487" i="9"/>
  <c r="BE1526" i="9"/>
  <c r="BE1545" i="9"/>
  <c r="BE1550" i="9"/>
  <c r="BE1556" i="9"/>
  <c r="BE1563" i="9"/>
  <c r="BE1569" i="9"/>
  <c r="BE1573" i="9"/>
  <c r="BE1578" i="9"/>
  <c r="BE1620" i="9"/>
  <c r="BE1629" i="9"/>
  <c r="BE1645" i="9"/>
  <c r="BE1651" i="9"/>
  <c r="BE1658" i="9"/>
  <c r="BE1665" i="9"/>
  <c r="BE1670" i="9"/>
  <c r="BE1672" i="9"/>
  <c r="BE1680" i="9"/>
  <c r="BE1682" i="9"/>
  <c r="BE1692" i="9"/>
  <c r="BE1694" i="9"/>
  <c r="BE1698" i="9"/>
  <c r="BE1706" i="9"/>
  <c r="BE1711" i="9"/>
  <c r="BE1713" i="9"/>
  <c r="BE1718" i="9"/>
  <c r="BE1724" i="9"/>
  <c r="BE1742" i="9"/>
  <c r="BE1744" i="9"/>
  <c r="BE1748" i="9"/>
  <c r="BE1753" i="9"/>
  <c r="BE1759" i="9"/>
  <c r="BE1771" i="9"/>
  <c r="BE1783" i="9"/>
  <c r="BE1793" i="9"/>
  <c r="BE1800" i="9"/>
  <c r="BE1812" i="9"/>
  <c r="BE1846" i="9"/>
  <c r="BE1849" i="9"/>
  <c r="BE1893" i="9"/>
  <c r="E139" i="9"/>
  <c r="BE156" i="9"/>
  <c r="BE174" i="9"/>
  <c r="BE192" i="9"/>
  <c r="BE208" i="9"/>
  <c r="BE212" i="9"/>
  <c r="BE226" i="9"/>
  <c r="BE243" i="9"/>
  <c r="BE246" i="9"/>
  <c r="BE250" i="9"/>
  <c r="BE254" i="9"/>
  <c r="BE256" i="9"/>
  <c r="BE260" i="9"/>
  <c r="BE278" i="9"/>
  <c r="BE284" i="9"/>
  <c r="BE288" i="9"/>
  <c r="BE290" i="9"/>
  <c r="BE298" i="9"/>
  <c r="BE304" i="9"/>
  <c r="BE308" i="9"/>
  <c r="BE310" i="9"/>
  <c r="BE314" i="9"/>
  <c r="BE320" i="9"/>
  <c r="BE339" i="9"/>
  <c r="BE355" i="9"/>
  <c r="BE361" i="9"/>
  <c r="BE365" i="9"/>
  <c r="BE380" i="9"/>
  <c r="BE394" i="9"/>
  <c r="BE400" i="9"/>
  <c r="BE425" i="9"/>
  <c r="BE427" i="9"/>
  <c r="BE435" i="9"/>
  <c r="BE441" i="9"/>
  <c r="BE443" i="9"/>
  <c r="BE445" i="9"/>
  <c r="BE463" i="9"/>
  <c r="BE473" i="9"/>
  <c r="BE477" i="9"/>
  <c r="BE485" i="9"/>
  <c r="BE489" i="9"/>
  <c r="BE491" i="9"/>
  <c r="BE506" i="9"/>
  <c r="BE520" i="9"/>
  <c r="BE536" i="9"/>
  <c r="BE542" i="9"/>
  <c r="BE564" i="9"/>
  <c r="BE568" i="9"/>
  <c r="BE584" i="9"/>
  <c r="BE588" i="9"/>
  <c r="BE595" i="9"/>
  <c r="BE613" i="9"/>
  <c r="BE617" i="9"/>
  <c r="BE621" i="9"/>
  <c r="BE627" i="9"/>
  <c r="BE637" i="9"/>
  <c r="BE645" i="9"/>
  <c r="BE651" i="9"/>
  <c r="BE653" i="9"/>
  <c r="BE659" i="9"/>
  <c r="BE669" i="9"/>
  <c r="BE673" i="9"/>
  <c r="BE679" i="9"/>
  <c r="BE684" i="9"/>
  <c r="BE688" i="9"/>
  <c r="BE698" i="9"/>
  <c r="BE702" i="9"/>
  <c r="BE708" i="9"/>
  <c r="BE714" i="9"/>
  <c r="BE718" i="9"/>
  <c r="BE726" i="9"/>
  <c r="BE742" i="9"/>
  <c r="BE744" i="9"/>
  <c r="BE750" i="9"/>
  <c r="BE756" i="9"/>
  <c r="BE760" i="9"/>
  <c r="BE771" i="9"/>
  <c r="BE773" i="9"/>
  <c r="BE789" i="9"/>
  <c r="BE799" i="9"/>
  <c r="BE809" i="9"/>
  <c r="BE829" i="9"/>
  <c r="BE833" i="9"/>
  <c r="BE839" i="9"/>
  <c r="BE849" i="9"/>
  <c r="BE858" i="9"/>
  <c r="BE866" i="9"/>
  <c r="BE870" i="9"/>
  <c r="BE874" i="9"/>
  <c r="BE882" i="9"/>
  <c r="BE888" i="9"/>
  <c r="BE892" i="9"/>
  <c r="BE900" i="9"/>
  <c r="BE906" i="9"/>
  <c r="BE908" i="9"/>
  <c r="BE916" i="9"/>
  <c r="BE918" i="9"/>
  <c r="BE928" i="9"/>
  <c r="BE937" i="9"/>
  <c r="BE939" i="9"/>
  <c r="BE953" i="9"/>
  <c r="BE961" i="9"/>
  <c r="BE963" i="9"/>
  <c r="BE967" i="9"/>
  <c r="BE969" i="9"/>
  <c r="BE985" i="9"/>
  <c r="BE990" i="9"/>
  <c r="BE994" i="9"/>
  <c r="BE1000" i="9"/>
  <c r="BE1006" i="9"/>
  <c r="BE1018" i="9"/>
  <c r="BE1028" i="9"/>
  <c r="BE1044" i="9"/>
  <c r="BE1075" i="9"/>
  <c r="BE1082" i="9"/>
  <c r="BE1088" i="9"/>
  <c r="BE1097" i="9"/>
  <c r="BE1101" i="9"/>
  <c r="BE1105" i="9"/>
  <c r="BE1111" i="9"/>
  <c r="BE1124" i="9"/>
  <c r="BE1135" i="9"/>
  <c r="BE1138" i="9"/>
  <c r="BE1147" i="9"/>
  <c r="BE1171" i="9"/>
  <c r="BE1185" i="9"/>
  <c r="BE1203" i="9"/>
  <c r="BE1208" i="9"/>
  <c r="BE1209" i="9"/>
  <c r="BE1216" i="9"/>
  <c r="BE1217" i="9"/>
  <c r="BE1218" i="9"/>
  <c r="BE1225" i="9"/>
  <c r="BE1235" i="9"/>
  <c r="BE1248" i="9"/>
  <c r="BE1266" i="9"/>
  <c r="BE1292" i="9"/>
  <c r="BE1298" i="9"/>
  <c r="BE1307" i="9"/>
  <c r="BE1314" i="9"/>
  <c r="BE1326" i="9"/>
  <c r="BE1330" i="9"/>
  <c r="BE1336" i="9"/>
  <c r="BE1342" i="9"/>
  <c r="BE1344" i="9"/>
  <c r="BE1350" i="9"/>
  <c r="BE1381" i="9"/>
  <c r="BE1401" i="9"/>
  <c r="BE1403" i="9"/>
  <c r="BE1438" i="9"/>
  <c r="BE1445" i="9"/>
  <c r="BE1452" i="9"/>
  <c r="BE1457" i="9"/>
  <c r="BE1477" i="9"/>
  <c r="BE1480" i="9"/>
  <c r="BE1493" i="9"/>
  <c r="BE1518" i="9"/>
  <c r="BE1521" i="9"/>
  <c r="BE1529" i="9"/>
  <c r="BE1552" i="9"/>
  <c r="BE1558" i="9"/>
  <c r="BE1561" i="9"/>
  <c r="BE1567" i="9"/>
  <c r="BE1576" i="9"/>
  <c r="BE1597" i="9"/>
  <c r="BE1603" i="9"/>
  <c r="BE1615" i="9"/>
  <c r="BE1624" i="9"/>
  <c r="BE1639" i="9"/>
  <c r="BE1643" i="9"/>
  <c r="BE1647" i="9"/>
  <c r="BE1660" i="9"/>
  <c r="BE1664" i="9"/>
  <c r="BE1676" i="9"/>
  <c r="BE1678" i="9"/>
  <c r="BE1684" i="9"/>
  <c r="BE1690" i="9"/>
  <c r="BE1696" i="9"/>
  <c r="BE1714" i="9"/>
  <c r="BE1726" i="9"/>
  <c r="BE1734" i="9"/>
  <c r="BE1736" i="9"/>
  <c r="BE1746" i="9"/>
  <c r="BE1750" i="9"/>
  <c r="BE1751" i="9"/>
  <c r="BE1755" i="9"/>
  <c r="BE1762" i="9"/>
  <c r="BE1767" i="9"/>
  <c r="BE1777" i="9"/>
  <c r="BE1779" i="9"/>
  <c r="BE1787" i="9"/>
  <c r="BE1792" i="9"/>
  <c r="BE1804" i="9"/>
  <c r="BE1825" i="9"/>
  <c r="BE1843" i="9"/>
  <c r="BE1853" i="9"/>
  <c r="BE1862" i="9"/>
  <c r="BE1864" i="9"/>
  <c r="BE1866" i="9"/>
  <c r="BE1868" i="9"/>
  <c r="BE1870" i="9"/>
  <c r="BE1872" i="9"/>
  <c r="BE1881" i="9"/>
  <c r="BE1891" i="9"/>
  <c r="BE1895" i="9"/>
  <c r="BE1907" i="9"/>
  <c r="BE1909" i="9"/>
  <c r="BE1911" i="9"/>
  <c r="BE1915" i="9"/>
  <c r="F148" i="9"/>
  <c r="BE154" i="9"/>
  <c r="BE158" i="9"/>
  <c r="BE164" i="9"/>
  <c r="BE166" i="9"/>
  <c r="BE170" i="9"/>
  <c r="BE172" i="9"/>
  <c r="BE176" i="9"/>
  <c r="BE186" i="9"/>
  <c r="BE196" i="9"/>
  <c r="BE210" i="9"/>
  <c r="BE218" i="9"/>
  <c r="BE224" i="9"/>
  <c r="BE230" i="9"/>
  <c r="BE234" i="9"/>
  <c r="BE236" i="9"/>
  <c r="BE241" i="9"/>
  <c r="BE248" i="9"/>
  <c r="BE258" i="9"/>
  <c r="BE262" i="9"/>
  <c r="BE264" i="9"/>
  <c r="BE268" i="9"/>
  <c r="BE270" i="9"/>
  <c r="BE292" i="9"/>
  <c r="BE296" i="9"/>
  <c r="BE302" i="9"/>
  <c r="BE312" i="9"/>
  <c r="BE316" i="9"/>
  <c r="BE318" i="9"/>
  <c r="BE321" i="9"/>
  <c r="BE324" i="9"/>
  <c r="BE330" i="9"/>
  <c r="BE334" i="9"/>
  <c r="BE347" i="9"/>
  <c r="BE367" i="9"/>
  <c r="BE370" i="9"/>
  <c r="BE382" i="9"/>
  <c r="BE386" i="9"/>
  <c r="BE392" i="9"/>
  <c r="BE398" i="9"/>
  <c r="BE405" i="9"/>
  <c r="BE419" i="9"/>
  <c r="BE421" i="9"/>
  <c r="BE429" i="9"/>
  <c r="BE439" i="9"/>
  <c r="BE449" i="9"/>
  <c r="BE451" i="9"/>
  <c r="BE453" i="9"/>
  <c r="BE457" i="9"/>
  <c r="BE459" i="9"/>
  <c r="BE467" i="9"/>
  <c r="BE481" i="9"/>
  <c r="BE487" i="9"/>
  <c r="BE494" i="9"/>
  <c r="BE502" i="9"/>
  <c r="BE508" i="9"/>
  <c r="BE516" i="9"/>
  <c r="BE528" i="9"/>
  <c r="BE532" i="9"/>
  <c r="BE538" i="9"/>
  <c r="BE558" i="9"/>
  <c r="BE560" i="9"/>
  <c r="BE562" i="9"/>
  <c r="BE574" i="9"/>
  <c r="BE578" i="9"/>
  <c r="BE599" i="9"/>
  <c r="BE605" i="9"/>
  <c r="BE609" i="9"/>
  <c r="BE615" i="9"/>
  <c r="BE629" i="9"/>
  <c r="BE631" i="9"/>
  <c r="BE635" i="9"/>
  <c r="BE639" i="9"/>
  <c r="BE641" i="9"/>
  <c r="BE643" i="9"/>
  <c r="BE647" i="9"/>
  <c r="BE681" i="9"/>
  <c r="BE696" i="9"/>
  <c r="BE712" i="9"/>
  <c r="BE722" i="9"/>
  <c r="BE724" i="9"/>
  <c r="BE728" i="9"/>
  <c r="BE732" i="9"/>
  <c r="BE740" i="9"/>
  <c r="BE748" i="9"/>
  <c r="BE754" i="9"/>
  <c r="BE762" i="9"/>
  <c r="BE766" i="9"/>
  <c r="BE791" i="9"/>
  <c r="BE795" i="9"/>
  <c r="BE803" i="9"/>
  <c r="BE813" i="9"/>
  <c r="BE819" i="9"/>
  <c r="BE821" i="9"/>
  <c r="BE835" i="9"/>
  <c r="BE837" i="9"/>
  <c r="BE845" i="9"/>
  <c r="BE852" i="9"/>
  <c r="BE856" i="9"/>
  <c r="BE862" i="9"/>
  <c r="BE864" i="9"/>
  <c r="BE872" i="9"/>
  <c r="BE876" i="9"/>
  <c r="BE898" i="9"/>
  <c r="BE904" i="9"/>
  <c r="BE910" i="9"/>
  <c r="BE924" i="9"/>
  <c r="BE930" i="9"/>
  <c r="BE943" i="9"/>
  <c r="BE945" i="9"/>
  <c r="BE975" i="9"/>
  <c r="BE1012" i="9"/>
  <c r="BE1022" i="9"/>
  <c r="BE1034" i="9"/>
  <c r="BE1036" i="9"/>
  <c r="BE1042" i="9"/>
  <c r="BE1050" i="9"/>
  <c r="BE1064" i="9"/>
  <c r="BE1086" i="9"/>
  <c r="BE1090" i="9"/>
  <c r="BE1093" i="9"/>
  <c r="BE1103" i="9"/>
  <c r="BE1107" i="9"/>
  <c r="BE1113" i="9"/>
  <c r="BE1115" i="9"/>
  <c r="BE1117" i="9"/>
  <c r="BE1119" i="9"/>
  <c r="BE1129" i="9"/>
  <c r="BE1151" i="9"/>
  <c r="BE1155" i="9"/>
  <c r="BE1157" i="9"/>
  <c r="BE1161" i="9"/>
  <c r="BE1183" i="9"/>
  <c r="BE1189" i="9"/>
  <c r="BE1200" i="9"/>
  <c r="BE1224" i="9"/>
  <c r="BE1243" i="9"/>
  <c r="BE1261" i="9"/>
  <c r="BE1283" i="9"/>
  <c r="BE1305" i="9"/>
  <c r="BE1328" i="9"/>
  <c r="BE1363" i="9"/>
  <c r="BE1372" i="9"/>
  <c r="BE1374" i="9"/>
  <c r="BE1383" i="9"/>
  <c r="BE1389" i="9"/>
  <c r="BE1394" i="9"/>
  <c r="BE1406" i="9"/>
  <c r="BE1435" i="9"/>
  <c r="BE1447" i="9"/>
  <c r="BE1462" i="9"/>
  <c r="BE1468" i="9"/>
  <c r="BE1475" i="9"/>
  <c r="BE1495" i="9"/>
  <c r="BE1498" i="9"/>
  <c r="BE1500" i="9"/>
  <c r="BE1509" i="9"/>
  <c r="BE1523" i="9"/>
  <c r="BE1532" i="9"/>
  <c r="BE1535" i="9"/>
  <c r="BE1541" i="9"/>
  <c r="BE1548" i="9"/>
  <c r="BE1554" i="9"/>
  <c r="BE1571" i="9"/>
  <c r="BE1580" i="9"/>
  <c r="BE1592" i="9"/>
  <c r="BE1626" i="9"/>
  <c r="BE1631" i="9"/>
  <c r="BE1637" i="9"/>
  <c r="BE1641" i="9"/>
  <c r="BE1649" i="9"/>
  <c r="BE1656" i="9"/>
  <c r="BE1662" i="9"/>
  <c r="BE1668" i="9"/>
  <c r="BE1688" i="9"/>
  <c r="BE1700" i="9"/>
  <c r="BE1704" i="9"/>
  <c r="BE1709" i="9"/>
  <c r="BE1720" i="9"/>
  <c r="BE1730" i="9"/>
  <c r="BE1732" i="9"/>
  <c r="BE1740" i="9"/>
  <c r="BE1764" i="9"/>
  <c r="BE1769" i="9"/>
  <c r="BE1773" i="9"/>
  <c r="BE1775" i="9"/>
  <c r="BE1789" i="9"/>
  <c r="BE1797" i="9"/>
  <c r="BE1806" i="9"/>
  <c r="BE1810" i="9"/>
  <c r="BE1840" i="9"/>
  <c r="BE1884" i="9"/>
  <c r="BE1901" i="9"/>
  <c r="BE1903" i="9"/>
  <c r="BE1913" i="9"/>
  <c r="BE162" i="9"/>
  <c r="BE182" i="9"/>
  <c r="BE190" i="9"/>
  <c r="BE194" i="9"/>
  <c r="BE198" i="9"/>
  <c r="BE202" i="9"/>
  <c r="BE204" i="9"/>
  <c r="BE222" i="9"/>
  <c r="BE238" i="9"/>
  <c r="BE240" i="9"/>
  <c r="BE266" i="9"/>
  <c r="BE272" i="9"/>
  <c r="BE276" i="9"/>
  <c r="BE282" i="9"/>
  <c r="BE295" i="9"/>
  <c r="BE300" i="9"/>
  <c r="BE306" i="9"/>
  <c r="BE328" i="9"/>
  <c r="BE337" i="9"/>
  <c r="BE341" i="9"/>
  <c r="BE345" i="9"/>
  <c r="BE351" i="9"/>
  <c r="BE353" i="9"/>
  <c r="BE376" i="9"/>
  <c r="BE390" i="9"/>
  <c r="BE396" i="9"/>
  <c r="BE403" i="9"/>
  <c r="BE409" i="9"/>
  <c r="BE413" i="9"/>
  <c r="BE417" i="9"/>
  <c r="BE433" i="9"/>
  <c r="BE455" i="9"/>
  <c r="BE461" i="9"/>
  <c r="BE465" i="9"/>
  <c r="BE475" i="9"/>
  <c r="BE483" i="9"/>
  <c r="BE496" i="9"/>
  <c r="BE500" i="9"/>
  <c r="BE512" i="9"/>
  <c r="BE514" i="9"/>
  <c r="BE524" i="9"/>
  <c r="BE526" i="9"/>
  <c r="BE530" i="9"/>
  <c r="BE546" i="9"/>
  <c r="BE552" i="9"/>
  <c r="BE554" i="9"/>
  <c r="BE566" i="9"/>
  <c r="BE572" i="9"/>
  <c r="BE576" i="9"/>
  <c r="BE582" i="9"/>
  <c r="BE586" i="9"/>
  <c r="BE597" i="9"/>
  <c r="BE603" i="9"/>
  <c r="BE607" i="9"/>
  <c r="BE611" i="9"/>
  <c r="BE623" i="9"/>
  <c r="BE633" i="9"/>
  <c r="BE655" i="9"/>
  <c r="BE661" i="9"/>
  <c r="BE665" i="9"/>
  <c r="BE671" i="9"/>
  <c r="BE675" i="9"/>
  <c r="BE677" i="9"/>
  <c r="BE686" i="9"/>
  <c r="BE690" i="9"/>
  <c r="BE694" i="9"/>
  <c r="BE700" i="9"/>
  <c r="BE704" i="9"/>
  <c r="BE706" i="9"/>
  <c r="BE730" i="9"/>
  <c r="BE734" i="9"/>
  <c r="BE736" i="9"/>
  <c r="BE746" i="9"/>
  <c r="BE752" i="9"/>
  <c r="BE758" i="9"/>
  <c r="BE768" i="9"/>
  <c r="BE775" i="9"/>
  <c r="BE777" i="9"/>
  <c r="BE781" i="9"/>
  <c r="BE783" i="9"/>
  <c r="BE787" i="9"/>
  <c r="BE801" i="9"/>
  <c r="BE807" i="9"/>
  <c r="BE811" i="9"/>
  <c r="BE817" i="9"/>
  <c r="BE825" i="9"/>
  <c r="BE827" i="9"/>
  <c r="BE841" i="9"/>
  <c r="BE843" i="9"/>
  <c r="BE878" i="9"/>
  <c r="BE884" i="9"/>
  <c r="BE886" i="9"/>
  <c r="BE890" i="9"/>
  <c r="BE896" i="9"/>
  <c r="BE912" i="9"/>
  <c r="BE914" i="9"/>
  <c r="BE922" i="9"/>
  <c r="BE926" i="9"/>
  <c r="BE932" i="9"/>
  <c r="BE935" i="9"/>
  <c r="BE941" i="9"/>
  <c r="BE947" i="9"/>
  <c r="BE955" i="9"/>
  <c r="BE971" i="9"/>
  <c r="BE979" i="9"/>
  <c r="BE983" i="9"/>
  <c r="BE996" i="9"/>
  <c r="BE1004" i="9"/>
  <c r="BE1008" i="9"/>
  <c r="BE1010" i="9"/>
  <c r="BE1014" i="9"/>
  <c r="BE1024" i="9"/>
  <c r="BE1026" i="9"/>
  <c r="BE1030" i="9"/>
  <c r="BE1046" i="9"/>
  <c r="BE1052" i="9"/>
  <c r="BE1056" i="9"/>
  <c r="BE1058" i="9"/>
  <c r="BE1060" i="9"/>
  <c r="BE1066" i="9"/>
  <c r="BE1077" i="9"/>
  <c r="BE1080" i="9"/>
  <c r="BE1084" i="9"/>
  <c r="BE1099" i="9"/>
  <c r="BE1109" i="9"/>
  <c r="BE1140" i="9"/>
  <c r="BE1144" i="9"/>
  <c r="BE1164" i="9"/>
  <c r="BE1181" i="9"/>
  <c r="BE1194" i="9"/>
  <c r="BE1205" i="9"/>
  <c r="BE1211" i="9"/>
  <c r="BE1212" i="9"/>
  <c r="BE1223" i="9"/>
  <c r="BE1237" i="9"/>
  <c r="BE1253" i="9"/>
  <c r="BE1270" i="9"/>
  <c r="BE1272" i="9"/>
  <c r="BE1276" i="9"/>
  <c r="BE1281" i="9"/>
  <c r="BE1289" i="9"/>
  <c r="BE1294" i="9"/>
  <c r="BE1296" i="9"/>
  <c r="BE1301" i="9"/>
  <c r="BE1320" i="9"/>
  <c r="BE1332" i="9"/>
  <c r="BE1365" i="9"/>
  <c r="BE1397" i="9"/>
  <c r="BE1422" i="9"/>
  <c r="BE1441" i="9"/>
  <c r="BE1459" i="9"/>
  <c r="BE1465" i="9"/>
  <c r="BE1470" i="9"/>
  <c r="BE1473" i="9"/>
  <c r="BE1482" i="9"/>
  <c r="BE1490" i="9"/>
  <c r="BE1503" i="9"/>
  <c r="BE1507" i="9"/>
  <c r="BE1513" i="9"/>
  <c r="BE1515" i="9"/>
  <c r="BE1531" i="9"/>
  <c r="BE1533" i="9"/>
  <c r="BE1538" i="9"/>
  <c r="BE1543" i="9"/>
  <c r="BE1565" i="9"/>
  <c r="BE1582" i="9"/>
  <c r="BE1584" i="9"/>
  <c r="BE1586" i="9"/>
  <c r="BE1609" i="9"/>
  <c r="BE1653" i="9"/>
  <c r="BE1674" i="9"/>
  <c r="BE1686" i="9"/>
  <c r="BE1702" i="9"/>
  <c r="BE1707" i="9"/>
  <c r="BE1716" i="9"/>
  <c r="BE1722" i="9"/>
  <c r="BE1728" i="9"/>
  <c r="BE1738" i="9"/>
  <c r="BE1757" i="9"/>
  <c r="BE1760" i="9"/>
  <c r="BE1781" i="9"/>
  <c r="BE1785" i="9"/>
  <c r="BE1795" i="9"/>
  <c r="BE1802" i="9"/>
  <c r="BE1808" i="9"/>
  <c r="BE1815" i="9"/>
  <c r="BE1834" i="9"/>
  <c r="BE1837" i="9"/>
  <c r="BE1856" i="9"/>
  <c r="BE1860" i="9"/>
  <c r="BE1875" i="9"/>
  <c r="BE1878" i="9"/>
  <c r="BE1887" i="9"/>
  <c r="BE1897" i="9"/>
  <c r="BE1899" i="9"/>
  <c r="BE1905" i="9"/>
  <c r="E85" i="8"/>
  <c r="J94" i="8"/>
  <c r="J152" i="8"/>
  <c r="BE161" i="8"/>
  <c r="BE165" i="8"/>
  <c r="BE168" i="8"/>
  <c r="BE181" i="8"/>
  <c r="BE187" i="8"/>
  <c r="BE192" i="8"/>
  <c r="BE208" i="8"/>
  <c r="BE210" i="8"/>
  <c r="BE214" i="8"/>
  <c r="BE219" i="8"/>
  <c r="BE222" i="8"/>
  <c r="BE225" i="8"/>
  <c r="BE227" i="8"/>
  <c r="BE236" i="8"/>
  <c r="BE242" i="8"/>
  <c r="BE255" i="8"/>
  <c r="BE256" i="8"/>
  <c r="BE284" i="8"/>
  <c r="BE293" i="8"/>
  <c r="BE295" i="8"/>
  <c r="BE310" i="8"/>
  <c r="BE314" i="8"/>
  <c r="BE315" i="8"/>
  <c r="BE322" i="8"/>
  <c r="BE327" i="8"/>
  <c r="BE330" i="8"/>
  <c r="BE338" i="8"/>
  <c r="BE354" i="8"/>
  <c r="BE361" i="8"/>
  <c r="BE364" i="8"/>
  <c r="BE369" i="8"/>
  <c r="BE371" i="8"/>
  <c r="BE378" i="8"/>
  <c r="F94" i="8"/>
  <c r="BE175" i="8"/>
  <c r="BE183" i="8"/>
  <c r="BE185" i="8"/>
  <c r="BE190" i="8"/>
  <c r="BE194" i="8"/>
  <c r="BE198" i="8"/>
  <c r="BE200" i="8"/>
  <c r="BE212" i="8"/>
  <c r="BE230" i="8"/>
  <c r="BE232" i="8"/>
  <c r="BE240" i="8"/>
  <c r="BE247" i="8"/>
  <c r="BE258" i="8"/>
  <c r="BE266" i="8"/>
  <c r="BE274" i="8"/>
  <c r="BE278" i="8"/>
  <c r="BE280" i="8"/>
  <c r="BE282" i="8"/>
  <c r="BE299" i="8"/>
  <c r="BE305" i="8"/>
  <c r="BE307" i="8"/>
  <c r="BE311" i="8"/>
  <c r="BE317" i="8"/>
  <c r="BE349" i="8"/>
  <c r="BE350" i="8"/>
  <c r="BE365" i="8"/>
  <c r="BE375" i="8"/>
  <c r="BE387" i="8"/>
  <c r="BE390" i="8"/>
  <c r="BE393" i="8"/>
  <c r="BE406" i="8"/>
  <c r="BE167" i="8"/>
  <c r="BE171" i="8"/>
  <c r="BE179" i="8"/>
  <c r="BE189" i="8"/>
  <c r="BE205" i="8"/>
  <c r="BE235" i="8"/>
  <c r="BE237" i="8"/>
  <c r="BE245" i="8"/>
  <c r="BE260" i="8"/>
  <c r="BE262" i="8"/>
  <c r="BE264" i="8"/>
  <c r="BE268" i="8"/>
  <c r="BE270" i="8"/>
  <c r="BE276" i="8"/>
  <c r="BE291" i="8"/>
  <c r="BE297" i="8"/>
  <c r="BE316" i="8"/>
  <c r="BE335" i="8"/>
  <c r="BE342" i="8"/>
  <c r="BE379" i="8"/>
  <c r="BE396" i="8"/>
  <c r="BE407" i="8"/>
  <c r="BE163" i="8"/>
  <c r="BE169" i="8"/>
  <c r="BE173" i="8"/>
  <c r="BE177" i="8"/>
  <c r="BE196" i="8"/>
  <c r="BE202" i="8"/>
  <c r="BE215" i="8"/>
  <c r="BE217" i="8"/>
  <c r="BE250" i="8"/>
  <c r="BE254" i="8"/>
  <c r="BE272" i="8"/>
  <c r="BE286" i="8"/>
  <c r="BE289" i="8"/>
  <c r="BE302" i="8"/>
  <c r="BE312" i="8"/>
  <c r="BE313" i="8"/>
  <c r="BE332" i="8"/>
  <c r="BE353" i="8"/>
  <c r="BE370" i="8"/>
  <c r="BE372" i="8"/>
  <c r="BE373" i="8"/>
  <c r="BE382" i="8"/>
  <c r="BE384" i="8"/>
  <c r="BE397" i="8"/>
  <c r="BE398" i="8"/>
  <c r="BE400" i="8"/>
  <c r="BE402" i="8"/>
  <c r="BE404" i="8"/>
  <c r="E85" i="7"/>
  <c r="BE157" i="7"/>
  <c r="BE167" i="7"/>
  <c r="BE177" i="7"/>
  <c r="BE190" i="7"/>
  <c r="BE193" i="7"/>
  <c r="BE196" i="7"/>
  <c r="BE199" i="7"/>
  <c r="BE200" i="7"/>
  <c r="BE205" i="7"/>
  <c r="BE208" i="7"/>
  <c r="BE214" i="7"/>
  <c r="BE217" i="7"/>
  <c r="BE223" i="7"/>
  <c r="BE226" i="7"/>
  <c r="BE231" i="7"/>
  <c r="BE241" i="7"/>
  <c r="BE248" i="7"/>
  <c r="BE254" i="7"/>
  <c r="BE260" i="7"/>
  <c r="BE264" i="7"/>
  <c r="BE269" i="7"/>
  <c r="BE270" i="7"/>
  <c r="BE271" i="7"/>
  <c r="BE274" i="7"/>
  <c r="BE275" i="7"/>
  <c r="BE290" i="7"/>
  <c r="BE293" i="7"/>
  <c r="BE295" i="7"/>
  <c r="BE297" i="7"/>
  <c r="BE304" i="7"/>
  <c r="BE311" i="7"/>
  <c r="BE314" i="7"/>
  <c r="BE325" i="7"/>
  <c r="BE326" i="7"/>
  <c r="BE327" i="7"/>
  <c r="BE329" i="7"/>
  <c r="BE331" i="7"/>
  <c r="BE334" i="7"/>
  <c r="BE335" i="7"/>
  <c r="BE338" i="7"/>
  <c r="BE346" i="7"/>
  <c r="BE348" i="7"/>
  <c r="BE357" i="7"/>
  <c r="BE362" i="7"/>
  <c r="BE378" i="7"/>
  <c r="BE379" i="7"/>
  <c r="BE387" i="7"/>
  <c r="BE393" i="7"/>
  <c r="BE397" i="7"/>
  <c r="BE401" i="7"/>
  <c r="BE405" i="7"/>
  <c r="BE406" i="7"/>
  <c r="BE407" i="7"/>
  <c r="BE417" i="7"/>
  <c r="BE419" i="7"/>
  <c r="BE428" i="7"/>
  <c r="BE430" i="7"/>
  <c r="BE439" i="7"/>
  <c r="BE442" i="7"/>
  <c r="BE443" i="7"/>
  <c r="F94" i="7"/>
  <c r="BE153" i="7"/>
  <c r="BE154" i="7"/>
  <c r="BE155" i="7"/>
  <c r="BE158" i="7"/>
  <c r="BE160" i="7"/>
  <c r="BE161" i="7"/>
  <c r="BE162" i="7"/>
  <c r="BE173" i="7"/>
  <c r="BE179" i="7"/>
  <c r="BE180" i="7"/>
  <c r="BE185" i="7"/>
  <c r="BE187" i="7"/>
  <c r="BE191" i="7"/>
  <c r="BE195" i="7"/>
  <c r="BE201" i="7"/>
  <c r="BE204" i="7"/>
  <c r="BE206" i="7"/>
  <c r="BE220" i="7"/>
  <c r="BE232" i="7"/>
  <c r="BE235" i="7"/>
  <c r="BE237" i="7"/>
  <c r="BE238" i="7"/>
  <c r="BE240" i="7"/>
  <c r="BE251" i="7"/>
  <c r="BE263" i="7"/>
  <c r="BE268" i="7"/>
  <c r="BE278" i="7"/>
  <c r="BE279" i="7"/>
  <c r="BE287" i="7"/>
  <c r="BE300" i="7"/>
  <c r="BE301" i="7"/>
  <c r="BE306" i="7"/>
  <c r="BE312" i="7"/>
  <c r="BE333" i="7"/>
  <c r="BE341" i="7"/>
  <c r="BE342" i="7"/>
  <c r="BE343" i="7"/>
  <c r="BE352" i="7"/>
  <c r="BE368" i="7"/>
  <c r="BE369" i="7"/>
  <c r="BE373" i="7"/>
  <c r="BE374" i="7"/>
  <c r="BE375" i="7"/>
  <c r="BE376" i="7"/>
  <c r="BE381" i="7"/>
  <c r="BE384" i="7"/>
  <c r="BE404" i="7"/>
  <c r="BE415" i="7"/>
  <c r="BE416" i="7"/>
  <c r="BE421" i="7"/>
  <c r="BE432" i="7"/>
  <c r="BE433" i="7"/>
  <c r="BE440" i="7"/>
  <c r="BE448" i="7"/>
  <c r="BE452" i="7"/>
  <c r="BE458" i="7"/>
  <c r="BE459" i="7"/>
  <c r="BE463" i="7"/>
  <c r="BE466" i="7"/>
  <c r="BE469" i="7"/>
  <c r="BE472" i="7"/>
  <c r="BE473" i="7"/>
  <c r="BE475" i="7"/>
  <c r="BE476" i="7"/>
  <c r="BE477" i="7"/>
  <c r="BE478" i="7"/>
  <c r="BE479" i="7"/>
  <c r="BE480" i="7"/>
  <c r="BE481" i="7"/>
  <c r="BE482" i="7"/>
  <c r="J144" i="7"/>
  <c r="BE156" i="7"/>
  <c r="BE159" i="7"/>
  <c r="BE168" i="7"/>
  <c r="BE170" i="7"/>
  <c r="BE186" i="7"/>
  <c r="BE189" i="7"/>
  <c r="BE197" i="7"/>
  <c r="BE198" i="7"/>
  <c r="BE202" i="7"/>
  <c r="BE203" i="7"/>
  <c r="BE209" i="7"/>
  <c r="BE216" i="7"/>
  <c r="BE229" i="7"/>
  <c r="BE230" i="7"/>
  <c r="BE234" i="7"/>
  <c r="BE239" i="7"/>
  <c r="BE243" i="7"/>
  <c r="BE246" i="7"/>
  <c r="BE249" i="7"/>
  <c r="BE252" i="7"/>
  <c r="BE259" i="7"/>
  <c r="BE262" i="7"/>
  <c r="BE266" i="7"/>
  <c r="BE267" i="7"/>
  <c r="BE273" i="7"/>
  <c r="BE277" i="7"/>
  <c r="BE280" i="7"/>
  <c r="BE282" i="7"/>
  <c r="BE291" i="7"/>
  <c r="BE292" i="7"/>
  <c r="BE294" i="7"/>
  <c r="BE296" i="7"/>
  <c r="BE298" i="7"/>
  <c r="BE299" i="7"/>
  <c r="BE305" i="7"/>
  <c r="BE308" i="7"/>
  <c r="BE313" i="7"/>
  <c r="BE319" i="7"/>
  <c r="BE324" i="7"/>
  <c r="BE339" i="7"/>
  <c r="BE345" i="7"/>
  <c r="BE349" i="7"/>
  <c r="BE350" i="7"/>
  <c r="BE354" i="7"/>
  <c r="BE358" i="7"/>
  <c r="BE359" i="7"/>
  <c r="BE360" i="7"/>
  <c r="BE363" i="7"/>
  <c r="BE365" i="7"/>
  <c r="BE367" i="7"/>
  <c r="BE372" i="7"/>
  <c r="BE377" i="7"/>
  <c r="BE394" i="7"/>
  <c r="BE399" i="7"/>
  <c r="BE400" i="7"/>
  <c r="BE409" i="7"/>
  <c r="BE414" i="7"/>
  <c r="BE422" i="7"/>
  <c r="BE427" i="7"/>
  <c r="BE429" i="7"/>
  <c r="BE431" i="7"/>
  <c r="BE434" i="7"/>
  <c r="BE441" i="7"/>
  <c r="BE444" i="7"/>
  <c r="BE445" i="7"/>
  <c r="BE449" i="7"/>
  <c r="BE450" i="7"/>
  <c r="BE451" i="7"/>
  <c r="BE457" i="7"/>
  <c r="BE461" i="7"/>
  <c r="BE464" i="7"/>
  <c r="BE470" i="7"/>
  <c r="BE474" i="7"/>
  <c r="BE163" i="7"/>
  <c r="BE164" i="7"/>
  <c r="BE165" i="7"/>
  <c r="BE166" i="7"/>
  <c r="BE172" i="7"/>
  <c r="BE175" i="7"/>
  <c r="BE181" i="7"/>
  <c r="BE192" i="7"/>
  <c r="BE194" i="7"/>
  <c r="BE207" i="7"/>
  <c r="BE218" i="7"/>
  <c r="BE219" i="7"/>
  <c r="BE221" i="7"/>
  <c r="BE222" i="7"/>
  <c r="BE224" i="7"/>
  <c r="BE225" i="7"/>
  <c r="BE227" i="7"/>
  <c r="BE228" i="7"/>
  <c r="BE236" i="7"/>
  <c r="BE242" i="7"/>
  <c r="BE244" i="7"/>
  <c r="BE245" i="7"/>
  <c r="BE247" i="7"/>
  <c r="BE250" i="7"/>
  <c r="BE253" i="7"/>
  <c r="BE265" i="7"/>
  <c r="BE272" i="7"/>
  <c r="BE276" i="7"/>
  <c r="BE281" i="7"/>
  <c r="BE288" i="7"/>
  <c r="BE302" i="7"/>
  <c r="BE303" i="7"/>
  <c r="BE307" i="7"/>
  <c r="BE309" i="7"/>
  <c r="BE310" i="7"/>
  <c r="BE320" i="7"/>
  <c r="BE321" i="7"/>
  <c r="BE322" i="7"/>
  <c r="BE328" i="7"/>
  <c r="BE332" i="7"/>
  <c r="BE336" i="7"/>
  <c r="BE340" i="7"/>
  <c r="BE347" i="7"/>
  <c r="BE361" i="7"/>
  <c r="BE364" i="7"/>
  <c r="BE366" i="7"/>
  <c r="BE371" i="7"/>
  <c r="BE388" i="7"/>
  <c r="BE395" i="7"/>
  <c r="BE396" i="7"/>
  <c r="BE398" i="7"/>
  <c r="BE402" i="7"/>
  <c r="BE403" i="7"/>
  <c r="BE408" i="7"/>
  <c r="BE413" i="7"/>
  <c r="BE418" i="7"/>
  <c r="BE446" i="7"/>
  <c r="BE455" i="7"/>
  <c r="BE465" i="7"/>
  <c r="BE453" i="7"/>
  <c r="BE454" i="7"/>
  <c r="BE456" i="7"/>
  <c r="BE462" i="7"/>
  <c r="BE468" i="7"/>
  <c r="BE471" i="7"/>
  <c r="BE176" i="6"/>
  <c r="BE180" i="6"/>
  <c r="BE184" i="6"/>
  <c r="BE188" i="6"/>
  <c r="BE207" i="6"/>
  <c r="BE241" i="6"/>
  <c r="BE294" i="6"/>
  <c r="BE307" i="6"/>
  <c r="BE311" i="6"/>
  <c r="BE315" i="6"/>
  <c r="BE319" i="6"/>
  <c r="BE327" i="6"/>
  <c r="BE347" i="6"/>
  <c r="BE365" i="6"/>
  <c r="BE367" i="6"/>
  <c r="BE390" i="6"/>
  <c r="BE399" i="6"/>
  <c r="BE407" i="6"/>
  <c r="BE455" i="6"/>
  <c r="BE463" i="6"/>
  <c r="BE472" i="6"/>
  <c r="BE476" i="6"/>
  <c r="BE484" i="6"/>
  <c r="BE522" i="6"/>
  <c r="BE545" i="6"/>
  <c r="BE553" i="6"/>
  <c r="BE584" i="6"/>
  <c r="BE601" i="6"/>
  <c r="BE608" i="6"/>
  <c r="BE670" i="6"/>
  <c r="BE679" i="6"/>
  <c r="BE691" i="6"/>
  <c r="BE704" i="6"/>
  <c r="BE730" i="6"/>
  <c r="BE756" i="6"/>
  <c r="BE782" i="6"/>
  <c r="BE795" i="6"/>
  <c r="BE807" i="6"/>
  <c r="BE823" i="6"/>
  <c r="BE831" i="6"/>
  <c r="BE891" i="6"/>
  <c r="BE895" i="6"/>
  <c r="BE919" i="6"/>
  <c r="BE967" i="6"/>
  <c r="BE974" i="6"/>
  <c r="BE984" i="6"/>
  <c r="BE996" i="6"/>
  <c r="BE1072" i="6"/>
  <c r="BE1076" i="6"/>
  <c r="BE1100" i="6"/>
  <c r="BE1104" i="6"/>
  <c r="BE1169" i="6"/>
  <c r="BE1177" i="6"/>
  <c r="BE1191" i="6"/>
  <c r="BE1195" i="6"/>
  <c r="BE1207" i="6"/>
  <c r="BE1212" i="6"/>
  <c r="BE1238" i="6"/>
  <c r="BE1249" i="6"/>
  <c r="BE1313" i="6"/>
  <c r="BE1332" i="6"/>
  <c r="BE1385" i="6"/>
  <c r="BE1411" i="6"/>
  <c r="BE1415" i="6"/>
  <c r="BE1433" i="6"/>
  <c r="BE1459" i="6"/>
  <c r="BE1479" i="6"/>
  <c r="BE1511" i="6"/>
  <c r="BE1516" i="6"/>
  <c r="BE1518" i="6"/>
  <c r="BE1545" i="6"/>
  <c r="BE1550" i="6"/>
  <c r="BE1558" i="6"/>
  <c r="BE1580" i="6"/>
  <c r="BE1631" i="6"/>
  <c r="BE1653" i="6"/>
  <c r="BE1688" i="6"/>
  <c r="BE1693" i="6"/>
  <c r="BE1765" i="6"/>
  <c r="BE1777" i="6"/>
  <c r="BE1807" i="6"/>
  <c r="BE1815" i="6"/>
  <c r="BE1819" i="6"/>
  <c r="BE1845" i="6"/>
  <c r="BE1877" i="6"/>
  <c r="BE1919" i="6"/>
  <c r="BE1936" i="6"/>
  <c r="BE1944" i="6"/>
  <c r="BE1948" i="6"/>
  <c r="BE1962" i="6"/>
  <c r="BE1965" i="6"/>
  <c r="BE2017" i="6"/>
  <c r="BE2023" i="6"/>
  <c r="BE2027" i="6"/>
  <c r="BE2066" i="6"/>
  <c r="BE2074" i="6"/>
  <c r="BE2096" i="6"/>
  <c r="BE2101" i="6"/>
  <c r="BE2138" i="6"/>
  <c r="BE2150" i="6"/>
  <c r="BE2166" i="6"/>
  <c r="BE2174" i="6"/>
  <c r="BE2181" i="6"/>
  <c r="BE2193" i="6"/>
  <c r="BE2202" i="6"/>
  <c r="BE2206" i="6"/>
  <c r="BE2218" i="6"/>
  <c r="BE2245" i="6"/>
  <c r="BE2274" i="6"/>
  <c r="BE2297" i="6"/>
  <c r="BE2304" i="6"/>
  <c r="BE2320" i="6"/>
  <c r="BE2328" i="6"/>
  <c r="BE2369" i="6"/>
  <c r="BE2384" i="6"/>
  <c r="BE2388" i="6"/>
  <c r="BE2396" i="6"/>
  <c r="BE2404" i="6"/>
  <c r="BE2420" i="6"/>
  <c r="BE2443" i="6"/>
  <c r="BE2504" i="6"/>
  <c r="BE2576" i="6"/>
  <c r="BE2580" i="6"/>
  <c r="BE2596" i="6"/>
  <c r="BE2614" i="6"/>
  <c r="E85" i="6"/>
  <c r="J91" i="6"/>
  <c r="BE152" i="6"/>
  <c r="BE172" i="6"/>
  <c r="BE200" i="6"/>
  <c r="BE219" i="6"/>
  <c r="BE236" i="6"/>
  <c r="BE251" i="6"/>
  <c r="BE281" i="6"/>
  <c r="BE323" i="6"/>
  <c r="BE351" i="6"/>
  <c r="BE364" i="6"/>
  <c r="BE382" i="6"/>
  <c r="BE411" i="6"/>
  <c r="BE415" i="6"/>
  <c r="BE429" i="6"/>
  <c r="BE433" i="6"/>
  <c r="BE436" i="6"/>
  <c r="BE468" i="6"/>
  <c r="BE494" i="6"/>
  <c r="BE498" i="6"/>
  <c r="BE503" i="6"/>
  <c r="BE505" i="6"/>
  <c r="BE620" i="6"/>
  <c r="BE632" i="6"/>
  <c r="BE637" i="6"/>
  <c r="BE642" i="6"/>
  <c r="BE647" i="6"/>
  <c r="BE687" i="6"/>
  <c r="BE769" i="6"/>
  <c r="BE803" i="6"/>
  <c r="BE855" i="6"/>
  <c r="BE864" i="6"/>
  <c r="BE867" i="6"/>
  <c r="BE902" i="6"/>
  <c r="BE955" i="6"/>
  <c r="BE979" i="6"/>
  <c r="BE1031" i="6"/>
  <c r="BE1048" i="6"/>
  <c r="BE1052" i="6"/>
  <c r="BE1056" i="6"/>
  <c r="BE1060" i="6"/>
  <c r="BE1064" i="6"/>
  <c r="BE1108" i="6"/>
  <c r="BE1122" i="6"/>
  <c r="BE1130" i="6"/>
  <c r="BE1138" i="6"/>
  <c r="BE1151" i="6"/>
  <c r="BE1155" i="6"/>
  <c r="BE1173" i="6"/>
  <c r="BE1180" i="6"/>
  <c r="BE1203" i="6"/>
  <c r="BE1232" i="6"/>
  <c r="BE1247" i="6"/>
  <c r="BE1269" i="6"/>
  <c r="BE1289" i="6"/>
  <c r="BE1297" i="6"/>
  <c r="BE1301" i="6"/>
  <c r="BE1344" i="6"/>
  <c r="BE1349" i="6"/>
  <c r="BE1356" i="6"/>
  <c r="BE1361" i="6"/>
  <c r="BE1380" i="6"/>
  <c r="BE1402" i="6"/>
  <c r="BE1407" i="6"/>
  <c r="BE1420" i="6"/>
  <c r="BE1467" i="6"/>
  <c r="BE1503" i="6"/>
  <c r="BE1507" i="6"/>
  <c r="BE1533" i="6"/>
  <c r="BE1537" i="6"/>
  <c r="BE1566" i="6"/>
  <c r="BE1576" i="6"/>
  <c r="BE1610" i="6"/>
  <c r="BE1623" i="6"/>
  <c r="BE1627" i="6"/>
  <c r="BE1635" i="6"/>
  <c r="BE1645" i="6"/>
  <c r="BE1654" i="6"/>
  <c r="BE1700" i="6"/>
  <c r="BE1712" i="6"/>
  <c r="BE1724" i="6"/>
  <c r="BE1736" i="6"/>
  <c r="BE1753" i="6"/>
  <c r="BE1787" i="6"/>
  <c r="BE1792" i="6"/>
  <c r="BE1797" i="6"/>
  <c r="BE1811" i="6"/>
  <c r="BE1849" i="6"/>
  <c r="BE1865" i="6"/>
  <c r="BE1869" i="6"/>
  <c r="BE1893" i="6"/>
  <c r="BE1911" i="6"/>
  <c r="BE1915" i="6"/>
  <c r="BE1923" i="6"/>
  <c r="BE1932" i="6"/>
  <c r="BE1954" i="6"/>
  <c r="BE1976" i="6"/>
  <c r="BE1997" i="6"/>
  <c r="BE2009" i="6"/>
  <c r="BE2013" i="6"/>
  <c r="BE2032" i="6"/>
  <c r="BE2057" i="6"/>
  <c r="BE2061" i="6"/>
  <c r="BE2078" i="6"/>
  <c r="BE2082" i="6"/>
  <c r="BE2086" i="6"/>
  <c r="BE2103" i="6"/>
  <c r="BE2158" i="6"/>
  <c r="BE2214" i="6"/>
  <c r="BE2226" i="6"/>
  <c r="BE2230" i="6"/>
  <c r="BE2312" i="6"/>
  <c r="BE2316" i="6"/>
  <c r="BE2344" i="6"/>
  <c r="BE2348" i="6"/>
  <c r="BE2352" i="6"/>
  <c r="BE2412" i="6"/>
  <c r="BE2431" i="6"/>
  <c r="BE2447" i="6"/>
  <c r="BE2459" i="6"/>
  <c r="BE2467" i="6"/>
  <c r="BE2475" i="6"/>
  <c r="BE2493" i="6"/>
  <c r="BE2497" i="6"/>
  <c r="BE2501" i="6"/>
  <c r="BE2516" i="6"/>
  <c r="BE2520" i="6"/>
  <c r="BE2540" i="6"/>
  <c r="BE2552" i="6"/>
  <c r="BE2560" i="6"/>
  <c r="BE2564" i="6"/>
  <c r="BE2572" i="6"/>
  <c r="BE2592" i="6"/>
  <c r="F94" i="6"/>
  <c r="BE195" i="6"/>
  <c r="BE212" i="6"/>
  <c r="BE231" i="6"/>
  <c r="BE246" i="6"/>
  <c r="BE335" i="6"/>
  <c r="BE339" i="6"/>
  <c r="BE343" i="6"/>
  <c r="BE355" i="6"/>
  <c r="BE359" i="6"/>
  <c r="BE378" i="6"/>
  <c r="BE386" i="6"/>
  <c r="BE419" i="6"/>
  <c r="BE425" i="6"/>
  <c r="BE447" i="6"/>
  <c r="BE451" i="6"/>
  <c r="BE459" i="6"/>
  <c r="BE488" i="6"/>
  <c r="BE523" i="6"/>
  <c r="BE525" i="6"/>
  <c r="BE549" i="6"/>
  <c r="BE561" i="6"/>
  <c r="BE572" i="6"/>
  <c r="BE577" i="6"/>
  <c r="BE589" i="6"/>
  <c r="BE596" i="6"/>
  <c r="BE625" i="6"/>
  <c r="BE652" i="6"/>
  <c r="BE799" i="6"/>
  <c r="BE811" i="6"/>
  <c r="BE819" i="6"/>
  <c r="BE835" i="6"/>
  <c r="BE843" i="6"/>
  <c r="BE851" i="6"/>
  <c r="BE859" i="6"/>
  <c r="BE887" i="6"/>
  <c r="BE907" i="6"/>
  <c r="BE926" i="6"/>
  <c r="BE943" i="6"/>
  <c r="BE950" i="6"/>
  <c r="BE962" i="6"/>
  <c r="BE988" i="6"/>
  <c r="BE1006" i="6"/>
  <c r="BE1014" i="6"/>
  <c r="BE1068" i="6"/>
  <c r="BE1084" i="6"/>
  <c r="BE1111" i="6"/>
  <c r="BE1126" i="6"/>
  <c r="BE1134" i="6"/>
  <c r="BE1143" i="6"/>
  <c r="BE1178" i="6"/>
  <c r="BE1220" i="6"/>
  <c r="BE1224" i="6"/>
  <c r="BE1228" i="6"/>
  <c r="BE1246" i="6"/>
  <c r="BE1308" i="6"/>
  <c r="BE1320" i="6"/>
  <c r="BE1392" i="6"/>
  <c r="BE1397" i="6"/>
  <c r="BE1425" i="6"/>
  <c r="BE1429" i="6"/>
  <c r="BE1475" i="6"/>
  <c r="BE1487" i="6"/>
  <c r="BE1495" i="6"/>
  <c r="BE1499" i="6"/>
  <c r="BE1541" i="6"/>
  <c r="BE1554" i="6"/>
  <c r="BE1562" i="6"/>
  <c r="BE1584" i="6"/>
  <c r="BE1587" i="6"/>
  <c r="BE1598" i="6"/>
  <c r="BE1606" i="6"/>
  <c r="BE1614" i="6"/>
  <c r="BE1619" i="6"/>
  <c r="BE1639" i="6"/>
  <c r="BE1649" i="6"/>
  <c r="BE1676" i="6"/>
  <c r="BE1741" i="6"/>
  <c r="BE1748" i="6"/>
  <c r="BE1772" i="6"/>
  <c r="BE1853" i="6"/>
  <c r="BE1857" i="6"/>
  <c r="BE1873" i="6"/>
  <c r="BE1881" i="6"/>
  <c r="BE1896" i="6"/>
  <c r="BE1928" i="6"/>
  <c r="BE1958" i="6"/>
  <c r="BE1963" i="6"/>
  <c r="BE1984" i="6"/>
  <c r="BE1988" i="6"/>
  <c r="BE2031" i="6"/>
  <c r="BE2034" i="6"/>
  <c r="BE2045" i="6"/>
  <c r="BE2053" i="6"/>
  <c r="BE2070" i="6"/>
  <c r="BE2092" i="6"/>
  <c r="BE2100" i="6"/>
  <c r="BE2120" i="6"/>
  <c r="BE2121" i="6"/>
  <c r="BE2123" i="6"/>
  <c r="BE2142" i="6"/>
  <c r="BE2146" i="6"/>
  <c r="BE2185" i="6"/>
  <c r="BE2244" i="6"/>
  <c r="BE2247" i="6"/>
  <c r="BE2258" i="6"/>
  <c r="BE2270" i="6"/>
  <c r="BE2290" i="6"/>
  <c r="BE2332" i="6"/>
  <c r="BE2336" i="6"/>
  <c r="BE2340" i="6"/>
  <c r="BE2358" i="6"/>
  <c r="BE2367" i="6"/>
  <c r="BE2392" i="6"/>
  <c r="BE2435" i="6"/>
  <c r="BE2451" i="6"/>
  <c r="BE2471" i="6"/>
  <c r="BE2487" i="6"/>
  <c r="BE2502" i="6"/>
  <c r="BE2524" i="6"/>
  <c r="BE2528" i="6"/>
  <c r="BE2548" i="6"/>
  <c r="BE2568" i="6"/>
  <c r="BE2588" i="6"/>
  <c r="BE2606" i="6"/>
  <c r="BE2610" i="6"/>
  <c r="BE2615" i="6"/>
  <c r="BE2617" i="6"/>
  <c r="BE2624" i="6"/>
  <c r="BE2636" i="6"/>
  <c r="BE2657" i="6"/>
  <c r="BE2676" i="6"/>
  <c r="BE2688" i="6"/>
  <c r="BE2696" i="6"/>
  <c r="BE2705" i="6"/>
  <c r="BE2735" i="6"/>
  <c r="BE2751" i="6"/>
  <c r="BE2794" i="6"/>
  <c r="BE2816" i="6"/>
  <c r="BE2833" i="6"/>
  <c r="BE2838" i="6"/>
  <c r="BE2628" i="6"/>
  <c r="BE2641" i="6"/>
  <c r="BE2649" i="6"/>
  <c r="BE2692" i="6"/>
  <c r="BE2700" i="6"/>
  <c r="BE2719" i="6"/>
  <c r="BE2727" i="6"/>
  <c r="BE2731" i="6"/>
  <c r="BE2778" i="6"/>
  <c r="BE2782" i="6"/>
  <c r="BE2798" i="6"/>
  <c r="BE2842" i="6"/>
  <c r="BE2857" i="6"/>
  <c r="BE2865" i="6"/>
  <c r="BE2869" i="6"/>
  <c r="BE2873" i="6"/>
  <c r="BE2881" i="6"/>
  <c r="BE2889" i="6"/>
  <c r="BE2892" i="6"/>
  <c r="BE2909" i="6"/>
  <c r="BE2913" i="6"/>
  <c r="BE2921" i="6"/>
  <c r="BE2926" i="6"/>
  <c r="BE2930" i="6"/>
  <c r="BE2931" i="6"/>
  <c r="BE2933" i="6"/>
  <c r="BE2934" i="6"/>
  <c r="BE2935" i="6"/>
  <c r="BE2936" i="6"/>
  <c r="BE2937" i="6"/>
  <c r="BE2938" i="6"/>
  <c r="BE2939" i="6"/>
  <c r="BE2940" i="6"/>
  <c r="BE2941" i="6"/>
  <c r="BE2942" i="6"/>
  <c r="BE2943" i="6"/>
  <c r="BE2944" i="6"/>
  <c r="BE2945" i="6"/>
  <c r="BE2946" i="6"/>
  <c r="BE2947" i="6"/>
  <c r="BE2948" i="6"/>
  <c r="BE2949" i="6"/>
  <c r="BE2950" i="6"/>
  <c r="BE2951" i="6"/>
  <c r="BE224" i="6"/>
  <c r="BE255" i="6"/>
  <c r="BE268" i="6"/>
  <c r="BE331" i="6"/>
  <c r="BE394" i="6"/>
  <c r="BE403" i="6"/>
  <c r="BE434" i="6"/>
  <c r="BE480" i="6"/>
  <c r="BE502" i="6"/>
  <c r="BE557" i="6"/>
  <c r="BE565" i="6"/>
  <c r="BE613" i="6"/>
  <c r="BE657" i="6"/>
  <c r="BE661" i="6"/>
  <c r="BE665" i="6"/>
  <c r="BE675" i="6"/>
  <c r="BE683" i="6"/>
  <c r="BE717" i="6"/>
  <c r="BE743" i="6"/>
  <c r="BE815" i="6"/>
  <c r="BE827" i="6"/>
  <c r="BE839" i="6"/>
  <c r="BE847" i="6"/>
  <c r="BE865" i="6"/>
  <c r="BE914" i="6"/>
  <c r="BE931" i="6"/>
  <c r="BE938" i="6"/>
  <c r="BE992" i="6"/>
  <c r="BE1001" i="6"/>
  <c r="BE1010" i="6"/>
  <c r="BE1018" i="6"/>
  <c r="BE1044" i="6"/>
  <c r="BE1080" i="6"/>
  <c r="BE1088" i="6"/>
  <c r="BE1092" i="6"/>
  <c r="BE1096" i="6"/>
  <c r="BE1109" i="6"/>
  <c r="BE1147" i="6"/>
  <c r="BE1159" i="6"/>
  <c r="BE1163" i="6"/>
  <c r="BE1199" i="6"/>
  <c r="BE1216" i="6"/>
  <c r="BE1242" i="6"/>
  <c r="BE1266" i="6"/>
  <c r="BE1267" i="6"/>
  <c r="BE1293" i="6"/>
  <c r="BE1325" i="6"/>
  <c r="BE1337" i="6"/>
  <c r="BE1368" i="6"/>
  <c r="BE1373" i="6"/>
  <c r="BE1446" i="6"/>
  <c r="BE1463" i="6"/>
  <c r="BE1471" i="6"/>
  <c r="BE1483" i="6"/>
  <c r="BE1491" i="6"/>
  <c r="BE1515" i="6"/>
  <c r="BE1529" i="6"/>
  <c r="BE1570" i="6"/>
  <c r="BE1585" i="6"/>
  <c r="BE1602" i="6"/>
  <c r="BE1656" i="6"/>
  <c r="BE1680" i="6"/>
  <c r="BE1684" i="6"/>
  <c r="BE1705" i="6"/>
  <c r="BE1717" i="6"/>
  <c r="BE1729" i="6"/>
  <c r="BE1760" i="6"/>
  <c r="BE1782" i="6"/>
  <c r="BE1802" i="6"/>
  <c r="BE1832" i="6"/>
  <c r="BE1861" i="6"/>
  <c r="BE1885" i="6"/>
  <c r="BE1889" i="6"/>
  <c r="BE1894" i="6"/>
  <c r="BE1907" i="6"/>
  <c r="BE1940" i="6"/>
  <c r="BE1980" i="6"/>
  <c r="BE1992" i="6"/>
  <c r="BE2001" i="6"/>
  <c r="BE2005" i="6"/>
  <c r="BE2049" i="6"/>
  <c r="BE2134" i="6"/>
  <c r="BE2189" i="6"/>
  <c r="BE2198" i="6"/>
  <c r="BE2210" i="6"/>
  <c r="BE2222" i="6"/>
  <c r="BE2236" i="6"/>
  <c r="BE2240" i="6"/>
  <c r="BE2262" i="6"/>
  <c r="BE2266" i="6"/>
  <c r="BE2282" i="6"/>
  <c r="BE2308" i="6"/>
  <c r="BE2324" i="6"/>
  <c r="BE2362" i="6"/>
  <c r="BE2366" i="6"/>
  <c r="BE2380" i="6"/>
  <c r="BE2427" i="6"/>
  <c r="BE2439" i="6"/>
  <c r="BE2455" i="6"/>
  <c r="BE2463" i="6"/>
  <c r="BE2479" i="6"/>
  <c r="BE2483" i="6"/>
  <c r="BE2532" i="6"/>
  <c r="BE2556" i="6"/>
  <c r="BE2584" i="6"/>
  <c r="BE2600" i="6"/>
  <c r="BE2653" i="6"/>
  <c r="BE2658" i="6"/>
  <c r="BE2672" i="6"/>
  <c r="BE2680" i="6"/>
  <c r="BE2704" i="6"/>
  <c r="BE2715" i="6"/>
  <c r="BE2743" i="6"/>
  <c r="BE2747" i="6"/>
  <c r="BE2752" i="6"/>
  <c r="BE2754" i="6"/>
  <c r="BE2762" i="6"/>
  <c r="BE2770" i="6"/>
  <c r="BE2774" i="6"/>
  <c r="BE2790" i="6"/>
  <c r="BE2799" i="6"/>
  <c r="BE2801" i="6"/>
  <c r="BE2812" i="6"/>
  <c r="BE2825" i="6"/>
  <c r="BE2843" i="6"/>
  <c r="BE2853" i="6"/>
  <c r="BE2885" i="6"/>
  <c r="BE2890" i="6"/>
  <c r="BE2917" i="6"/>
  <c r="BE2632" i="6"/>
  <c r="BE2645" i="6"/>
  <c r="BE2660" i="6"/>
  <c r="BE2668" i="6"/>
  <c r="BE2684" i="6"/>
  <c r="BE2707" i="6"/>
  <c r="BE2723" i="6"/>
  <c r="BE2739" i="6"/>
  <c r="BE2766" i="6"/>
  <c r="BE2786" i="6"/>
  <c r="BE2808" i="6"/>
  <c r="BE2820" i="6"/>
  <c r="BE2829" i="6"/>
  <c r="BE2845" i="6"/>
  <c r="BE2861" i="6"/>
  <c r="BE2877" i="6"/>
  <c r="E85" i="5"/>
  <c r="J91" i="5"/>
  <c r="F125" i="5"/>
  <c r="BE141" i="5"/>
  <c r="BE145" i="5"/>
  <c r="BE180" i="5"/>
  <c r="BE228" i="5"/>
  <c r="BE232" i="5"/>
  <c r="BE252" i="5"/>
  <c r="BE308" i="5"/>
  <c r="BE314" i="5"/>
  <c r="BE131" i="5"/>
  <c r="BE138" i="5"/>
  <c r="BE172" i="5"/>
  <c r="BE192" i="5"/>
  <c r="BE200" i="5"/>
  <c r="BE203" i="5"/>
  <c r="BE207" i="5"/>
  <c r="BE216" i="5"/>
  <c r="BE260" i="5"/>
  <c r="BE267" i="5"/>
  <c r="BE270" i="5"/>
  <c r="BE286" i="5"/>
  <c r="BE320" i="5"/>
  <c r="BE330" i="5"/>
  <c r="BE135" i="5"/>
  <c r="BE148" i="5"/>
  <c r="BE151" i="5"/>
  <c r="BE168" i="5"/>
  <c r="BE176" i="5"/>
  <c r="BE184" i="5"/>
  <c r="BE188" i="5"/>
  <c r="BE196" i="5"/>
  <c r="BE211" i="5"/>
  <c r="BE220" i="5"/>
  <c r="BE224" i="5"/>
  <c r="BE236" i="5"/>
  <c r="BE244" i="5"/>
  <c r="BE248" i="5"/>
  <c r="BE274" i="5"/>
  <c r="BE279" i="5"/>
  <c r="BE283" i="5"/>
  <c r="BE299" i="5"/>
  <c r="BE302" i="5"/>
  <c r="BE305" i="5"/>
  <c r="BE311" i="5"/>
  <c r="BE317" i="5"/>
  <c r="BE154" i="5"/>
  <c r="BE158" i="5"/>
  <c r="BE161" i="5"/>
  <c r="BE164" i="5"/>
  <c r="BE240" i="5"/>
  <c r="BE256" i="5"/>
  <c r="BE264" i="5"/>
  <c r="BE289" i="5"/>
  <c r="BE293" i="5"/>
  <c r="BE296" i="5"/>
  <c r="BE324" i="5"/>
  <c r="BE326" i="5"/>
  <c r="BE328" i="5"/>
  <c r="BE332" i="5"/>
  <c r="BE334" i="5"/>
  <c r="E85" i="4"/>
  <c r="F94" i="4"/>
  <c r="BE135" i="4"/>
  <c r="BE164" i="4"/>
  <c r="BE168" i="4"/>
  <c r="BE172" i="4"/>
  <c r="BE176" i="4"/>
  <c r="BE223" i="4"/>
  <c r="BE226" i="4"/>
  <c r="BE239" i="4"/>
  <c r="BE242" i="4"/>
  <c r="BE264" i="4"/>
  <c r="BE326" i="4"/>
  <c r="BE330" i="4"/>
  <c r="BE344" i="4"/>
  <c r="BE356" i="4"/>
  <c r="BE376" i="4"/>
  <c r="BE388" i="4"/>
  <c r="BE408" i="4"/>
  <c r="BE431" i="4"/>
  <c r="BE457" i="4"/>
  <c r="BE468" i="4"/>
  <c r="BE474" i="4"/>
  <c r="BE492" i="4"/>
  <c r="BE495" i="4"/>
  <c r="BE526" i="4"/>
  <c r="BE529" i="4"/>
  <c r="BE532" i="4"/>
  <c r="BE544" i="4"/>
  <c r="BE138" i="4"/>
  <c r="BE144" i="4"/>
  <c r="BE148" i="4"/>
  <c r="BE160" i="4"/>
  <c r="BE184" i="4"/>
  <c r="BE196" i="4"/>
  <c r="BE208" i="4"/>
  <c r="BE216" i="4"/>
  <c r="BE229" i="4"/>
  <c r="BE248" i="4"/>
  <c r="BE254" i="4"/>
  <c r="BE260" i="4"/>
  <c r="BE267" i="4"/>
  <c r="BE293" i="4"/>
  <c r="BE297" i="4"/>
  <c r="BE308" i="4"/>
  <c r="BE341" i="4"/>
  <c r="BE380" i="4"/>
  <c r="BE392" i="4"/>
  <c r="BE396" i="4"/>
  <c r="BE404" i="4"/>
  <c r="BE420" i="4"/>
  <c r="BE434" i="4"/>
  <c r="BE452" i="4"/>
  <c r="BE454" i="4"/>
  <c r="BE483" i="4"/>
  <c r="BE486" i="4"/>
  <c r="BE500" i="4"/>
  <c r="BE508" i="4"/>
  <c r="BE511" i="4"/>
  <c r="BE514" i="4"/>
  <c r="BE520" i="4"/>
  <c r="J123" i="4"/>
  <c r="BE132" i="4"/>
  <c r="BE141" i="4"/>
  <c r="BE152" i="4"/>
  <c r="BE156" i="4"/>
  <c r="BE200" i="4"/>
  <c r="BE204" i="4"/>
  <c r="BE212" i="4"/>
  <c r="BE232" i="4"/>
  <c r="BE236" i="4"/>
  <c r="BE251" i="4"/>
  <c r="BE281" i="4"/>
  <c r="BE285" i="4"/>
  <c r="BE301" i="4"/>
  <c r="BE318" i="4"/>
  <c r="BE322" i="4"/>
  <c r="BE352" i="4"/>
  <c r="BE360" i="4"/>
  <c r="BE364" i="4"/>
  <c r="BE417" i="4"/>
  <c r="BE429" i="4"/>
  <c r="BE441" i="4"/>
  <c r="BE443" i="4"/>
  <c r="BE460" i="4"/>
  <c r="BE480" i="4"/>
  <c r="BE489" i="4"/>
  <c r="BE498" i="4"/>
  <c r="BE505" i="4"/>
  <c r="BE517" i="4"/>
  <c r="BE540" i="4"/>
  <c r="BE542" i="4"/>
  <c r="BE546" i="4"/>
  <c r="BE180" i="4"/>
  <c r="BE188" i="4"/>
  <c r="BE192" i="4"/>
  <c r="BE220" i="4"/>
  <c r="BE245" i="4"/>
  <c r="BE257" i="4"/>
  <c r="BE271" i="4"/>
  <c r="BE276" i="4"/>
  <c r="BE289" i="4"/>
  <c r="BE305" i="4"/>
  <c r="BE311" i="4"/>
  <c r="BE314" i="4"/>
  <c r="BE334" i="4"/>
  <c r="BE338" i="4"/>
  <c r="BE348" i="4"/>
  <c r="BE368" i="4"/>
  <c r="BE372" i="4"/>
  <c r="BE384" i="4"/>
  <c r="BE400" i="4"/>
  <c r="BE412" i="4"/>
  <c r="BE414" i="4"/>
  <c r="BE423" i="4"/>
  <c r="BE426" i="4"/>
  <c r="BE437" i="4"/>
  <c r="BE446" i="4"/>
  <c r="BE449" i="4"/>
  <c r="BE463" i="4"/>
  <c r="BE471" i="4"/>
  <c r="BE477" i="4"/>
  <c r="BE503" i="4"/>
  <c r="BE523" i="4"/>
  <c r="BE536" i="4"/>
  <c r="BE538" i="4"/>
  <c r="F121" i="3"/>
  <c r="BE127" i="3"/>
  <c r="BE167" i="3"/>
  <c r="BE170" i="3"/>
  <c r="BE176" i="3"/>
  <c r="BE193" i="3"/>
  <c r="BE214" i="3"/>
  <c r="E85" i="3"/>
  <c r="J91" i="3"/>
  <c r="BE150" i="3"/>
  <c r="BE153" i="3"/>
  <c r="BE155" i="3"/>
  <c r="BE158" i="3"/>
  <c r="BE187" i="3"/>
  <c r="BE190" i="3"/>
  <c r="BE202" i="3"/>
  <c r="BE173" i="3"/>
  <c r="BE178" i="3"/>
  <c r="BE181" i="3"/>
  <c r="BE184" i="3"/>
  <c r="BE199" i="3"/>
  <c r="BE211" i="3"/>
  <c r="BE147" i="3"/>
  <c r="BE161" i="3"/>
  <c r="BE164" i="3"/>
  <c r="BE196" i="3"/>
  <c r="BE205" i="3"/>
  <c r="BE208" i="3"/>
  <c r="BE217" i="3"/>
  <c r="BE222" i="3"/>
  <c r="BE225" i="3"/>
  <c r="BE277" i="2"/>
  <c r="E85" i="2"/>
  <c r="J91" i="2"/>
  <c r="BE183" i="2"/>
  <c r="BE227" i="2"/>
  <c r="BE241" i="2"/>
  <c r="BE270" i="2"/>
  <c r="BE286" i="2"/>
  <c r="BE299" i="2"/>
  <c r="BE480" i="2"/>
  <c r="BE493" i="2"/>
  <c r="BE531" i="2"/>
  <c r="BE615" i="2"/>
  <c r="BE662" i="2"/>
  <c r="BE689" i="2"/>
  <c r="BE739" i="2"/>
  <c r="BE757" i="2"/>
  <c r="BE777" i="2"/>
  <c r="BE803" i="2"/>
  <c r="BE821" i="2"/>
  <c r="BE851" i="2"/>
  <c r="BE881" i="2"/>
  <c r="BE951" i="2"/>
  <c r="BE981" i="2"/>
  <c r="BE1027" i="2"/>
  <c r="BE1029" i="2"/>
  <c r="BE1042" i="2"/>
  <c r="BE1086" i="2"/>
  <c r="BE1132" i="2"/>
  <c r="BE1152" i="2"/>
  <c r="BE1164" i="2"/>
  <c r="BE1491" i="2"/>
  <c r="BE1523" i="2"/>
  <c r="BE1531" i="2"/>
  <c r="BE1576" i="2"/>
  <c r="BE1589" i="2"/>
  <c r="BE1601" i="2"/>
  <c r="BE1668" i="2"/>
  <c r="BE1684" i="2"/>
  <c r="BE1727" i="2"/>
  <c r="BE1737" i="2"/>
  <c r="BE1755" i="2"/>
  <c r="BE1770" i="2"/>
  <c r="BE1826" i="2"/>
  <c r="BE1853" i="2"/>
  <c r="BE1980" i="2"/>
  <c r="BE1995" i="2"/>
  <c r="BE2086" i="2"/>
  <c r="BE2108" i="2"/>
  <c r="BE2124" i="2"/>
  <c r="BE2144" i="2"/>
  <c r="BE2168" i="2"/>
  <c r="BE2199" i="2"/>
  <c r="BE2201" i="2"/>
  <c r="BE2237" i="2"/>
  <c r="BE2267" i="2"/>
  <c r="BE2275" i="2"/>
  <c r="BE2277" i="2"/>
  <c r="BE2319" i="2"/>
  <c r="BE2404" i="2"/>
  <c r="BE2451" i="2"/>
  <c r="BE2465" i="2"/>
  <c r="BE2498" i="2"/>
  <c r="BE2535" i="2"/>
  <c r="BE2565" i="2"/>
  <c r="BE2593" i="2"/>
  <c r="BE2604" i="2"/>
  <c r="BE2616" i="2"/>
  <c r="BE2633" i="2"/>
  <c r="BE2795" i="2"/>
  <c r="BE2808" i="2"/>
  <c r="BE2815" i="2"/>
  <c r="BE2888" i="2"/>
  <c r="BE2890" i="2"/>
  <c r="BE2898" i="2"/>
  <c r="BE2903" i="2"/>
  <c r="BE2964" i="2"/>
  <c r="BE3001" i="2"/>
  <c r="BE3017" i="2"/>
  <c r="BE3104" i="2"/>
  <c r="BE3146" i="2"/>
  <c r="BE3195" i="2"/>
  <c r="BE3217" i="2"/>
  <c r="BE3229" i="2"/>
  <c r="BE3273" i="2"/>
  <c r="BE3281" i="2"/>
  <c r="BE3316" i="2"/>
  <c r="BE3335" i="2"/>
  <c r="BE3353" i="2"/>
  <c r="BE3357" i="2"/>
  <c r="BE3361" i="2"/>
  <c r="BE3369" i="2"/>
  <c r="BE3377" i="2"/>
  <c r="BE3385" i="2"/>
  <c r="BE3418" i="2"/>
  <c r="BE3420" i="2"/>
  <c r="BE3423" i="2"/>
  <c r="BE3439" i="2"/>
  <c r="BE3530" i="2"/>
  <c r="BE3578" i="2"/>
  <c r="BE3587" i="2"/>
  <c r="BE3665" i="2"/>
  <c r="BE3684" i="2"/>
  <c r="BE3701" i="2"/>
  <c r="BE3761" i="2"/>
  <c r="BE3813" i="2"/>
  <c r="BE3825" i="2"/>
  <c r="BE3829" i="2"/>
  <c r="BE3845" i="2"/>
  <c r="BE3978" i="2"/>
  <c r="BE4027" i="2"/>
  <c r="BE4191" i="2"/>
  <c r="BE4207" i="2"/>
  <c r="BE4217" i="2"/>
  <c r="BE4228" i="2"/>
  <c r="BE4243" i="2"/>
  <c r="BE4282" i="2"/>
  <c r="BE4448" i="2"/>
  <c r="BE4453" i="2"/>
  <c r="BE4463" i="2"/>
  <c r="BE4489" i="2"/>
  <c r="BE4512" i="2"/>
  <c r="BE4539" i="2"/>
  <c r="BE4571" i="2"/>
  <c r="BE4648" i="2"/>
  <c r="BE4672" i="2"/>
  <c r="BE4694" i="2"/>
  <c r="BE4742" i="2"/>
  <c r="BE4768" i="2"/>
  <c r="BE4852" i="2"/>
  <c r="BE4915" i="2"/>
  <c r="BE4933" i="2"/>
  <c r="BE4946" i="2"/>
  <c r="BE4967" i="2"/>
  <c r="BE4980" i="2"/>
  <c r="BE5025" i="2"/>
  <c r="BE5032" i="2"/>
  <c r="BE5046" i="2"/>
  <c r="BE5064" i="2"/>
  <c r="BE5084" i="2"/>
  <c r="BE5092" i="2"/>
  <c r="BE5142" i="2"/>
  <c r="BE5188" i="2"/>
  <c r="BE5194" i="2"/>
  <c r="BE5198" i="2"/>
  <c r="BE5249" i="2"/>
  <c r="BE5254" i="2"/>
  <c r="BE5286" i="2"/>
  <c r="BE5297" i="2"/>
  <c r="BE5301" i="2"/>
  <c r="BE5309" i="2"/>
  <c r="BE5312" i="2"/>
  <c r="BE5324" i="2"/>
  <c r="BE5364" i="2"/>
  <c r="BE5374" i="2"/>
  <c r="BE5393" i="2"/>
  <c r="BE5402" i="2"/>
  <c r="BE5430" i="2"/>
  <c r="BE5447" i="2"/>
  <c r="BE5460" i="2"/>
  <c r="BE5466" i="2"/>
  <c r="BE5478" i="2"/>
  <c r="BE5487" i="2"/>
  <c r="BE5545" i="2"/>
  <c r="BE5559" i="2"/>
  <c r="BE5571" i="2"/>
  <c r="BE5585" i="2"/>
  <c r="BE5590" i="2"/>
  <c r="BE5622" i="2"/>
  <c r="BE5634" i="2"/>
  <c r="BE5666" i="2"/>
  <c r="BE5690" i="2"/>
  <c r="BE5710" i="2"/>
  <c r="BE5714" i="2"/>
  <c r="BE5727" i="2"/>
  <c r="BE5735" i="2"/>
  <c r="BE5751" i="2"/>
  <c r="BE5911" i="2"/>
  <c r="BE5941" i="2"/>
  <c r="BE5995" i="2"/>
  <c r="BE6003" i="2"/>
  <c r="BE6015" i="2"/>
  <c r="BE6025" i="2"/>
  <c r="BE329" i="2"/>
  <c r="BE345" i="2"/>
  <c r="BE363" i="2"/>
  <c r="BE399" i="2"/>
  <c r="BE412" i="2"/>
  <c r="BE533" i="2"/>
  <c r="BE554" i="2"/>
  <c r="BE600" i="2"/>
  <c r="BE730" i="2"/>
  <c r="F94" i="2"/>
  <c r="BE172" i="2"/>
  <c r="BE194" i="2"/>
  <c r="BE205" i="2"/>
  <c r="BE216" i="2"/>
  <c r="BE252" i="2"/>
  <c r="BE263" i="2"/>
  <c r="BE279" i="2"/>
  <c r="BE296" i="2"/>
  <c r="BE312" i="2"/>
  <c r="BE381" i="2"/>
  <c r="BE452" i="2"/>
  <c r="BE466" i="2"/>
  <c r="BE506" i="2"/>
  <c r="BE519" i="2"/>
  <c r="BE563" i="2"/>
  <c r="BE578" i="2"/>
  <c r="BE628" i="2"/>
  <c r="BE649" i="2"/>
  <c r="BE767" i="2"/>
  <c r="BE839" i="2"/>
  <c r="BE863" i="2"/>
  <c r="BE865" i="2"/>
  <c r="BE920" i="2"/>
  <c r="BE1055" i="2"/>
  <c r="BE1080" i="2"/>
  <c r="BE1094" i="2"/>
  <c r="BE1099" i="2"/>
  <c r="BE1195" i="2"/>
  <c r="BE1220" i="2"/>
  <c r="BE1229" i="2"/>
  <c r="BE1306" i="2"/>
  <c r="BE1471" i="2"/>
  <c r="BE1505" i="2"/>
  <c r="BE1553" i="2"/>
  <c r="BE1619" i="2"/>
  <c r="BE1682" i="2"/>
  <c r="BE1701" i="2"/>
  <c r="BE1729" i="2"/>
  <c r="BE1763" i="2"/>
  <c r="BE1778" i="2"/>
  <c r="BE1800" i="2"/>
  <c r="BE1844" i="2"/>
  <c r="BE1864" i="2"/>
  <c r="BE2006" i="2"/>
  <c r="BE2083" i="2"/>
  <c r="BE2142" i="2"/>
  <c r="BE2159" i="2"/>
  <c r="BE2161" i="2"/>
  <c r="BE2175" i="2"/>
  <c r="BE2212" i="2"/>
  <c r="BE2223" i="2"/>
  <c r="BE2225" i="2"/>
  <c r="BE2244" i="2"/>
  <c r="BE2354" i="2"/>
  <c r="BE2484" i="2"/>
  <c r="BE2500" i="2"/>
  <c r="BE2513" i="2"/>
  <c r="BE2536" i="2"/>
  <c r="BE2549" i="2"/>
  <c r="BE2576" i="2"/>
  <c r="BE2714" i="2"/>
  <c r="BE2801" i="2"/>
  <c r="BE2809" i="2"/>
  <c r="BE2871" i="2"/>
  <c r="BE2879" i="2"/>
  <c r="BE2894" i="2"/>
  <c r="BE2908" i="2"/>
  <c r="BE2915" i="2"/>
  <c r="BE2934" i="2"/>
  <c r="BE2945" i="2"/>
  <c r="BE2951" i="2"/>
  <c r="BE2968" i="2"/>
  <c r="BE2974" i="2"/>
  <c r="BE3023" i="2"/>
  <c r="BE3029" i="2"/>
  <c r="BE3044" i="2"/>
  <c r="BE3064" i="2"/>
  <c r="BE3088" i="2"/>
  <c r="BE3119" i="2"/>
  <c r="BE3126" i="2"/>
  <c r="BE3153" i="2"/>
  <c r="BE3183" i="2"/>
  <c r="BE3209" i="2"/>
  <c r="BE3213" i="2"/>
  <c r="BE3225" i="2"/>
  <c r="BE3233" i="2"/>
  <c r="BE3237" i="2"/>
  <c r="BE3250" i="2"/>
  <c r="BE3262" i="2"/>
  <c r="BE3269" i="2"/>
  <c r="BE3308" i="2"/>
  <c r="BE3312" i="2"/>
  <c r="BE3365" i="2"/>
  <c r="BE3373" i="2"/>
  <c r="BE3381" i="2"/>
  <c r="BE3394" i="2"/>
  <c r="BE3402" i="2"/>
  <c r="BE3413" i="2"/>
  <c r="BE3422" i="2"/>
  <c r="BE3453" i="2"/>
  <c r="BE3482" i="2"/>
  <c r="BE3503" i="2"/>
  <c r="BE3510" i="2"/>
  <c r="BE3540" i="2"/>
  <c r="BE3560" i="2"/>
  <c r="BE3575" i="2"/>
  <c r="BE3584" i="2"/>
  <c r="BE3638" i="2"/>
  <c r="BE3647" i="2"/>
  <c r="BE3672" i="2"/>
  <c r="BE3695" i="2"/>
  <c r="BE3711" i="2"/>
  <c r="BE3751" i="2"/>
  <c r="BE3787" i="2"/>
  <c r="BE3807" i="2"/>
  <c r="BE3851" i="2"/>
  <c r="BE3950" i="2"/>
  <c r="BE4029" i="2"/>
  <c r="BE4226" i="2"/>
  <c r="BE4251" i="2"/>
  <c r="BE4253" i="2"/>
  <c r="BE4260" i="2"/>
  <c r="BE4271" i="2"/>
  <c r="BE4450" i="2"/>
  <c r="BE4461" i="2"/>
  <c r="BE4474" i="2"/>
  <c r="BE4475" i="2"/>
  <c r="BE4501" i="2"/>
  <c r="BE4548" i="2"/>
  <c r="BE4557" i="2"/>
  <c r="BE4619" i="2"/>
  <c r="BE4654" i="2"/>
  <c r="BE4727" i="2"/>
  <c r="BE4729" i="2"/>
  <c r="BE4743" i="2"/>
  <c r="BE4929" i="2"/>
  <c r="BE4936" i="2"/>
  <c r="BE4949" i="2"/>
  <c r="BE4972" i="2"/>
  <c r="BE4985" i="2"/>
  <c r="BE4990" i="2"/>
  <c r="BE5003" i="2"/>
  <c r="BE5006" i="2"/>
  <c r="BE5009" i="2"/>
  <c r="BE5018" i="2"/>
  <c r="BE5039" i="2"/>
  <c r="BE5054" i="2"/>
  <c r="BE5059" i="2"/>
  <c r="BE5073" i="2"/>
  <c r="BE5096" i="2"/>
  <c r="BE5106" i="2"/>
  <c r="BE5120" i="2"/>
  <c r="BE5124" i="2"/>
  <c r="BE5135" i="2"/>
  <c r="BE5149" i="2"/>
  <c r="BE5172" i="2"/>
  <c r="BE5181" i="2"/>
  <c r="BE5183" i="2"/>
  <c r="BE5190" i="2"/>
  <c r="BE5218" i="2"/>
  <c r="BE5223" i="2"/>
  <c r="BE5229" i="2"/>
  <c r="BE5239" i="2"/>
  <c r="BE5261" i="2"/>
  <c r="BE5306" i="2"/>
  <c r="BE5308" i="2"/>
  <c r="BE5441" i="2"/>
  <c r="BE5454" i="2"/>
  <c r="BE5517" i="2"/>
  <c r="BE5607" i="2"/>
  <c r="BE5613" i="2"/>
  <c r="BE5641" i="2"/>
  <c r="BE5647" i="2"/>
  <c r="BE5673" i="2"/>
  <c r="BE5696" i="2"/>
  <c r="BE5798" i="2"/>
  <c r="BE5872" i="2"/>
  <c r="BE5877" i="2"/>
  <c r="BE5882" i="2"/>
  <c r="BE5892" i="2"/>
  <c r="BE5948" i="2"/>
  <c r="BE6051" i="2"/>
  <c r="BE6073" i="2"/>
  <c r="BE6115" i="2"/>
  <c r="BE6127" i="2"/>
  <c r="BE6136" i="2"/>
  <c r="BE6154" i="2"/>
  <c r="BE6162" i="2"/>
  <c r="BE6185" i="2"/>
  <c r="BE6206" i="2"/>
  <c r="BE6218" i="2"/>
  <c r="BE6233" i="2"/>
  <c r="BE6238" i="2"/>
  <c r="BE6251" i="2"/>
  <c r="BE6265" i="2"/>
  <c r="BE6276" i="2"/>
  <c r="BE6299" i="2"/>
  <c r="BE6309" i="2"/>
  <c r="BE6329" i="2"/>
  <c r="BE6342" i="2"/>
  <c r="BE6358" i="2"/>
  <c r="BE6395" i="2"/>
  <c r="BE6422" i="2"/>
  <c r="BE6461" i="2"/>
  <c r="BE6478" i="2"/>
  <c r="BE6493" i="2"/>
  <c r="BE6499" i="2"/>
  <c r="BE6507" i="2"/>
  <c r="BE6519" i="2"/>
  <c r="BE6552" i="2"/>
  <c r="BE6567" i="2"/>
  <c r="BE6582" i="2"/>
  <c r="BE6595" i="2"/>
  <c r="BE6625" i="2"/>
  <c r="BE6897" i="2"/>
  <c r="BE6908" i="2"/>
  <c r="BE6911" i="2"/>
  <c r="BE7033" i="2"/>
  <c r="BE7037" i="2"/>
  <c r="BE7049" i="2"/>
  <c r="BE7090" i="2"/>
  <c r="BE7115" i="2"/>
  <c r="BE7118" i="2"/>
  <c r="BE7129" i="2"/>
  <c r="BE7136" i="2"/>
  <c r="BE7145" i="2"/>
  <c r="BE7149" i="2"/>
  <c r="BE7157" i="2"/>
  <c r="BE7165" i="2"/>
  <c r="BE7168" i="2"/>
  <c r="BE7190" i="2"/>
  <c r="BE7233" i="2"/>
  <c r="BE7285" i="2"/>
  <c r="BE7301" i="2"/>
  <c r="BE7318" i="2"/>
  <c r="BE7330" i="2"/>
  <c r="BE7397" i="2"/>
  <c r="BE7410" i="2"/>
  <c r="BE7446" i="2"/>
  <c r="BE7556" i="2"/>
  <c r="BE7587" i="2"/>
  <c r="BE7635" i="2"/>
  <c r="BE5205" i="2"/>
  <c r="BE5213" i="2"/>
  <c r="BE5235" i="2"/>
  <c r="BE5245" i="2"/>
  <c r="BE5268" i="2"/>
  <c r="BE5275" i="2"/>
  <c r="BE5293" i="2"/>
  <c r="BE5343" i="2"/>
  <c r="BE5354" i="2"/>
  <c r="BE5383" i="2"/>
  <c r="BE5411" i="2"/>
  <c r="BE5496" i="2"/>
  <c r="BE5510" i="2"/>
  <c r="BE5524" i="2"/>
  <c r="BE5552" i="2"/>
  <c r="BE5577" i="2"/>
  <c r="BE5581" i="2"/>
  <c r="BE5601" i="2"/>
  <c r="BE5628" i="2"/>
  <c r="BE5660" i="2"/>
  <c r="BE5704" i="2"/>
  <c r="BE5720" i="2"/>
  <c r="BE5756" i="2"/>
  <c r="BE5806" i="2"/>
  <c r="BE5822" i="2"/>
  <c r="BE5830" i="2"/>
  <c r="BE5846" i="2"/>
  <c r="BE5854" i="2"/>
  <c r="BE5862" i="2"/>
  <c r="BE5887" i="2"/>
  <c r="BE5898" i="2"/>
  <c r="BE5955" i="2"/>
  <c r="BE5973" i="2"/>
  <c r="BE5999" i="2"/>
  <c r="BE6020" i="2"/>
  <c r="BE6046" i="2"/>
  <c r="BE6061" i="2"/>
  <c r="BE6081" i="2"/>
  <c r="BE6089" i="2"/>
  <c r="BE6093" i="2"/>
  <c r="BE6102" i="2"/>
  <c r="BE6145" i="2"/>
  <c r="BE6158" i="2"/>
  <c r="BE6174" i="2"/>
  <c r="BE6190" i="2"/>
  <c r="BE6212" i="2"/>
  <c r="BE6228" i="2"/>
  <c r="BE6259" i="2"/>
  <c r="BE6289" i="2"/>
  <c r="BE6294" i="2"/>
  <c r="BE6304" i="2"/>
  <c r="BE6319" i="2"/>
  <c r="BE6324" i="2"/>
  <c r="BE6334" i="2"/>
  <c r="BE6352" i="2"/>
  <c r="BE6371" i="2"/>
  <c r="BE6383" i="2"/>
  <c r="BE6463" i="2"/>
  <c r="BE6485" i="2"/>
  <c r="BE6505" i="2"/>
  <c r="BE6541" i="2"/>
  <c r="BE6580" i="2"/>
  <c r="BE6597" i="2"/>
  <c r="BE6641" i="2"/>
  <c r="BE6671" i="2"/>
  <c r="BE6715" i="2"/>
  <c r="BE6770" i="2"/>
  <c r="BE6855" i="2"/>
  <c r="BE6899" i="2"/>
  <c r="BE6972" i="2"/>
  <c r="BE7064" i="2"/>
  <c r="BE7121" i="2"/>
  <c r="BE7141" i="2"/>
  <c r="BE7188" i="2"/>
  <c r="BE7192" i="2"/>
  <c r="BE7235" i="2"/>
  <c r="BE7246" i="2"/>
  <c r="BE7248" i="2"/>
  <c r="BE7306" i="2"/>
  <c r="BE7351" i="2"/>
  <c r="BE7367" i="2"/>
  <c r="BE7407" i="2"/>
  <c r="BE7464" i="2"/>
  <c r="BE7472" i="2"/>
  <c r="BE7505" i="2"/>
  <c r="BE7574" i="2"/>
  <c r="BE310" i="2"/>
  <c r="BE330" i="2"/>
  <c r="BE425" i="2"/>
  <c r="BE438" i="2"/>
  <c r="BE544" i="2"/>
  <c r="BE590" i="2"/>
  <c r="BE674" i="2"/>
  <c r="BE704" i="2"/>
  <c r="BE712" i="2"/>
  <c r="BE720" i="2"/>
  <c r="BE755" i="2"/>
  <c r="BE785" i="2"/>
  <c r="BE873" i="2"/>
  <c r="BE889" i="2"/>
  <c r="BE898" i="2"/>
  <c r="BE932" i="2"/>
  <c r="BE1007" i="2"/>
  <c r="BE1037" i="2"/>
  <c r="BE1049" i="2"/>
  <c r="BE1061" i="2"/>
  <c r="BE1066" i="2"/>
  <c r="BE1073" i="2"/>
  <c r="BE1108" i="2"/>
  <c r="BE1144" i="2"/>
  <c r="BE1211" i="2"/>
  <c r="BE1213" i="2"/>
  <c r="BE1353" i="2"/>
  <c r="BE1481" i="2"/>
  <c r="BE1496" i="2"/>
  <c r="BE1587" i="2"/>
  <c r="BE1599" i="2"/>
  <c r="BE1614" i="2"/>
  <c r="BE1646" i="2"/>
  <c r="BE1670" i="2"/>
  <c r="BE1718" i="2"/>
  <c r="BE1745" i="2"/>
  <c r="BE1750" i="2"/>
  <c r="BE1765" i="2"/>
  <c r="BE1781" i="2"/>
  <c r="BE1815" i="2"/>
  <c r="BE1985" i="2"/>
  <c r="BE2009" i="2"/>
  <c r="BE2098" i="2"/>
  <c r="BE2103" i="2"/>
  <c r="BE2166" i="2"/>
  <c r="BE2177" i="2"/>
  <c r="BE2189" i="2"/>
  <c r="BE2269" i="2"/>
  <c r="BE2313" i="2"/>
  <c r="BE2399" i="2"/>
  <c r="BE2409" i="2"/>
  <c r="BE2453" i="2"/>
  <c r="BE2496" i="2"/>
  <c r="BE2506" i="2"/>
  <c r="BE2523" i="2"/>
  <c r="BE2618" i="2"/>
  <c r="BE2671" i="2"/>
  <c r="BE2736" i="2"/>
  <c r="BE2799" i="2"/>
  <c r="BE2823" i="2"/>
  <c r="BE2859" i="2"/>
  <c r="BE2930" i="2"/>
  <c r="BE2936" i="2"/>
  <c r="BE2949" i="2"/>
  <c r="BE2970" i="2"/>
  <c r="BE2983" i="2"/>
  <c r="BE3009" i="2"/>
  <c r="BE3021" i="2"/>
  <c r="BE3035" i="2"/>
  <c r="BE3041" i="2"/>
  <c r="BE3049" i="2"/>
  <c r="BE3057" i="2"/>
  <c r="BE3074" i="2"/>
  <c r="BE3112" i="2"/>
  <c r="BE3136" i="2"/>
  <c r="BE3163" i="2"/>
  <c r="BE3173" i="2"/>
  <c r="BE3203" i="2"/>
  <c r="BE3221" i="2"/>
  <c r="BE3246" i="2"/>
  <c r="BE3254" i="2"/>
  <c r="BE3277" i="2"/>
  <c r="BE3285" i="2"/>
  <c r="BE3289" i="2"/>
  <c r="BE3293" i="2"/>
  <c r="BE3297" i="2"/>
  <c r="BE3304" i="2"/>
  <c r="BE3324" i="2"/>
  <c r="BE3345" i="2"/>
  <c r="BE3390" i="2"/>
  <c r="BE3398" i="2"/>
  <c r="BE3424" i="2"/>
  <c r="BE3429" i="2"/>
  <c r="BE3433" i="2"/>
  <c r="BE3441" i="2"/>
  <c r="BE3479" i="2"/>
  <c r="BE3497" i="2"/>
  <c r="BE3505" i="2"/>
  <c r="BE3516" i="2"/>
  <c r="BE3572" i="2"/>
  <c r="BE3612" i="2"/>
  <c r="BE3644" i="2"/>
  <c r="BE3653" i="2"/>
  <c r="BE3656" i="2"/>
  <c r="BE3682" i="2"/>
  <c r="BE3721" i="2"/>
  <c r="BE3741" i="2"/>
  <c r="BE3777" i="2"/>
  <c r="BE3789" i="2"/>
  <c r="BE3798" i="2"/>
  <c r="BE3819" i="2"/>
  <c r="BE3821" i="2"/>
  <c r="BE3839" i="2"/>
  <c r="BE3854" i="2"/>
  <c r="BE3856" i="2"/>
  <c r="BE3956" i="2"/>
  <c r="BE4021" i="2"/>
  <c r="BE4130" i="2"/>
  <c r="BE4236" i="2"/>
  <c r="BE4269" i="2"/>
  <c r="BE4283" i="2"/>
  <c r="BE4469" i="2"/>
  <c r="BE4478" i="2"/>
  <c r="BE4495" i="2"/>
  <c r="BE4515" i="2"/>
  <c r="BE4555" i="2"/>
  <c r="BE4596" i="2"/>
  <c r="BE4621" i="2"/>
  <c r="BE4674" i="2"/>
  <c r="BE4755" i="2"/>
  <c r="BE4780" i="2"/>
  <c r="BE4918" i="2"/>
  <c r="BE4932" i="2"/>
  <c r="BE4957" i="2"/>
  <c r="BE4962" i="2"/>
  <c r="BE4995" i="2"/>
  <c r="BE5011" i="2"/>
  <c r="BE5050" i="2"/>
  <c r="BE5066" i="2"/>
  <c r="BE5080" i="2"/>
  <c r="BE5088" i="2"/>
  <c r="BE5100" i="2"/>
  <c r="BE5104" i="2"/>
  <c r="BE5113" i="2"/>
  <c r="BE5128" i="2"/>
  <c r="BE5133" i="2"/>
  <c r="BE5156" i="2"/>
  <c r="BE5158" i="2"/>
  <c r="BE5165" i="2"/>
  <c r="BE5174" i="2"/>
  <c r="BE5231" i="2"/>
  <c r="BE5241" i="2"/>
  <c r="BE5282" i="2"/>
  <c r="BE5310" i="2"/>
  <c r="BE5315" i="2"/>
  <c r="BE5333" i="2"/>
  <c r="BE5417" i="2"/>
  <c r="BE5424" i="2"/>
  <c r="BE5472" i="2"/>
  <c r="BE5503" i="2"/>
  <c r="BE5531" i="2"/>
  <c r="BE5538" i="2"/>
  <c r="BE5566" i="2"/>
  <c r="BE5595" i="2"/>
  <c r="BE5655" i="2"/>
  <c r="BE5678" i="2"/>
  <c r="BE5743" i="2"/>
  <c r="BE5761" i="2"/>
  <c r="BE5766" i="2"/>
  <c r="BE5771" i="2"/>
  <c r="BE5777" i="2"/>
  <c r="BE5784" i="2"/>
  <c r="BE5790" i="2"/>
  <c r="BE5814" i="2"/>
  <c r="BE5838" i="2"/>
  <c r="BE5867" i="2"/>
  <c r="BE5904" i="2"/>
  <c r="BE5919" i="2"/>
  <c r="BE5924" i="2"/>
  <c r="BE5929" i="2"/>
  <c r="BE5934" i="2"/>
  <c r="BE5966" i="2"/>
  <c r="BE5984" i="2"/>
  <c r="BE5991" i="2"/>
  <c r="BE6007" i="2"/>
  <c r="BE6033" i="2"/>
  <c r="BE6041" i="2"/>
  <c r="BE6056" i="2"/>
  <c r="BE6069" i="2"/>
  <c r="BE6077" i="2"/>
  <c r="BE6085" i="2"/>
  <c r="BE6107" i="2"/>
  <c r="BE6111" i="2"/>
  <c r="BE6122" i="2"/>
  <c r="BE6180" i="2"/>
  <c r="BE6196" i="2"/>
  <c r="BE6200" i="2"/>
  <c r="BE6224" i="2"/>
  <c r="BE6243" i="2"/>
  <c r="BE6272" i="2"/>
  <c r="BE6280" i="2"/>
  <c r="BE6284" i="2"/>
  <c r="BE6314" i="2"/>
  <c r="BE6347" i="2"/>
  <c r="BE6408" i="2"/>
  <c r="BE6437" i="2"/>
  <c r="BE6526" i="2"/>
  <c r="BE6554" i="2"/>
  <c r="BE6623" i="2"/>
  <c r="BE6643" i="2"/>
  <c r="BE6673" i="2"/>
  <c r="BE6814" i="2"/>
  <c r="BE7060" i="2"/>
  <c r="BB96" i="1"/>
  <c r="F36" i="2"/>
  <c r="BA96" i="1" s="1"/>
  <c r="F39" i="3"/>
  <c r="BD97" i="1" s="1"/>
  <c r="J36" i="4"/>
  <c r="AW98" i="1"/>
  <c r="J36" i="5"/>
  <c r="AW99" i="1" s="1"/>
  <c r="F36" i="6"/>
  <c r="BA100" i="1"/>
  <c r="J36" i="7"/>
  <c r="AW101" i="1"/>
  <c r="F37" i="7"/>
  <c r="BB101" i="1"/>
  <c r="F36" i="7"/>
  <c r="BA101" i="1" s="1"/>
  <c r="F38" i="7"/>
  <c r="BC101" i="1"/>
  <c r="F39" i="7"/>
  <c r="BD101" i="1"/>
  <c r="J36" i="8"/>
  <c r="AW102" i="1"/>
  <c r="F37" i="8"/>
  <c r="BB102" i="1" s="1"/>
  <c r="F36" i="8"/>
  <c r="BA102" i="1"/>
  <c r="F39" i="8"/>
  <c r="BD102" i="1"/>
  <c r="J36" i="9"/>
  <c r="AW103" i="1"/>
  <c r="F38" i="10"/>
  <c r="BC104" i="1" s="1"/>
  <c r="F39" i="10"/>
  <c r="BD104" i="1"/>
  <c r="J36" i="11"/>
  <c r="AW105" i="1"/>
  <c r="F39" i="12"/>
  <c r="BD106" i="1"/>
  <c r="F37" i="12"/>
  <c r="BB106" i="1" s="1"/>
  <c r="F38" i="13"/>
  <c r="BC107" i="1"/>
  <c r="J36" i="13"/>
  <c r="AW107" i="1"/>
  <c r="F37" i="14"/>
  <c r="BB108" i="1"/>
  <c r="F39" i="14"/>
  <c r="BD108" i="1" s="1"/>
  <c r="F37" i="15"/>
  <c r="BD109" i="1"/>
  <c r="J34" i="15"/>
  <c r="AW109" i="1"/>
  <c r="F35" i="16"/>
  <c r="BB110" i="1"/>
  <c r="F36" i="16"/>
  <c r="BC110" i="1" s="1"/>
  <c r="F34" i="17"/>
  <c r="BA111" i="1"/>
  <c r="J34" i="18"/>
  <c r="AW112" i="1"/>
  <c r="F36" i="18"/>
  <c r="BC112" i="1"/>
  <c r="F37" i="19"/>
  <c r="BD113" i="1" s="1"/>
  <c r="J34" i="19"/>
  <c r="AW113" i="1"/>
  <c r="J34" i="20"/>
  <c r="AW114" i="1"/>
  <c r="F36" i="20"/>
  <c r="BC114" i="1"/>
  <c r="F34" i="21"/>
  <c r="BA115" i="1" s="1"/>
  <c r="F35" i="21"/>
  <c r="BB115" i="1"/>
  <c r="F34" i="22"/>
  <c r="BA116" i="1"/>
  <c r="F37" i="22"/>
  <c r="BD116" i="1"/>
  <c r="F35" i="23"/>
  <c r="BB117" i="1" s="1"/>
  <c r="F37" i="23"/>
  <c r="BD117" i="1"/>
  <c r="AS94" i="1"/>
  <c r="F38" i="2"/>
  <c r="BC96" i="1"/>
  <c r="F36" i="3"/>
  <c r="BA97" i="1" s="1"/>
  <c r="F37" i="3"/>
  <c r="BB97" i="1" s="1"/>
  <c r="F39" i="4"/>
  <c r="BD98" i="1" s="1"/>
  <c r="F38" i="4"/>
  <c r="BC98" i="1"/>
  <c r="F36" i="5"/>
  <c r="BA99" i="1"/>
  <c r="F38" i="5"/>
  <c r="BC99" i="1" s="1"/>
  <c r="F38" i="6"/>
  <c r="BC100" i="1" s="1"/>
  <c r="F37" i="9"/>
  <c r="BB103" i="1" s="1"/>
  <c r="J36" i="10"/>
  <c r="AW104" i="1"/>
  <c r="F36" i="11"/>
  <c r="BA105" i="1" s="1"/>
  <c r="F36" i="12"/>
  <c r="BA106" i="1" s="1"/>
  <c r="F37" i="13"/>
  <c r="BB107" i="1" s="1"/>
  <c r="F39" i="13"/>
  <c r="BD107" i="1" s="1"/>
  <c r="J36" i="14"/>
  <c r="AW108" i="1" s="1"/>
  <c r="F35" i="15"/>
  <c r="BB109" i="1" s="1"/>
  <c r="F34" i="16"/>
  <c r="BA110" i="1"/>
  <c r="F35" i="17"/>
  <c r="BB111" i="1" s="1"/>
  <c r="F36" i="17"/>
  <c r="BC111" i="1" s="1"/>
  <c r="F37" i="18"/>
  <c r="BD112" i="1" s="1"/>
  <c r="F34" i="19"/>
  <c r="BA113" i="1"/>
  <c r="F35" i="20"/>
  <c r="BB114" i="1"/>
  <c r="F37" i="20"/>
  <c r="BD114" i="1" s="1"/>
  <c r="F37" i="21"/>
  <c r="BD115" i="1" s="1"/>
  <c r="J34" i="22"/>
  <c r="AW116" i="1" s="1"/>
  <c r="F35" i="22"/>
  <c r="BB116" i="1"/>
  <c r="F36" i="23"/>
  <c r="BC117" i="1" s="1"/>
  <c r="F34" i="23"/>
  <c r="BA117" i="1" s="1"/>
  <c r="F39" i="2"/>
  <c r="BD96" i="1" s="1"/>
  <c r="F38" i="3"/>
  <c r="BC97" i="1" s="1"/>
  <c r="F36" i="4"/>
  <c r="BA98" i="1" s="1"/>
  <c r="F37" i="5"/>
  <c r="BB99" i="1" s="1"/>
  <c r="J36" i="6"/>
  <c r="AW100" i="1"/>
  <c r="F36" i="9"/>
  <c r="BA103" i="1" s="1"/>
  <c r="F36" i="10"/>
  <c r="BA104" i="1" s="1"/>
  <c r="F37" i="10"/>
  <c r="BB104" i="1" s="1"/>
  <c r="F37" i="11"/>
  <c r="BB105" i="1"/>
  <c r="J36" i="12"/>
  <c r="AW106" i="1"/>
  <c r="F38" i="12"/>
  <c r="BC106" i="1" s="1"/>
  <c r="F36" i="13"/>
  <c r="BA107" i="1" s="1"/>
  <c r="F36" i="14"/>
  <c r="BA108" i="1"/>
  <c r="F38" i="14"/>
  <c r="BC108" i="1"/>
  <c r="F36" i="15"/>
  <c r="BC109" i="1"/>
  <c r="F39" i="6"/>
  <c r="BD100" i="1" s="1"/>
  <c r="F38" i="8"/>
  <c r="BC102" i="1" s="1"/>
  <c r="F39" i="9"/>
  <c r="BD103" i="1"/>
  <c r="F38" i="9"/>
  <c r="BC103" i="1"/>
  <c r="F34" i="15"/>
  <c r="BA109" i="1" s="1"/>
  <c r="F37" i="16"/>
  <c r="BD110" i="1" s="1"/>
  <c r="J34" i="16"/>
  <c r="AW110" i="1"/>
  <c r="F37" i="17"/>
  <c r="BD111" i="1"/>
  <c r="J34" i="17"/>
  <c r="AW111" i="1" s="1"/>
  <c r="F35" i="18"/>
  <c r="BB112" i="1" s="1"/>
  <c r="F34" i="18"/>
  <c r="BA112" i="1" s="1"/>
  <c r="F35" i="19"/>
  <c r="BB113" i="1"/>
  <c r="F36" i="19"/>
  <c r="BC113" i="1" s="1"/>
  <c r="F34" i="20"/>
  <c r="BA114" i="1"/>
  <c r="J34" i="21"/>
  <c r="AW115" i="1" s="1"/>
  <c r="F36" i="21"/>
  <c r="BC115" i="1"/>
  <c r="F36" i="22"/>
  <c r="BC116" i="1" s="1"/>
  <c r="J34" i="23"/>
  <c r="AW117" i="1"/>
  <c r="J36" i="2"/>
  <c r="AW96" i="1" s="1"/>
  <c r="J36" i="3"/>
  <c r="AW97" i="1" s="1"/>
  <c r="F37" i="4"/>
  <c r="BB98" i="1" s="1"/>
  <c r="F39" i="5"/>
  <c r="BD99" i="1"/>
  <c r="F37" i="6"/>
  <c r="BB100" i="1"/>
  <c r="BK2913" i="2" l="1"/>
  <c r="J2913" i="2" s="1"/>
  <c r="J113" i="2" s="1"/>
  <c r="BK5005" i="2"/>
  <c r="J5005" i="2" s="1"/>
  <c r="J127" i="2" s="1"/>
  <c r="J5253" i="2"/>
  <c r="J130" i="2" s="1"/>
  <c r="R5305" i="2"/>
  <c r="R343" i="2"/>
  <c r="P124" i="18"/>
  <c r="P123" i="18"/>
  <c r="AU112" i="1"/>
  <c r="P124" i="13"/>
  <c r="AU107" i="1"/>
  <c r="R121" i="20"/>
  <c r="R120" i="20"/>
  <c r="P119" i="19"/>
  <c r="AU113" i="1"/>
  <c r="R126" i="17"/>
  <c r="R125" i="17"/>
  <c r="T162" i="11"/>
  <c r="T135" i="11"/>
  <c r="R159" i="8"/>
  <c r="R3431" i="2"/>
  <c r="P121" i="22"/>
  <c r="AU116" i="1"/>
  <c r="P135" i="11"/>
  <c r="AU105" i="1"/>
  <c r="P150" i="6"/>
  <c r="AU100" i="1"/>
  <c r="BK152" i="9"/>
  <c r="J152" i="9"/>
  <c r="J99" i="9"/>
  <c r="P340" i="8"/>
  <c r="P159" i="8"/>
  <c r="T385" i="7"/>
  <c r="T150" i="7" s="1"/>
  <c r="R151" i="7"/>
  <c r="R150" i="7"/>
  <c r="R252" i="8"/>
  <c r="P129" i="5"/>
  <c r="P128" i="5"/>
  <c r="AU99" i="1"/>
  <c r="P152" i="9"/>
  <c r="P151" i="9"/>
  <c r="AU103" i="1" s="1"/>
  <c r="T159" i="8"/>
  <c r="BK121" i="21"/>
  <c r="BK120" i="21"/>
  <c r="J120" i="21"/>
  <c r="J96" i="21"/>
  <c r="T124" i="13"/>
  <c r="T124" i="10"/>
  <c r="T123" i="10" s="1"/>
  <c r="BK385" i="7"/>
  <c r="J385" i="7" s="1"/>
  <c r="J123" i="7" s="1"/>
  <c r="R124" i="18"/>
  <c r="R123" i="18"/>
  <c r="T126" i="17"/>
  <c r="T125" i="17"/>
  <c r="T134" i="15"/>
  <c r="T133" i="15"/>
  <c r="R152" i="9"/>
  <c r="R151" i="9"/>
  <c r="T340" i="8"/>
  <c r="P3431" i="2"/>
  <c r="P169" i="2" s="1"/>
  <c r="AU96" i="1" s="1"/>
  <c r="R126" i="23"/>
  <c r="R125" i="23"/>
  <c r="P252" i="8"/>
  <c r="T126" i="23"/>
  <c r="T125" i="23" s="1"/>
  <c r="P134" i="15"/>
  <c r="P133" i="15"/>
  <c r="AU109" i="1"/>
  <c r="R340" i="8"/>
  <c r="T252" i="8"/>
  <c r="P151" i="7"/>
  <c r="P150" i="7"/>
  <c r="AU101" i="1" s="1"/>
  <c r="P2913" i="2"/>
  <c r="P170" i="2"/>
  <c r="T1798" i="2"/>
  <c r="T343" i="2"/>
  <c r="P124" i="3"/>
  <c r="AU97" i="1" s="1"/>
  <c r="T3431" i="2"/>
  <c r="R2913" i="2"/>
  <c r="P126" i="23"/>
  <c r="P125" i="23"/>
  <c r="AU117" i="1"/>
  <c r="R162" i="11"/>
  <c r="R135" i="11"/>
  <c r="P121" i="20"/>
  <c r="P120" i="20"/>
  <c r="AU114" i="1"/>
  <c r="P126" i="17"/>
  <c r="P125" i="17"/>
  <c r="AU111" i="1"/>
  <c r="R134" i="15"/>
  <c r="R133" i="15"/>
  <c r="T151" i="7"/>
  <c r="T150" i="6"/>
  <c r="R1798" i="2"/>
  <c r="T121" i="22"/>
  <c r="T152" i="9"/>
  <c r="T151" i="9" s="1"/>
  <c r="P130" i="4"/>
  <c r="P129" i="4" s="1"/>
  <c r="AU98" i="1" s="1"/>
  <c r="T121" i="21"/>
  <c r="T120" i="21"/>
  <c r="T129" i="5"/>
  <c r="T128" i="5"/>
  <c r="T130" i="4"/>
  <c r="T129" i="4"/>
  <c r="R150" i="6"/>
  <c r="R129" i="5"/>
  <c r="R128" i="5"/>
  <c r="R130" i="4"/>
  <c r="R129" i="4"/>
  <c r="BK5305" i="2"/>
  <c r="J5305" i="2" s="1"/>
  <c r="J131" i="2" s="1"/>
  <c r="BK125" i="3"/>
  <c r="J125" i="3"/>
  <c r="J99" i="3"/>
  <c r="BK130" i="4"/>
  <c r="J130" i="4"/>
  <c r="J99" i="4"/>
  <c r="BK150" i="6"/>
  <c r="J150" i="6" s="1"/>
  <c r="J32" i="6" s="1"/>
  <c r="AG100" i="1" s="1"/>
  <c r="BK343" i="2"/>
  <c r="J343" i="2"/>
  <c r="J101" i="2"/>
  <c r="BK1798" i="2"/>
  <c r="BK170" i="2" s="1"/>
  <c r="J1798" i="2"/>
  <c r="J107" i="2"/>
  <c r="BK220" i="3"/>
  <c r="J220" i="3" s="1"/>
  <c r="J101" i="3" s="1"/>
  <c r="BK252" i="8"/>
  <c r="J252" i="8"/>
  <c r="J113" i="8"/>
  <c r="BK803" i="15"/>
  <c r="J803" i="15"/>
  <c r="J112" i="15" s="1"/>
  <c r="BK126" i="17"/>
  <c r="J126" i="17"/>
  <c r="J97" i="17"/>
  <c r="BK143" i="22"/>
  <c r="J143" i="22"/>
  <c r="J98" i="22"/>
  <c r="BK151" i="7"/>
  <c r="J151" i="7" s="1"/>
  <c r="J99" i="7" s="1"/>
  <c r="BK355" i="7"/>
  <c r="J355" i="7"/>
  <c r="J117" i="7"/>
  <c r="BK340" i="8"/>
  <c r="J340" i="8"/>
  <c r="J125" i="8"/>
  <c r="BK124" i="13"/>
  <c r="J124" i="13" s="1"/>
  <c r="J32" i="13" s="1"/>
  <c r="AG107" i="1" s="1"/>
  <c r="AN107" i="1" s="1"/>
  <c r="BK123" i="14"/>
  <c r="J123" i="14"/>
  <c r="J99" i="14"/>
  <c r="BK134" i="15"/>
  <c r="J134" i="15"/>
  <c r="J97" i="15"/>
  <c r="BK124" i="16"/>
  <c r="J124" i="16" s="1"/>
  <c r="J97" i="16" s="1"/>
  <c r="BK126" i="23"/>
  <c r="BK125" i="23"/>
  <c r="J125" i="23"/>
  <c r="BK382" i="7"/>
  <c r="J382" i="7"/>
  <c r="J121" i="7" s="1"/>
  <c r="BK121" i="20"/>
  <c r="J121" i="20"/>
  <c r="J97" i="20"/>
  <c r="BK121" i="22"/>
  <c r="J121" i="22"/>
  <c r="J96" i="22"/>
  <c r="BK159" i="8"/>
  <c r="J159" i="8" s="1"/>
  <c r="J99" i="8" s="1"/>
  <c r="BK124" i="10"/>
  <c r="J124" i="10"/>
  <c r="J99" i="10"/>
  <c r="BK162" i="11"/>
  <c r="J162" i="11"/>
  <c r="J100" i="11"/>
  <c r="BK121" i="12"/>
  <c r="J121" i="12" s="1"/>
  <c r="J98" i="12" s="1"/>
  <c r="BK124" i="18"/>
  <c r="J124" i="18"/>
  <c r="J97" i="18"/>
  <c r="BK119" i="19"/>
  <c r="J119" i="19"/>
  <c r="J30" i="19" s="1"/>
  <c r="AG113" i="1" s="1"/>
  <c r="AN113" i="1" s="1"/>
  <c r="AG99" i="1"/>
  <c r="J98" i="5"/>
  <c r="J129" i="5"/>
  <c r="J99" i="5"/>
  <c r="F35" i="2"/>
  <c r="AZ96" i="1" s="1"/>
  <c r="F33" i="16"/>
  <c r="AZ110" i="1" s="1"/>
  <c r="F33" i="17"/>
  <c r="AZ111" i="1"/>
  <c r="J33" i="18"/>
  <c r="AV112" i="1"/>
  <c r="AT112" i="1"/>
  <c r="F33" i="19"/>
  <c r="AZ113" i="1"/>
  <c r="J33" i="21"/>
  <c r="AV115" i="1"/>
  <c r="AT115" i="1"/>
  <c r="F33" i="23"/>
  <c r="AZ117" i="1"/>
  <c r="F35" i="3"/>
  <c r="AZ97" i="1"/>
  <c r="J35" i="4"/>
  <c r="AV98" i="1"/>
  <c r="AT98" i="1"/>
  <c r="F35" i="5"/>
  <c r="AZ99" i="1" s="1"/>
  <c r="J35" i="6"/>
  <c r="AV100" i="1" s="1"/>
  <c r="AT100" i="1" s="1"/>
  <c r="J35" i="7"/>
  <c r="AV101" i="1"/>
  <c r="AT101" i="1" s="1"/>
  <c r="F35" i="8"/>
  <c r="AZ102" i="1"/>
  <c r="J35" i="9"/>
  <c r="AV103" i="1" s="1"/>
  <c r="AT103" i="1" s="1"/>
  <c r="J35" i="10"/>
  <c r="AV104" i="1"/>
  <c r="AT104" i="1" s="1"/>
  <c r="F35" i="11"/>
  <c r="AZ105" i="1"/>
  <c r="F35" i="12"/>
  <c r="AZ106" i="1"/>
  <c r="F35" i="13"/>
  <c r="AZ107" i="1"/>
  <c r="J35" i="14"/>
  <c r="AV108" i="1" s="1"/>
  <c r="AT108" i="1" s="1"/>
  <c r="BA95" i="1"/>
  <c r="AW95" i="1"/>
  <c r="BD95" i="1"/>
  <c r="J33" i="15"/>
  <c r="AV109" i="1"/>
  <c r="AT109" i="1"/>
  <c r="J33" i="20"/>
  <c r="AV114" i="1"/>
  <c r="AT114" i="1"/>
  <c r="F33" i="22"/>
  <c r="AZ116" i="1"/>
  <c r="J30" i="23"/>
  <c r="AG117" i="1"/>
  <c r="J35" i="3"/>
  <c r="AV97" i="1" s="1"/>
  <c r="AT97" i="1" s="1"/>
  <c r="F35" i="4"/>
  <c r="AZ98" i="1"/>
  <c r="J35" i="5"/>
  <c r="AV99" i="1"/>
  <c r="AT99" i="1"/>
  <c r="AN99" i="1"/>
  <c r="F35" i="6"/>
  <c r="AZ100" i="1" s="1"/>
  <c r="F35" i="7"/>
  <c r="AZ101" i="1"/>
  <c r="J35" i="8"/>
  <c r="AV102" i="1"/>
  <c r="AT102" i="1"/>
  <c r="F35" i="9"/>
  <c r="AZ103" i="1" s="1"/>
  <c r="F35" i="10"/>
  <c r="AZ104" i="1"/>
  <c r="J35" i="11"/>
  <c r="AV105" i="1"/>
  <c r="AT105" i="1"/>
  <c r="J35" i="12"/>
  <c r="AV106" i="1"/>
  <c r="AT106" i="1" s="1"/>
  <c r="J35" i="13"/>
  <c r="AV107" i="1"/>
  <c r="AT107" i="1"/>
  <c r="BC95" i="1"/>
  <c r="AY95" i="1"/>
  <c r="F35" i="14"/>
  <c r="AZ108" i="1" s="1"/>
  <c r="BB95" i="1"/>
  <c r="AX95" i="1"/>
  <c r="F33" i="15"/>
  <c r="AZ109" i="1"/>
  <c r="F33" i="20"/>
  <c r="AZ114" i="1"/>
  <c r="J33" i="22"/>
  <c r="AV116" i="1" s="1"/>
  <c r="AT116" i="1" s="1"/>
  <c r="J35" i="2"/>
  <c r="AV96" i="1" s="1"/>
  <c r="AT96" i="1" s="1"/>
  <c r="J33" i="16"/>
  <c r="AV110" i="1"/>
  <c r="AT110" i="1"/>
  <c r="J33" i="17"/>
  <c r="AV111" i="1" s="1"/>
  <c r="AT111" i="1" s="1"/>
  <c r="F33" i="18"/>
  <c r="AZ112" i="1"/>
  <c r="J33" i="19"/>
  <c r="AV113" i="1"/>
  <c r="AT113" i="1"/>
  <c r="F33" i="21"/>
  <c r="AZ115" i="1"/>
  <c r="J33" i="23"/>
  <c r="AV117" i="1"/>
  <c r="AT117" i="1"/>
  <c r="AN117" i="1"/>
  <c r="AN100" i="1" l="1"/>
  <c r="R170" i="2"/>
  <c r="R169" i="2" s="1"/>
  <c r="T170" i="2"/>
  <c r="T169" i="2"/>
  <c r="T158" i="8"/>
  <c r="P158" i="8"/>
  <c r="AU102" i="1"/>
  <c r="AU95" i="1" s="1"/>
  <c r="AU94" i="1" s="1"/>
  <c r="R158" i="8"/>
  <c r="BK135" i="11"/>
  <c r="J135" i="11" s="1"/>
  <c r="J98" i="11" s="1"/>
  <c r="J98" i="13"/>
  <c r="BK129" i="4"/>
  <c r="J129" i="4"/>
  <c r="J32" i="4" s="1"/>
  <c r="AG98" i="1" s="1"/>
  <c r="J98" i="6"/>
  <c r="BK3431" i="2"/>
  <c r="J3431" i="2"/>
  <c r="J118" i="2" s="1"/>
  <c r="BK125" i="17"/>
  <c r="J125" i="17"/>
  <c r="J96" i="17"/>
  <c r="BK124" i="3"/>
  <c r="J124" i="3"/>
  <c r="J32" i="3" s="1"/>
  <c r="AG97" i="1" s="1"/>
  <c r="BK150" i="7"/>
  <c r="J150" i="7"/>
  <c r="J98" i="7" s="1"/>
  <c r="J126" i="23"/>
  <c r="J97" i="23"/>
  <c r="BK123" i="10"/>
  <c r="J123" i="10"/>
  <c r="J32" i="10" s="1"/>
  <c r="AG104" i="1" s="1"/>
  <c r="BK122" i="14"/>
  <c r="J122" i="14" s="1"/>
  <c r="J98" i="14" s="1"/>
  <c r="BK123" i="16"/>
  <c r="J123" i="16"/>
  <c r="J96" i="16"/>
  <c r="BK120" i="20"/>
  <c r="J120" i="20"/>
  <c r="J96" i="20"/>
  <c r="J96" i="23"/>
  <c r="J96" i="19"/>
  <c r="BK151" i="9"/>
  <c r="J151" i="9"/>
  <c r="J98" i="9"/>
  <c r="BK158" i="8"/>
  <c r="J158" i="8"/>
  <c r="J98" i="8"/>
  <c r="J121" i="21"/>
  <c r="J97" i="21"/>
  <c r="BK123" i="18"/>
  <c r="J123" i="18"/>
  <c r="BK133" i="15"/>
  <c r="J133" i="15"/>
  <c r="J96" i="15"/>
  <c r="J39" i="23"/>
  <c r="J39" i="19"/>
  <c r="J41" i="13"/>
  <c r="J41" i="6"/>
  <c r="J41" i="5"/>
  <c r="J170" i="2"/>
  <c r="J99" i="2"/>
  <c r="J32" i="12"/>
  <c r="AG106" i="1"/>
  <c r="BC94" i="1"/>
  <c r="W32" i="1"/>
  <c r="BB94" i="1"/>
  <c r="W31" i="1"/>
  <c r="J30" i="22"/>
  <c r="AG116" i="1"/>
  <c r="J30" i="18"/>
  <c r="AG112" i="1"/>
  <c r="BD94" i="1"/>
  <c r="W33" i="1"/>
  <c r="BA94" i="1"/>
  <c r="W30" i="1"/>
  <c r="J30" i="21"/>
  <c r="AG115" i="1"/>
  <c r="AZ95" i="1"/>
  <c r="AV95" i="1"/>
  <c r="AT95" i="1" s="1"/>
  <c r="J39" i="22" l="1"/>
  <c r="J39" i="18"/>
  <c r="J41" i="12"/>
  <c r="J41" i="3"/>
  <c r="J41" i="10"/>
  <c r="J39" i="21"/>
  <c r="J41" i="4"/>
  <c r="J98" i="4"/>
  <c r="J98" i="3"/>
  <c r="J96" i="18"/>
  <c r="BK169" i="2"/>
  <c r="J169" i="2"/>
  <c r="J98" i="2"/>
  <c r="J98" i="10"/>
  <c r="AN112" i="1"/>
  <c r="AN115" i="1"/>
  <c r="AN98" i="1"/>
  <c r="AN104" i="1"/>
  <c r="AN97" i="1"/>
  <c r="AN106" i="1"/>
  <c r="AN116" i="1"/>
  <c r="J30" i="15"/>
  <c r="AG109" i="1"/>
  <c r="J32" i="11"/>
  <c r="AG105" i="1" s="1"/>
  <c r="J32" i="8"/>
  <c r="AG102" i="1" s="1"/>
  <c r="J30" i="17"/>
  <c r="AG111" i="1"/>
  <c r="J32" i="7"/>
  <c r="AG101" i="1"/>
  <c r="AN101" i="1"/>
  <c r="J30" i="20"/>
  <c r="AG114" i="1"/>
  <c r="J32" i="9"/>
  <c r="AG103" i="1"/>
  <c r="AN103" i="1"/>
  <c r="J30" i="16"/>
  <c r="AG110" i="1"/>
  <c r="J32" i="14"/>
  <c r="AG108" i="1" s="1"/>
  <c r="AZ94" i="1"/>
  <c r="W29" i="1" s="1"/>
  <c r="AW94" i="1"/>
  <c r="AK30" i="1"/>
  <c r="AY94" i="1"/>
  <c r="AX94" i="1"/>
  <c r="J41" i="11" l="1"/>
  <c r="J41" i="14"/>
  <c r="J39" i="16"/>
  <c r="J39" i="20"/>
  <c r="J41" i="7"/>
  <c r="J41" i="9"/>
  <c r="J41" i="8"/>
  <c r="J39" i="17"/>
  <c r="J39" i="15"/>
  <c r="AN108" i="1"/>
  <c r="AN109" i="1"/>
  <c r="AN114" i="1"/>
  <c r="AN102" i="1"/>
  <c r="AN105" i="1"/>
  <c r="AN110" i="1"/>
  <c r="AN111" i="1"/>
  <c r="J32" i="2"/>
  <c r="AG96" i="1"/>
  <c r="AN96" i="1" s="1"/>
  <c r="AV94" i="1"/>
  <c r="AK29" i="1"/>
  <c r="J41" i="2" l="1"/>
  <c r="AG95" i="1"/>
  <c r="AG94" i="1"/>
  <c r="AK26" i="1" s="1"/>
  <c r="AT94" i="1"/>
  <c r="AN94" i="1" s="1"/>
  <c r="AN95" i="1" l="1"/>
  <c r="AK35" i="1"/>
</calcChain>
</file>

<file path=xl/sharedStrings.xml><?xml version="1.0" encoding="utf-8"?>
<sst xmlns="http://schemas.openxmlformats.org/spreadsheetml/2006/main" count="166836" uniqueCount="13656">
  <si>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</si>
  <si>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</si>
  <si>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</si>
  <si>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</si>
  <si>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</si>
  <si>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</si>
  <si>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</si>
  <si>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</si>
  <si>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</si>
  <si>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</si>
  <si>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</si>
  <si>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</si>
  <si>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</si>
  <si>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</si>
  <si>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</si>
  <si>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</si>
  <si>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</si>
  <si>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</si>
  <si>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</si>
  <si>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</si>
  <si>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</si>
  <si>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</si>
  <si>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</si>
  <si>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</si>
  <si>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</si>
  <si>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</si>
  <si>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</si>
  <si>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</si>
  <si>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</si>
  <si>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</si>
  <si>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</si>
  <si>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</si>
  <si>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</si>
  <si>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</si>
  <si>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</si>
  <si>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</si>
  <si>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</si>
  <si>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</si>
  <si>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</si>
  <si>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</si>
  <si>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</si>
  <si>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</si>
  <si>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</si>
  <si>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</si>
  <si>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</si>
  <si>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</si>
  <si>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</si>
  <si>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</si>
  <si>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</si>
  <si>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</si>
  <si>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</si>
  <si>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</si>
  <si>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</si>
  <si>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</si>
  <si>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</si>
  <si>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</si>
  <si>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</si>
  <si>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</si>
  <si>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</si>
  <si>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</si>
  <si>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</si>
  <si>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</si>
  <si>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</si>
  <si>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</si>
  <si>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</si>
  <si>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</si>
  <si>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</si>
  <si>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</si>
  <si>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</si>
  <si>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</si>
  <si>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</si>
  <si>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</si>
  <si>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</si>
  <si>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</si>
  <si>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</si>
  <si>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</si>
  <si>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</si>
  <si>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</si>
  <si>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</si>
  <si>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</si>
  <si>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</si>
  <si>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</si>
  <si>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</si>
  <si>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</si>
  <si>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</si>
  <si>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</si>
  <si>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D1_03_1-D06</t>
  </si>
  <si>
    <t>Stavební - Dotazy 2023-11-03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</si>
  <si>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</si>
  <si>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</si>
  <si>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</si>
  <si>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</si>
  <si>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</si>
  <si>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</si>
  <si>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</si>
  <si>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</si>
  <si>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</si>
  <si>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</si>
  <si>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</si>
  <si>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</si>
  <si>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</si>
  <si>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</si>
  <si>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</si>
  <si>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</si>
  <si>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</si>
  <si>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</si>
  <si>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</si>
  <si>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</si>
  <si>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</si>
  <si>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</si>
  <si>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</si>
  <si>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</si>
  <si>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</si>
  <si>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</si>
  <si>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D1_03_4h1-D04</t>
  </si>
  <si>
    <t>Slaboproudá elektrotechnika - Dotazy 2023-10-20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</si>
  <si>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</si>
  <si>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</si>
  <si>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</si>
  <si>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</si>
  <si>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</si>
  <si>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</si>
  <si>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</si>
  <si>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</si>
  <si>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</si>
  <si>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</si>
  <si>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</si>
  <si>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</si>
  <si>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</si>
  <si>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</si>
  <si>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</si>
  <si>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</si>
  <si>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</si>
  <si>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</si>
  <si>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</si>
  <si>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</si>
  <si>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</si>
  <si>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</si>
  <si>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</si>
  <si>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</si>
  <si>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</si>
  <si>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</si>
  <si>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</si>
  <si>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</si>
  <si>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</si>
  <si>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</si>
  <si>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</si>
  <si>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</si>
  <si>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</si>
  <si>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</si>
  <si>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OVN-D02</t>
  </si>
  <si>
    <t>Ostatní a vedlejší náklady - Dotazy 2023-10-12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</si>
  <si>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</si>
  <si>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</si>
  <si>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</si>
  <si>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</si>
  <si>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</si>
  <si>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</si>
  <si>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</si>
  <si>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</si>
  <si>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</si>
  <si>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</si>
  <si>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</si>
  <si>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</si>
  <si>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</si>
  <si>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</si>
  <si>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</si>
  <si>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</si>
  <si>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</si>
  <si>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</si>
  <si>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</si>
  <si>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</si>
  <si>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</si>
  <si>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</si>
  <si>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</si>
  <si>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</si>
  <si>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</si>
  <si>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</si>
  <si>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</si>
  <si>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</si>
  <si>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</si>
  <si>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</si>
  <si>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</si>
  <si>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</si>
  <si>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</si>
  <si>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</si>
  <si>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</si>
  <si>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D1_03_1-D06 - Stavební - Dotazy 2023-11-03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</si>
  <si>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</si>
  <si>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</si>
  <si>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</si>
  <si>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</si>
  <si>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</si>
  <si>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</si>
  <si>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</si>
  <si>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</si>
  <si>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</si>
  <si>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</si>
  <si>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</si>
  <si>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</si>
  <si>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</si>
  <si>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</si>
  <si>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</si>
  <si>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</si>
  <si>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</si>
  <si>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</si>
  <si>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</si>
  <si>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</si>
  <si>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</si>
  <si>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</si>
  <si>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</si>
  <si>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</si>
  <si>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</si>
  <si>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</si>
  <si>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</si>
  <si>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</si>
  <si>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</si>
  <si>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</si>
  <si>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</si>
  <si>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</si>
  <si>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</si>
  <si>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</si>
  <si>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</si>
  <si>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</si>
  <si>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</si>
  <si>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</si>
  <si>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</si>
  <si>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</si>
  <si>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</si>
  <si>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</si>
  <si>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</si>
  <si>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</si>
  <si>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</si>
  <si>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</si>
  <si>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</si>
  <si>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</si>
  <si>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</si>
  <si>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</si>
  <si>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</si>
  <si>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</si>
  <si>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</si>
  <si>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</si>
  <si>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</si>
  <si>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</si>
  <si>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</si>
  <si>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</si>
  <si>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</si>
  <si>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</si>
  <si>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</si>
  <si>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</si>
  <si>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</si>
  <si>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</si>
  <si>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</si>
  <si>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</si>
  <si>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</si>
  <si>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</si>
  <si>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</si>
  <si>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</si>
  <si>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</si>
  <si>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</si>
  <si>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</si>
  <si>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</si>
  <si>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</si>
  <si>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</si>
  <si>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</si>
  <si>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</si>
  <si>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</si>
  <si>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</si>
  <si>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</si>
  <si>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</si>
  <si>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</si>
  <si>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</si>
  <si>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</si>
  <si>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</si>
  <si>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</si>
  <si>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</si>
  <si>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</si>
  <si>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</si>
  <si>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</si>
  <si>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</si>
  <si>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</si>
  <si>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</si>
  <si>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</si>
  <si>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</si>
  <si>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</si>
  <si>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</si>
  <si>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</si>
  <si>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</si>
  <si>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</si>
  <si>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</si>
  <si>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</si>
  <si>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</si>
  <si>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</si>
  <si>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</si>
  <si>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</si>
  <si>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</si>
  <si>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</si>
  <si>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</si>
  <si>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</si>
  <si>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</si>
  <si>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</si>
  <si>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</si>
  <si>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</si>
  <si>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</si>
  <si>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</si>
  <si>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</si>
  <si>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</si>
  <si>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</si>
  <si>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</si>
  <si>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</si>
  <si>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</si>
  <si>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</si>
  <si>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</si>
  <si>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</si>
  <si>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</si>
  <si>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</si>
  <si>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</si>
  <si>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</si>
  <si>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</si>
  <si>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</si>
  <si>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</si>
  <si>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</si>
  <si>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</si>
  <si>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</si>
  <si>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</si>
  <si>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</si>
  <si>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</si>
  <si>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</si>
  <si>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</si>
  <si>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</si>
  <si>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</si>
  <si>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</si>
  <si>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</si>
  <si>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</si>
  <si>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</si>
  <si>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</si>
  <si>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</si>
  <si>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</si>
  <si>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</si>
  <si>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</si>
  <si>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</si>
  <si>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</si>
  <si>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</si>
  <si>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</si>
  <si>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</si>
  <si>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</si>
  <si>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</si>
  <si>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</si>
  <si>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</si>
  <si>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</si>
  <si>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</si>
  <si>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</si>
  <si>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</si>
  <si>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</si>
  <si>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</si>
  <si>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</si>
  <si>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</si>
  <si>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</si>
  <si>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</si>
  <si>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</si>
  <si>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</si>
  <si>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</si>
  <si>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</si>
  <si>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</si>
  <si>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</si>
  <si>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</si>
  <si>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</si>
  <si>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</si>
  <si>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</si>
  <si>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</si>
  <si>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</si>
  <si>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</si>
  <si>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</si>
  <si>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</si>
  <si>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</si>
  <si>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</si>
  <si>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</si>
  <si>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</si>
  <si>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</si>
  <si>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</si>
  <si>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</si>
  <si>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</si>
  <si>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</si>
  <si>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</si>
  <si>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</si>
  <si>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</si>
  <si>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</si>
  <si>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</si>
  <si>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</si>
  <si>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</si>
  <si>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</si>
  <si>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</si>
  <si>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</si>
  <si>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</si>
  <si>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</si>
  <si>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</si>
  <si>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</si>
  <si>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</si>
  <si>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</si>
  <si>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</si>
  <si>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</si>
  <si>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</si>
  <si>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</si>
  <si>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</si>
  <si>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</si>
  <si>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</si>
  <si>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</si>
  <si>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</si>
  <si>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</si>
  <si>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</si>
  <si>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</si>
  <si>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</si>
  <si>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</si>
  <si>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</si>
  <si>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</si>
  <si>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</si>
  <si>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</si>
  <si>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</si>
  <si>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</si>
  <si>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</si>
  <si>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</si>
  <si>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</si>
  <si>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</si>
  <si>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</si>
  <si>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</si>
  <si>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</si>
  <si>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</si>
  <si>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</si>
  <si>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</si>
  <si>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</si>
  <si>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</si>
  <si>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</si>
  <si>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</si>
  <si>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</si>
  <si>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</si>
  <si>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</si>
  <si>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</si>
  <si>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</si>
  <si>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</si>
  <si>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</si>
  <si>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</si>
  <si>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</si>
  <si>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</si>
  <si>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</si>
  <si>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</si>
  <si>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</si>
  <si>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</si>
  <si>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</si>
  <si>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</si>
  <si>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</si>
  <si>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</si>
  <si>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</si>
  <si>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</si>
  <si>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</si>
  <si>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</si>
  <si>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</si>
  <si>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</si>
  <si>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</si>
  <si>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</si>
  <si>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</si>
  <si>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</si>
  <si>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</si>
  <si>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</si>
  <si>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</si>
  <si>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</si>
  <si>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</si>
  <si>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</si>
  <si>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</si>
  <si>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</si>
  <si>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</si>
  <si>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</si>
  <si>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</si>
  <si>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</si>
  <si>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</si>
  <si>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</si>
  <si>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</si>
  <si>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</si>
  <si>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</si>
  <si>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</si>
  <si>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</si>
  <si>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</si>
  <si>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</si>
  <si>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</si>
  <si>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</si>
  <si>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</si>
  <si>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</si>
  <si>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</si>
  <si>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</si>
  <si>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</si>
  <si>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</si>
  <si>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</si>
  <si>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</si>
  <si>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</si>
  <si>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</si>
  <si>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</si>
  <si>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</si>
  <si>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</si>
  <si>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</si>
  <si>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</si>
  <si>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</si>
  <si>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</si>
  <si>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</si>
  <si>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</si>
  <si>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</si>
  <si>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</si>
  <si>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</si>
  <si>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</si>
  <si>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</si>
  <si>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</si>
  <si>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</si>
  <si>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</si>
  <si>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</si>
  <si>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</si>
  <si>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</si>
  <si>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</si>
  <si>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</si>
  <si>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</si>
  <si>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</si>
  <si>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</si>
  <si>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</si>
  <si>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</si>
  <si>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</si>
  <si>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</si>
  <si>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</si>
  <si>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</si>
  <si>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</si>
  <si>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</si>
  <si>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</si>
  <si>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</si>
  <si>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</si>
  <si>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</si>
  <si>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</si>
  <si>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</si>
  <si>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</si>
  <si>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</si>
  <si>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</si>
  <si>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</si>
  <si>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</si>
  <si>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</si>
  <si>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</si>
  <si>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</si>
  <si>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</si>
  <si>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</si>
  <si>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</si>
  <si>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</si>
  <si>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</si>
  <si>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</si>
  <si>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</si>
  <si>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</si>
  <si>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</si>
  <si>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</si>
  <si>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</si>
  <si>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</si>
  <si>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</si>
  <si>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</si>
  <si>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</si>
  <si>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</si>
  <si>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</si>
  <si>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</si>
  <si>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</si>
  <si>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</si>
  <si>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</si>
  <si>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</si>
  <si>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</si>
  <si>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</si>
  <si>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</si>
  <si>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</si>
  <si>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</si>
  <si>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</si>
  <si>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</si>
  <si>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</si>
  <si>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</si>
  <si>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</si>
  <si>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</si>
  <si>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</si>
  <si>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</si>
  <si>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</si>
  <si>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</si>
  <si>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</si>
  <si>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</si>
  <si>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</si>
  <si>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</si>
  <si>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</si>
  <si>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</si>
  <si>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</si>
  <si>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</si>
  <si>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</si>
  <si>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</si>
  <si>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</si>
  <si>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</si>
  <si>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</si>
  <si>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</si>
  <si>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</si>
  <si>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</si>
  <si>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</si>
  <si>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</si>
  <si>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</si>
  <si>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</si>
  <si>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</si>
  <si>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</si>
  <si>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</si>
  <si>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</si>
  <si>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</si>
  <si>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</si>
  <si>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</si>
  <si>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</si>
  <si>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</si>
  <si>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</si>
  <si>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</si>
  <si>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</si>
  <si>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</si>
  <si>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</si>
  <si>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</si>
  <si>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</si>
  <si>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</si>
  <si>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</si>
  <si>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</si>
  <si>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</si>
  <si>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</si>
  <si>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</si>
  <si>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</si>
  <si>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</si>
  <si>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</si>
  <si>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</si>
  <si>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</si>
  <si>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</si>
  <si>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</si>
  <si>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</si>
  <si>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</si>
  <si>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</si>
  <si>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</si>
  <si>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</si>
  <si>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</si>
  <si>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</si>
  <si>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</si>
  <si>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</si>
  <si>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</si>
  <si>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</si>
  <si>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</si>
  <si>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</si>
  <si>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</si>
  <si>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</si>
  <si>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</si>
  <si>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</si>
  <si>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</si>
  <si>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</si>
  <si>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</si>
  <si>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</si>
  <si>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</si>
  <si>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</si>
  <si>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</si>
  <si>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</si>
  <si>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</si>
  <si>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</si>
  <si>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</si>
  <si>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</si>
  <si>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</si>
  <si>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</si>
  <si>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</si>
  <si>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</si>
  <si>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</si>
  <si>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</si>
  <si>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</si>
  <si>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</si>
  <si>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</si>
  <si>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</si>
  <si>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</si>
  <si>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</si>
  <si>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</si>
  <si>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</si>
  <si>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</si>
  <si>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</si>
  <si>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</si>
  <si>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</si>
  <si>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</si>
  <si>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</si>
  <si>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</si>
  <si>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</si>
  <si>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</si>
  <si>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</si>
  <si>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</si>
  <si>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</si>
  <si>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</si>
  <si>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</si>
  <si>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</si>
  <si>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</si>
  <si>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</si>
  <si>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</si>
  <si>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</si>
  <si>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</si>
  <si>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</si>
  <si>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</si>
  <si>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</si>
  <si>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</si>
  <si>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</si>
  <si>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</si>
  <si>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</si>
  <si>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</si>
  <si>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</si>
  <si>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</si>
  <si>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</si>
  <si>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</si>
  <si>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</si>
  <si>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</si>
  <si>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</si>
  <si>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</si>
  <si>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</si>
  <si>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</si>
  <si>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</si>
  <si>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</si>
  <si>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</si>
  <si>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</si>
  <si>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</si>
  <si>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</si>
  <si>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</si>
  <si>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</si>
  <si>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</si>
  <si>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</si>
  <si>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</si>
  <si>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</si>
  <si>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</si>
  <si>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</si>
  <si>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</si>
  <si>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</si>
  <si>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</si>
  <si>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</si>
  <si>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</si>
  <si>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</si>
  <si>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</si>
  <si>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</si>
  <si>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</si>
  <si>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</si>
  <si>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</si>
  <si>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</si>
  <si>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</si>
  <si>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</si>
  <si>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</si>
  <si>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</si>
  <si>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</si>
  <si>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</si>
  <si>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</si>
  <si>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</si>
  <si>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</si>
  <si>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</si>
  <si>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</si>
  <si>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</si>
  <si>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</si>
  <si>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</si>
  <si>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</si>
  <si>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</si>
  <si>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</si>
  <si>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</si>
  <si>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</si>
  <si>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</si>
  <si>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</si>
  <si>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</si>
  <si>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</si>
  <si>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</si>
  <si>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</si>
  <si>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</si>
  <si>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</si>
  <si>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</si>
  <si>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</si>
  <si>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</si>
  <si>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</si>
  <si>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</si>
  <si>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</si>
  <si>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</si>
  <si>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</si>
  <si>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</si>
  <si>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</si>
  <si>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</si>
  <si>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</si>
  <si>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</si>
  <si>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</si>
  <si>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</si>
  <si>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</si>
  <si>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</si>
  <si>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</si>
  <si>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</si>
  <si>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</si>
  <si>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</si>
  <si>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</si>
  <si>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</si>
  <si>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</si>
  <si>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</si>
  <si>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</si>
  <si>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</si>
  <si>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</si>
  <si>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</si>
  <si>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</si>
  <si>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</si>
  <si>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</si>
  <si>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</si>
  <si>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</si>
  <si>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</si>
  <si>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</si>
  <si>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</si>
  <si>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</si>
  <si>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</si>
  <si>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</si>
  <si>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</si>
  <si>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</si>
  <si>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</si>
  <si>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</si>
  <si>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</si>
  <si>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</si>
  <si>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</si>
  <si>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</si>
  <si>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</si>
  <si>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</si>
  <si>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</si>
  <si>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</si>
  <si>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</si>
  <si>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</si>
  <si>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</si>
  <si>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</si>
  <si>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</si>
  <si>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</si>
  <si>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</si>
  <si>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</si>
  <si>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</si>
  <si>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</si>
  <si>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</si>
  <si>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</si>
  <si>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</si>
  <si>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</si>
  <si>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</si>
  <si>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</si>
  <si>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</si>
  <si>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</si>
  <si>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</si>
  <si>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</si>
  <si>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</si>
  <si>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</si>
  <si>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</si>
  <si>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</si>
  <si>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</si>
  <si>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</si>
  <si>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</si>
  <si>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</si>
  <si>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</si>
  <si>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</si>
  <si>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</si>
  <si>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</si>
  <si>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</si>
  <si>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</si>
  <si>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</si>
  <si>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</si>
  <si>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</si>
  <si>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</si>
  <si>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</si>
  <si>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</si>
  <si>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</si>
  <si>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</si>
  <si>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</si>
  <si>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</si>
  <si>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</si>
  <si>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</si>
  <si>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</si>
  <si>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</si>
  <si>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</si>
  <si>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</si>
  <si>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</si>
  <si>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</si>
  <si>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</si>
  <si>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</si>
  <si>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</si>
  <si>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</si>
  <si>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</si>
  <si>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</si>
  <si>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</si>
  <si>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</si>
  <si>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</si>
  <si>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</si>
  <si>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</si>
  <si>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</si>
  <si>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</si>
  <si>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</si>
  <si>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</si>
  <si>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</si>
  <si>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</si>
  <si>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</si>
  <si>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</si>
  <si>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</si>
  <si>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</si>
  <si>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</si>
  <si>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</si>
  <si>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</si>
  <si>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</si>
  <si>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</si>
  <si>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</si>
  <si>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</si>
  <si>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</si>
  <si>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</si>
  <si>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</si>
  <si>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</si>
  <si>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</si>
  <si>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</si>
  <si>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</si>
  <si>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</si>
  <si>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</si>
  <si>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</si>
  <si>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</si>
  <si>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</si>
  <si>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</si>
  <si>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</si>
  <si>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</si>
  <si>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</si>
  <si>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</si>
  <si>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</si>
  <si>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</si>
  <si>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</si>
  <si>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</si>
  <si>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</si>
  <si>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</si>
  <si>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</si>
  <si>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</si>
  <si>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</si>
  <si>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</si>
  <si>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</si>
  <si>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</si>
  <si>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</si>
  <si>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</si>
  <si>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</si>
  <si>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</si>
  <si>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</si>
  <si>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</si>
  <si>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</si>
  <si>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</si>
  <si>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</si>
  <si>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</si>
  <si>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</si>
  <si>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</si>
  <si>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</si>
  <si>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</si>
  <si>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</si>
  <si>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</si>
  <si>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</si>
  <si>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</si>
  <si>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</si>
  <si>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</si>
  <si>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</si>
  <si>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</si>
  <si>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</si>
  <si>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</si>
  <si>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</si>
  <si>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</si>
  <si>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</si>
  <si>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</si>
  <si>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</si>
  <si>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</si>
  <si>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</si>
  <si>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</si>
  <si>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</si>
  <si>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</si>
  <si>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</si>
  <si>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</si>
  <si>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</si>
  <si>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</si>
  <si>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</si>
  <si>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</si>
  <si>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</si>
  <si>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</si>
  <si>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</si>
  <si>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</si>
  <si>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</si>
  <si>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</si>
  <si>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</si>
  <si>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</si>
  <si>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</si>
  <si>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</si>
  <si>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</si>
  <si>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</si>
  <si>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</si>
  <si>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</si>
  <si>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</si>
  <si>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</si>
  <si>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</si>
  <si>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</si>
  <si>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</si>
  <si>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</si>
  <si>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</si>
  <si>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</si>
  <si>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</si>
  <si>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</si>
  <si>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</si>
  <si>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</si>
  <si>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</si>
  <si>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</si>
  <si>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</si>
  <si>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</si>
  <si>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</si>
  <si>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</si>
  <si>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</si>
  <si>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</si>
  <si>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</si>
  <si>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</si>
  <si>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</si>
  <si>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</si>
  <si>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</si>
  <si>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</si>
  <si>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</si>
  <si>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</si>
  <si>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</si>
  <si>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</si>
  <si>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</si>
  <si>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</si>
  <si>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</si>
  <si>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</si>
  <si>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</si>
  <si>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</si>
  <si>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</si>
  <si>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</si>
  <si>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</si>
  <si>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</si>
  <si>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</si>
  <si>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</si>
  <si>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</si>
  <si>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</si>
  <si>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</si>
  <si>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</si>
  <si>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</si>
  <si>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</si>
  <si>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</si>
  <si>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</si>
  <si>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</si>
  <si>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</si>
  <si>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</si>
  <si>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</si>
  <si>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</si>
  <si>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</si>
  <si>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</si>
  <si>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</si>
  <si>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</si>
  <si>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</si>
  <si>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</si>
  <si>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</si>
  <si>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</si>
  <si>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</si>
  <si>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</si>
  <si>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</si>
  <si>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</si>
  <si>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</si>
  <si>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</si>
  <si>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</si>
  <si>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</si>
  <si>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</si>
  <si>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</si>
  <si>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</si>
  <si>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</si>
  <si>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</si>
  <si>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</si>
  <si>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</si>
  <si>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</si>
  <si>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</si>
  <si>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</si>
  <si>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</si>
  <si>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</si>
  <si>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</si>
  <si>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</si>
  <si>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</si>
  <si>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</si>
  <si>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</si>
  <si>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</si>
  <si>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</si>
  <si>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</si>
  <si>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</si>
  <si>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</si>
  <si>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</si>
  <si>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</si>
  <si>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</si>
  <si>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</si>
  <si>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</si>
  <si>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</si>
  <si>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</si>
  <si>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</si>
  <si>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</si>
  <si>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</si>
  <si>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</si>
  <si>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</si>
  <si>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</si>
  <si>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</si>
  <si>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</si>
  <si>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</si>
  <si>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</si>
  <si>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</si>
  <si>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</si>
  <si>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</si>
  <si>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</si>
  <si>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</si>
  <si>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</si>
  <si>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</si>
  <si>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</si>
  <si>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</si>
  <si>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</si>
  <si>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</si>
  <si>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</si>
  <si>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</si>
  <si>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</si>
  <si>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</si>
  <si>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</si>
  <si>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</si>
  <si>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</si>
  <si>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</si>
  <si>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</si>
  <si>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</si>
  <si>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</si>
  <si>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</si>
  <si>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</si>
  <si>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</si>
  <si>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</si>
  <si>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</si>
  <si>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</si>
  <si>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</si>
  <si>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</si>
  <si>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</si>
  <si>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</si>
  <si>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</si>
  <si>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</si>
  <si>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</si>
  <si>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</si>
  <si>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</si>
  <si>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</si>
  <si>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</si>
  <si>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</si>
  <si>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</si>
  <si>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</si>
  <si>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</si>
  <si>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</si>
  <si>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</si>
  <si>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</si>
  <si>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</si>
  <si>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</si>
  <si>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</si>
  <si>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</si>
  <si>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</si>
  <si>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</si>
  <si>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</si>
  <si>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</si>
  <si>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</si>
  <si>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</si>
  <si>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</si>
  <si>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</si>
  <si>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</si>
  <si>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</si>
  <si>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</si>
  <si>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</si>
  <si>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</si>
  <si>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</si>
  <si>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</si>
  <si>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</si>
  <si>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</si>
  <si>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</si>
  <si>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</si>
  <si>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</si>
  <si>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</si>
  <si>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</si>
  <si>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</si>
  <si>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</si>
  <si>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</si>
  <si>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</si>
  <si>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</si>
  <si>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</si>
  <si>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</si>
  <si>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</si>
  <si>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</si>
  <si>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</si>
  <si>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</si>
  <si>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</si>
  <si>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</si>
  <si>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</si>
  <si>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</si>
  <si>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</si>
  <si>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</si>
  <si>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</si>
  <si>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</si>
  <si>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</si>
  <si>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</si>
  <si>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</si>
  <si>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</si>
  <si>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</si>
  <si>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</si>
  <si>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</si>
  <si>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</si>
  <si>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</si>
  <si>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</si>
  <si>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</si>
  <si>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</si>
  <si>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</si>
  <si>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</si>
  <si>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</si>
  <si>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</si>
  <si>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</si>
  <si>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</si>
  <si>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</si>
  <si>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</si>
  <si>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</si>
  <si>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</si>
  <si>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</si>
  <si>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</si>
  <si>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</si>
  <si>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</si>
  <si>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</si>
  <si>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</si>
  <si>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</si>
  <si>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</si>
  <si>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</si>
  <si>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</si>
  <si>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</si>
  <si>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</si>
  <si>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</si>
  <si>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</si>
  <si>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</si>
  <si>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</si>
  <si>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</si>
  <si>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</si>
  <si>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</si>
  <si>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</si>
  <si>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</si>
  <si>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</si>
  <si>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</si>
  <si>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</si>
  <si>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</si>
  <si>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</si>
  <si>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</si>
  <si>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</si>
  <si>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</si>
  <si>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</si>
  <si>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</si>
  <si>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</si>
  <si>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</si>
  <si>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</si>
  <si>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</si>
  <si>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</si>
  <si>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</si>
  <si>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</si>
  <si>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</si>
  <si>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</si>
  <si>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</si>
  <si>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</si>
  <si>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</si>
  <si>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</si>
  <si>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</si>
  <si>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</si>
  <si>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</si>
  <si>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</si>
  <si>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</si>
  <si>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</si>
  <si>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</si>
  <si>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</si>
  <si>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</si>
  <si>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</si>
  <si>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</si>
  <si>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</si>
  <si>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</si>
  <si>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</si>
  <si>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</si>
  <si>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</si>
  <si>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</si>
  <si>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</si>
  <si>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</si>
  <si>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</si>
  <si>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</si>
  <si>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</si>
  <si>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</si>
  <si>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</si>
  <si>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</si>
  <si>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</si>
  <si>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</si>
  <si>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</si>
  <si>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</si>
  <si>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</si>
  <si>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</si>
  <si>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</si>
  <si>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</si>
  <si>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</si>
  <si>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</si>
  <si>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</si>
  <si>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</si>
  <si>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</si>
  <si>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</si>
  <si>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</si>
  <si>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</si>
  <si>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</si>
  <si>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</si>
  <si>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</si>
  <si>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</si>
  <si>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</si>
  <si>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</si>
  <si>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</si>
  <si>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</si>
  <si>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</si>
  <si>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</si>
  <si>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</si>
  <si>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</si>
  <si>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</si>
  <si>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</si>
  <si>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</si>
  <si>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</si>
  <si>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</si>
  <si>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</si>
  <si>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</si>
  <si>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</si>
  <si>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</si>
  <si>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</si>
  <si>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</si>
  <si>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</si>
  <si>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</si>
  <si>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</si>
  <si>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</si>
  <si>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</si>
  <si>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</si>
  <si>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</si>
  <si>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</si>
  <si>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</si>
  <si>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</si>
  <si>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</si>
  <si>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</si>
  <si>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</si>
  <si>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</si>
  <si>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</si>
  <si>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</si>
  <si>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</si>
  <si>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</si>
  <si>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</si>
  <si>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</si>
  <si>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</si>
  <si>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</si>
  <si>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</si>
  <si>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</si>
  <si>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</si>
  <si>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</si>
  <si>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</si>
  <si>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</si>
  <si>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</si>
  <si>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</si>
  <si>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</si>
  <si>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</si>
  <si>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</si>
  <si>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</si>
  <si>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</si>
  <si>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</si>
  <si>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</si>
  <si>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</si>
  <si>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</si>
  <si>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</si>
  <si>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</si>
  <si>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</si>
  <si>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</si>
  <si>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</si>
  <si>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</si>
  <si>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</si>
  <si>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</si>
  <si>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</si>
  <si>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</si>
  <si>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</si>
  <si>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</si>
  <si>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</si>
  <si>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</si>
  <si>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</si>
  <si>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</si>
  <si>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</si>
  <si>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</si>
  <si>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</si>
  <si>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</si>
  <si>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</si>
  <si>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</si>
  <si>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</si>
  <si>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</si>
  <si>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</si>
  <si>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</si>
  <si>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</si>
  <si>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</si>
  <si>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</si>
  <si>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</si>
  <si>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</si>
  <si>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</si>
  <si>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</si>
  <si>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</si>
  <si>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</si>
  <si>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</si>
  <si>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</si>
  <si>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</si>
  <si>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</si>
  <si>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</si>
  <si>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</si>
  <si>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</si>
  <si>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</si>
  <si>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</si>
  <si>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</si>
  <si>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</si>
  <si>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</si>
  <si>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</si>
  <si>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</si>
  <si>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</si>
  <si>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</si>
  <si>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</si>
  <si>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</si>
  <si>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</si>
  <si>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</si>
  <si>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</si>
  <si>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</si>
  <si>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</si>
  <si>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</si>
  <si>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</si>
  <si>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</si>
  <si>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</si>
  <si>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</si>
  <si>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</si>
  <si>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</si>
  <si>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</si>
  <si>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</si>
  <si>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</si>
  <si>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</si>
  <si>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</si>
  <si>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</si>
  <si>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</si>
  <si>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</si>
  <si>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</si>
  <si>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</si>
  <si>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</si>
  <si>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</si>
  <si>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</si>
  <si>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</si>
  <si>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</si>
  <si>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</si>
  <si>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</si>
  <si>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</si>
  <si>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</si>
  <si>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</si>
  <si>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</si>
  <si>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</si>
  <si>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</si>
  <si>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</si>
  <si>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</si>
  <si>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</si>
  <si>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</si>
  <si>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</si>
  <si>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</si>
  <si>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</si>
  <si>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</si>
  <si>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</si>
  <si>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</si>
  <si>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</si>
  <si>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</si>
  <si>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</si>
  <si>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</si>
  <si>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</si>
  <si>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</si>
  <si>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</si>
  <si>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</si>
  <si>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</si>
  <si>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</si>
  <si>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</si>
  <si>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</si>
  <si>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</si>
  <si>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</si>
  <si>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</si>
  <si>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</si>
  <si>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</si>
  <si>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</si>
  <si>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</si>
  <si>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</si>
  <si>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</si>
  <si>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</si>
  <si>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</si>
  <si>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</si>
  <si>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</si>
  <si>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</si>
  <si>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</si>
  <si>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</si>
  <si>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</si>
  <si>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</si>
  <si>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</si>
  <si>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</si>
  <si>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</si>
  <si>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</si>
  <si>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</si>
  <si>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</si>
  <si>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</si>
  <si>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</si>
  <si>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</si>
  <si>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</si>
  <si>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</si>
  <si>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</si>
  <si>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</si>
  <si>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</si>
  <si>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</si>
  <si>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</si>
  <si>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</si>
  <si>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</si>
  <si>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</si>
  <si>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</si>
  <si>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</si>
  <si>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</si>
  <si>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</si>
  <si>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</si>
  <si>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</si>
  <si>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</si>
  <si>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</si>
  <si>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</si>
  <si>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</si>
  <si>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</si>
  <si>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</si>
  <si>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</si>
  <si>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</si>
  <si>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</si>
  <si>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</si>
  <si>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</si>
  <si>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</si>
  <si>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</si>
  <si>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</si>
  <si>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</si>
  <si>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</si>
  <si>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</si>
  <si>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</si>
  <si>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</si>
  <si>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</si>
  <si>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</si>
  <si>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</si>
  <si>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</si>
  <si>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</si>
  <si>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</si>
  <si>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</si>
  <si>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</si>
  <si>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</si>
  <si>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</si>
  <si>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</si>
  <si>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</si>
  <si>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</si>
  <si>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</si>
  <si>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</si>
  <si>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</si>
  <si>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</si>
  <si>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</si>
  <si>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</si>
  <si>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</si>
  <si>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</si>
  <si>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</si>
  <si>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</si>
  <si>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</si>
  <si>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</si>
  <si>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</si>
  <si>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</si>
  <si>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</si>
  <si>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</si>
  <si>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</si>
  <si>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</si>
  <si>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</si>
  <si>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</si>
  <si>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</si>
  <si>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</si>
  <si>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</si>
  <si>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</si>
  <si>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</si>
  <si>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</si>
  <si>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</si>
  <si>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</si>
  <si>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</si>
  <si>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</si>
  <si>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</si>
  <si>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</si>
  <si>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</si>
  <si>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</si>
  <si>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</si>
  <si>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</si>
  <si>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</si>
  <si>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</si>
  <si>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</si>
  <si>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</si>
  <si>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</si>
  <si>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</si>
  <si>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</si>
  <si>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</si>
  <si>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</si>
  <si>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</si>
  <si>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</si>
  <si>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</si>
  <si>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</si>
  <si>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</si>
  <si>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</si>
  <si>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</si>
  <si>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</si>
  <si>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</si>
  <si>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</si>
  <si>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</si>
  <si>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</si>
  <si>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</si>
  <si>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</si>
  <si>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</si>
  <si>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</si>
  <si>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</si>
  <si>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</si>
  <si>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</si>
  <si>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</si>
  <si>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</si>
  <si>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</si>
  <si>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</si>
  <si>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</si>
  <si>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</si>
  <si>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</si>
  <si>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</si>
  <si>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</si>
  <si>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</si>
  <si>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</si>
  <si>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</si>
  <si>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</si>
  <si>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</si>
  <si>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</si>
  <si>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</si>
  <si>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</si>
  <si>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</si>
  <si>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</si>
  <si>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</si>
  <si>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</si>
  <si>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</si>
  <si>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</si>
  <si>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</si>
  <si>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</si>
  <si>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</si>
  <si>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</si>
  <si>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</si>
  <si>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</si>
  <si>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</si>
  <si>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</si>
  <si>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</si>
  <si>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</si>
  <si>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</si>
  <si>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</si>
  <si>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</si>
  <si>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</si>
  <si>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</si>
  <si>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</si>
  <si>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</si>
  <si>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</si>
  <si>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</si>
  <si>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</si>
  <si>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</si>
  <si>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</si>
  <si>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</si>
  <si>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</si>
  <si>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</si>
  <si>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</si>
  <si>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</si>
  <si>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</si>
  <si>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</si>
  <si>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</si>
  <si>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</si>
  <si>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</si>
  <si>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</si>
  <si>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</si>
  <si>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</si>
  <si>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</si>
  <si>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</si>
  <si>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</si>
  <si>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</si>
  <si>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</si>
  <si>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</si>
  <si>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</si>
  <si>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</si>
  <si>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</si>
  <si>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</si>
  <si>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</si>
  <si>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</si>
  <si>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</si>
  <si>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</si>
  <si>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</si>
  <si>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</si>
  <si>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</si>
  <si>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</si>
  <si>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</si>
  <si>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</si>
  <si>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</si>
  <si>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</si>
  <si>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</si>
  <si>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</si>
  <si>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</si>
  <si>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</si>
  <si>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</si>
  <si>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</si>
  <si>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</si>
  <si>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</si>
  <si>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</si>
  <si>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</si>
  <si>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</si>
  <si>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</si>
  <si>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</si>
  <si>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</si>
  <si>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</si>
  <si>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</si>
  <si>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</si>
  <si>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</si>
  <si>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</si>
  <si>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</si>
  <si>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</si>
  <si>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</si>
  <si>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</si>
  <si>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</si>
  <si>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</si>
  <si>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</si>
  <si>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</si>
  <si>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</si>
  <si>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</si>
  <si>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</si>
  <si>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</si>
  <si>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</si>
  <si>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</si>
  <si>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</si>
  <si>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</si>
  <si>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</si>
  <si>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</si>
  <si>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</si>
  <si>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</si>
  <si>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</si>
  <si>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</si>
  <si>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</si>
  <si>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</si>
  <si>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</si>
  <si>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</si>
  <si>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</si>
  <si>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</si>
  <si>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</si>
  <si>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</si>
  <si>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</si>
  <si>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</si>
  <si>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</si>
  <si>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</si>
  <si>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</si>
  <si>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</si>
  <si>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</si>
  <si>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</si>
  <si>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</si>
  <si>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</si>
  <si>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</si>
  <si>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</si>
  <si>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</si>
  <si>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</si>
  <si>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</si>
  <si>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</si>
  <si>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</si>
  <si>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</si>
  <si>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</si>
  <si>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</si>
  <si>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</si>
  <si>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</si>
  <si>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</si>
  <si>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</si>
  <si>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</si>
  <si>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</si>
  <si>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</si>
  <si>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</si>
  <si>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</si>
  <si>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</si>
  <si>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</si>
  <si>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</si>
  <si>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</si>
  <si>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</si>
  <si>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</si>
  <si>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</si>
  <si>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</si>
  <si>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</si>
  <si>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</si>
  <si>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</si>
  <si>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</si>
  <si>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</si>
  <si>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</si>
  <si>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</si>
  <si>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</si>
  <si>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</si>
  <si>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</si>
  <si>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</si>
  <si>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</si>
  <si>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</si>
  <si>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</si>
  <si>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</si>
  <si>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</si>
  <si>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</si>
  <si>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</si>
  <si>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</si>
  <si>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</si>
  <si>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</si>
  <si>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</si>
  <si>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</si>
  <si>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</si>
  <si>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</si>
  <si>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</si>
  <si>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</si>
  <si>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</si>
  <si>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</si>
  <si>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</si>
  <si>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</si>
  <si>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</si>
  <si>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</si>
  <si>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</si>
  <si>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</si>
  <si>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</si>
  <si>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</si>
  <si>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</si>
  <si>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</si>
  <si>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</si>
  <si>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</si>
  <si>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</si>
  <si>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</si>
  <si>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</si>
  <si>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</si>
  <si>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</si>
  <si>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</si>
  <si>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</si>
  <si>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</si>
  <si>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</si>
  <si>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</si>
  <si>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</si>
  <si>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</si>
  <si>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</si>
  <si>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</si>
  <si>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</si>
  <si>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</si>
  <si>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</si>
  <si>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</si>
  <si>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</si>
  <si>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</si>
  <si>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</si>
  <si>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</si>
  <si>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</si>
  <si>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</si>
  <si>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</si>
  <si>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</si>
  <si>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</si>
  <si>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</si>
  <si>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</si>
  <si>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</si>
  <si>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</si>
  <si>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</si>
  <si>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</si>
  <si>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</si>
  <si>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</si>
  <si>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</si>
  <si>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</si>
  <si>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</si>
  <si>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</si>
  <si>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</si>
  <si>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</si>
  <si>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</si>
  <si>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</si>
  <si>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</si>
  <si>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</si>
  <si>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</si>
  <si>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</si>
  <si>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</si>
  <si>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</si>
  <si>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</si>
  <si>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</si>
  <si>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</si>
  <si>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</si>
  <si>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</si>
  <si>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</si>
  <si>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</si>
  <si>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</si>
  <si>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</si>
  <si>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</si>
  <si>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</si>
  <si>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</si>
  <si>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</si>
  <si>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</si>
  <si>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</si>
  <si>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</si>
  <si>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</si>
  <si>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</si>
  <si>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</si>
  <si>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</si>
  <si>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</si>
  <si>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</si>
  <si>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</si>
  <si>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</si>
  <si>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</si>
  <si>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</si>
  <si>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</si>
  <si>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</si>
  <si>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</si>
  <si>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</si>
  <si>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</si>
  <si>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</si>
  <si>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</si>
  <si>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</si>
  <si>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</si>
  <si>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</si>
  <si>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</si>
  <si>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</si>
  <si>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</si>
  <si>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</si>
  <si>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</si>
  <si>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</si>
  <si>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</si>
  <si>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</si>
  <si>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</si>
  <si>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</si>
  <si>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</si>
  <si>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</si>
  <si>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</si>
  <si>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</si>
  <si>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</si>
  <si>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</si>
  <si>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</si>
  <si>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</si>
  <si>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</si>
  <si>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</si>
  <si>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</si>
  <si>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</si>
  <si>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</si>
  <si>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</si>
  <si>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</si>
  <si>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</si>
  <si>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</si>
  <si>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</si>
  <si>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</si>
  <si>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</si>
  <si>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</si>
  <si>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</si>
  <si>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</si>
  <si>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</si>
  <si>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</si>
  <si>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</si>
  <si>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</si>
  <si>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</si>
  <si>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</si>
  <si>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</si>
  <si>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</si>
  <si>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</si>
  <si>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</si>
  <si>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</si>
  <si>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</si>
  <si>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</si>
  <si>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</si>
  <si>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</si>
  <si>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</si>
  <si>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</si>
  <si>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</si>
  <si>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</si>
  <si>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</si>
  <si>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</si>
  <si>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</si>
  <si>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</si>
  <si>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</si>
  <si>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</si>
  <si>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</si>
  <si>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</si>
  <si>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</si>
  <si>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</si>
  <si>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</si>
  <si>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</si>
  <si>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</si>
  <si>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</si>
  <si>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</si>
  <si>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</si>
  <si>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</si>
  <si>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</si>
  <si>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</si>
  <si>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</si>
  <si>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</si>
  <si>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</si>
  <si>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</si>
  <si>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</si>
  <si>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</si>
  <si>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</si>
  <si>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</si>
  <si>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</si>
  <si>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</si>
  <si>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</si>
  <si>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</si>
  <si>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</si>
  <si>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</si>
  <si>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</si>
  <si>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</si>
  <si>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</si>
  <si>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</si>
  <si>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</si>
  <si>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</si>
  <si>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</si>
  <si>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</si>
  <si>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</si>
  <si>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</si>
  <si>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</si>
  <si>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</si>
  <si>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</si>
  <si>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</si>
  <si>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</si>
  <si>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</si>
  <si>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</si>
  <si>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</si>
  <si>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</si>
  <si>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</si>
  <si>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</si>
  <si>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</si>
  <si>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</si>
  <si>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</si>
  <si>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</si>
  <si>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</si>
  <si>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</si>
  <si>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</si>
  <si>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</si>
  <si>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</si>
  <si>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</si>
  <si>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</si>
  <si>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</si>
  <si>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</si>
  <si>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</si>
  <si>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</si>
  <si>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</si>
  <si>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</si>
  <si>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</si>
  <si>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</si>
  <si>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</si>
  <si>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</si>
  <si>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</si>
  <si>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</si>
  <si>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</si>
  <si>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</si>
  <si>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</si>
  <si>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</si>
  <si>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</si>
  <si>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</si>
  <si>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</si>
  <si>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</si>
  <si>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</si>
  <si>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</si>
  <si>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</si>
  <si>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</si>
  <si>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</si>
  <si>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</si>
  <si>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</si>
  <si>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</si>
  <si>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</si>
  <si>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</si>
  <si>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</si>
  <si>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</si>
  <si>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</si>
  <si>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</si>
  <si>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</si>
  <si>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</si>
  <si>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</si>
  <si>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</si>
  <si>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</si>
  <si>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</si>
  <si>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</si>
  <si>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</si>
  <si>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</si>
  <si>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</si>
  <si>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</si>
  <si>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</si>
  <si>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</si>
  <si>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</si>
  <si>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</si>
  <si>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</si>
  <si>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</si>
  <si>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</si>
  <si>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</si>
  <si>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</si>
  <si>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</si>
  <si>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</si>
  <si>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</si>
  <si>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</si>
  <si>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</si>
  <si>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</si>
  <si>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</si>
  <si>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</si>
  <si>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</si>
  <si>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</si>
  <si>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</si>
  <si>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</si>
  <si>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</si>
  <si>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</si>
  <si>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</si>
  <si>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</si>
  <si>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</si>
  <si>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</si>
  <si>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</si>
  <si>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</si>
  <si>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</si>
  <si>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</si>
  <si>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</si>
  <si>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</si>
  <si>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</si>
  <si>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</si>
  <si>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</si>
  <si>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</si>
  <si>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</si>
  <si>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</si>
  <si>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</si>
  <si>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</si>
  <si>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</si>
  <si>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</si>
  <si>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</si>
  <si>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</si>
  <si>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</si>
  <si>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</si>
  <si>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</si>
  <si>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</si>
  <si>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</si>
  <si>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</si>
  <si>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</si>
  <si>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</si>
  <si>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</si>
  <si>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</si>
  <si>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</si>
  <si>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</si>
  <si>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</si>
  <si>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</si>
  <si>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</si>
  <si>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</si>
  <si>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</si>
  <si>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</si>
  <si>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</si>
  <si>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</si>
  <si>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</si>
  <si>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</si>
  <si>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</si>
  <si>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</si>
  <si>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</si>
  <si>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</si>
  <si>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</si>
  <si>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</si>
  <si>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</si>
  <si>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</si>
  <si>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</si>
  <si>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</si>
  <si>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</si>
  <si>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</si>
  <si>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</si>
  <si>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</si>
  <si>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</si>
  <si>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</si>
  <si>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</si>
  <si>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</si>
  <si>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</si>
  <si>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</si>
  <si>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</si>
  <si>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</si>
  <si>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</si>
  <si>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</si>
  <si>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</si>
  <si>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</si>
  <si>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</si>
  <si>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</si>
  <si>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</si>
  <si>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</si>
  <si>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</si>
  <si>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</si>
  <si>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</si>
  <si>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</si>
  <si>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</si>
  <si>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</si>
  <si>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</si>
  <si>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</si>
  <si>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</si>
  <si>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</si>
  <si>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</si>
  <si>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</si>
  <si>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</si>
  <si>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</si>
  <si>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</si>
  <si>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</si>
  <si>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</si>
  <si>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</si>
  <si>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</si>
  <si>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</si>
  <si>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</si>
  <si>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</si>
  <si>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</si>
  <si>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</si>
  <si>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</si>
  <si>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</si>
  <si>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</si>
  <si>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</si>
  <si>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</si>
  <si>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</si>
  <si>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</si>
  <si>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</si>
  <si>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</si>
  <si>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</si>
  <si>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</si>
  <si>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</si>
  <si>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</si>
  <si>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</si>
  <si>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</si>
  <si>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</si>
  <si>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</si>
  <si>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</si>
  <si>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</si>
  <si>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</si>
  <si>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</si>
  <si>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</si>
  <si>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</si>
  <si>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</si>
  <si>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</si>
  <si>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</si>
  <si>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</si>
  <si>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</si>
  <si>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</si>
  <si>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</si>
  <si>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</si>
  <si>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</si>
  <si>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</si>
  <si>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</si>
  <si>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</si>
  <si>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</si>
  <si>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</si>
  <si>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</si>
  <si>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</si>
  <si>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</si>
  <si>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</si>
  <si>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</si>
  <si>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</si>
  <si>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</si>
  <si>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</si>
  <si>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</si>
  <si>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</si>
  <si>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</si>
  <si>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</si>
  <si>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</si>
  <si>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</si>
  <si>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</si>
  <si>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</si>
  <si>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</si>
  <si>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</si>
  <si>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</si>
  <si>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</si>
  <si>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</si>
  <si>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</si>
  <si>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</si>
  <si>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</si>
  <si>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</si>
  <si>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</si>
  <si>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</si>
  <si>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</si>
  <si>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</si>
  <si>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</si>
  <si>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</si>
  <si>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</si>
  <si>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</si>
  <si>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</si>
  <si>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</si>
  <si>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</si>
  <si>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</si>
  <si>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</si>
  <si>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</si>
  <si>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</si>
  <si>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</si>
  <si>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</si>
  <si>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</si>
  <si>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</si>
  <si>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</si>
  <si>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</si>
  <si>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</si>
  <si>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</si>
  <si>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</si>
  <si>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</si>
  <si>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</si>
  <si>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</si>
  <si>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</si>
  <si>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</si>
  <si>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</si>
  <si>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</si>
  <si>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</si>
  <si>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</si>
  <si>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</si>
  <si>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</si>
  <si>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</si>
  <si>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</si>
  <si>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</si>
  <si>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</si>
  <si>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</si>
  <si>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</si>
  <si>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</si>
  <si>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</si>
  <si>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</si>
  <si>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</si>
  <si>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</si>
  <si>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</si>
  <si>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</si>
  <si>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</si>
  <si>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</si>
  <si>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</si>
  <si>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</si>
  <si>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</si>
  <si>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</si>
  <si>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</si>
  <si>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</si>
  <si>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</si>
  <si>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</si>
  <si>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</si>
  <si>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</si>
  <si>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</si>
  <si>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</si>
  <si>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</si>
  <si>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</si>
  <si>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</si>
  <si>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</si>
  <si>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</si>
  <si>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</si>
  <si>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</si>
  <si>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</si>
  <si>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</si>
  <si>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</si>
  <si>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</si>
  <si>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</si>
  <si>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</si>
  <si>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</si>
  <si>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</si>
  <si>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</si>
  <si>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</si>
  <si>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</si>
  <si>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</si>
  <si>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</si>
  <si>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</si>
  <si>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</si>
  <si>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</si>
  <si>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</si>
  <si>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</si>
  <si>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</si>
  <si>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</si>
  <si>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</si>
  <si>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</si>
  <si>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</si>
  <si>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</si>
  <si>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</si>
  <si>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</si>
  <si>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</si>
  <si>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</si>
  <si>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</si>
  <si>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</si>
  <si>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</si>
  <si>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</si>
  <si>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</si>
  <si>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</si>
  <si>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</si>
  <si>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</si>
  <si>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</si>
  <si>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</si>
  <si>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</si>
  <si>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</si>
  <si>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</si>
  <si>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</si>
  <si>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</si>
  <si>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</si>
  <si>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</si>
  <si>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</si>
  <si>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</si>
  <si>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</si>
  <si>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</si>
  <si>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</si>
  <si>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</si>
  <si>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</si>
  <si>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</si>
  <si>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</si>
  <si>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</si>
  <si>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</si>
  <si>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</si>
  <si>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</si>
  <si>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</si>
  <si>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</si>
  <si>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</si>
  <si>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</si>
  <si>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</si>
  <si>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</si>
  <si>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</si>
  <si>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</si>
  <si>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</si>
  <si>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</si>
  <si>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</si>
  <si>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</si>
  <si>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</si>
  <si>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</si>
  <si>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</si>
  <si>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</si>
  <si>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</si>
  <si>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</si>
  <si>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</si>
  <si>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</si>
  <si>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</si>
  <si>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</si>
  <si>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</si>
  <si>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</si>
  <si>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</si>
  <si>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</si>
  <si>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</si>
  <si>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</si>
  <si>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</si>
  <si>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</si>
  <si>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</si>
  <si>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</si>
  <si>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</si>
  <si>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</si>
  <si>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</si>
  <si>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</si>
  <si>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</si>
  <si>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</si>
  <si>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</si>
  <si>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</si>
  <si>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</si>
  <si>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</si>
  <si>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</si>
  <si>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</si>
  <si>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</si>
  <si>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</si>
  <si>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</si>
  <si>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</si>
  <si>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</si>
  <si>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</si>
  <si>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</si>
  <si>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</si>
  <si>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</si>
  <si>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</si>
  <si>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</si>
  <si>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</si>
  <si>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</si>
  <si>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</si>
  <si>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</si>
  <si>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</si>
  <si>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</si>
  <si>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</si>
  <si>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</si>
  <si>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</si>
  <si>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</si>
  <si>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</si>
  <si>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</si>
  <si>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</si>
  <si>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</si>
  <si>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</si>
  <si>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</si>
  <si>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</si>
  <si>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</si>
  <si>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</si>
  <si>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</si>
  <si>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</si>
  <si>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</si>
  <si>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</si>
  <si>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</si>
  <si>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</si>
  <si>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</si>
  <si>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</si>
  <si>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</si>
  <si>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</si>
  <si>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</si>
  <si>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</si>
  <si>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</si>
  <si>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</si>
  <si>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</si>
  <si>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</si>
  <si>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</si>
  <si>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</si>
  <si>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</si>
  <si>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</si>
  <si>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</si>
  <si>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</si>
  <si>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</si>
  <si>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</si>
  <si>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</si>
  <si>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</si>
  <si>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</si>
  <si>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</si>
  <si>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</si>
  <si>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</si>
  <si>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</si>
  <si>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</si>
  <si>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</si>
  <si>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</si>
  <si>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</si>
  <si>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</si>
  <si>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</si>
  <si>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</si>
  <si>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</si>
  <si>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</si>
  <si>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</si>
  <si>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</si>
  <si>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</si>
  <si>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</si>
  <si>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</si>
  <si>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</si>
  <si>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</si>
  <si>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</si>
  <si>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</si>
  <si>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</si>
  <si>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</si>
  <si>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</si>
  <si>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</si>
  <si>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</si>
  <si>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</si>
  <si>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</si>
  <si>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</si>
  <si>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</si>
  <si>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</si>
  <si>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</si>
  <si>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</si>
  <si>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</si>
  <si>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</si>
  <si>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</si>
  <si>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</si>
  <si>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</si>
  <si>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</si>
  <si>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</si>
  <si>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</si>
  <si>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</si>
  <si>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</si>
  <si>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</si>
  <si>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</si>
  <si>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</si>
  <si>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</si>
  <si>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</si>
  <si>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</si>
  <si>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</si>
  <si>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</si>
  <si>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</si>
  <si>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</si>
  <si>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</si>
  <si>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</si>
  <si>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</si>
  <si>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</si>
  <si>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</si>
  <si>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</si>
  <si>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</si>
  <si>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</si>
  <si>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</si>
  <si>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</si>
  <si>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</si>
  <si>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</si>
  <si>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</si>
  <si>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</si>
  <si>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</si>
  <si>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</si>
  <si>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</si>
  <si>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</si>
  <si>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</si>
  <si>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</si>
  <si>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</si>
  <si>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</si>
  <si>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</si>
  <si>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</si>
  <si>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</si>
  <si>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</si>
  <si>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</si>
  <si>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</si>
  <si>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</si>
  <si>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</si>
  <si>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</si>
  <si>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</si>
  <si>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</si>
  <si>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</si>
  <si>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</si>
  <si>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</si>
  <si>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</si>
  <si>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</si>
  <si>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</si>
  <si>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</si>
  <si>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</si>
  <si>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</si>
  <si>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</si>
  <si>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</si>
  <si>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</si>
  <si>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</si>
  <si>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</si>
  <si>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</si>
  <si>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</si>
  <si>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</si>
  <si>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</si>
  <si>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</si>
  <si>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</si>
  <si>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</si>
  <si>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</si>
  <si>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</si>
  <si>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</si>
  <si>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</si>
  <si>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</si>
  <si>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</si>
  <si>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</si>
  <si>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</si>
  <si>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</si>
  <si>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</si>
  <si>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</si>
  <si>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</si>
  <si>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</si>
  <si>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</si>
  <si>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</si>
  <si>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</si>
  <si>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</si>
  <si>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</si>
  <si>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</si>
  <si>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</si>
  <si>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</si>
  <si>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</si>
  <si>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</si>
  <si>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</si>
  <si>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</si>
  <si>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</si>
  <si>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</si>
  <si>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</si>
  <si>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</si>
  <si>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</si>
  <si>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</si>
  <si>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</si>
  <si>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</si>
  <si>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</si>
  <si>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</si>
  <si>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</si>
  <si>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</si>
  <si>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</si>
  <si>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</si>
  <si>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</si>
  <si>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</si>
  <si>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</si>
  <si>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</si>
  <si>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</si>
  <si>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</si>
  <si>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</si>
  <si>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</si>
  <si>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</si>
  <si>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</si>
  <si>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</si>
  <si>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</si>
  <si>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</si>
  <si>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</si>
  <si>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</si>
  <si>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</si>
  <si>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</si>
  <si>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</si>
  <si>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</si>
  <si>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</si>
  <si>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</si>
  <si>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</si>
  <si>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</si>
  <si>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</si>
  <si>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</si>
  <si>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</si>
  <si>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</si>
  <si>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</si>
  <si>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</si>
  <si>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</si>
  <si>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</si>
  <si>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</si>
  <si>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</si>
  <si>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</si>
  <si>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</si>
  <si>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</si>
  <si>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</si>
  <si>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</si>
  <si>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</si>
  <si>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</si>
  <si>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</si>
  <si>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</si>
  <si>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</si>
  <si>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</si>
  <si>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</si>
  <si>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</si>
  <si>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</si>
  <si>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</si>
  <si>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</si>
  <si>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</si>
  <si>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</si>
  <si>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</si>
  <si>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</si>
  <si>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</si>
  <si>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</si>
  <si>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</si>
  <si>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</si>
  <si>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</si>
  <si>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</si>
  <si>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</si>
  <si>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</si>
  <si>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</si>
  <si>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</si>
  <si>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</si>
  <si>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</si>
  <si>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</si>
  <si>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</si>
  <si>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</si>
  <si>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</si>
  <si>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</si>
  <si>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</si>
  <si>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</si>
  <si>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</si>
  <si>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</si>
  <si>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</si>
  <si>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</si>
  <si>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</si>
  <si>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</si>
  <si>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</si>
  <si>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</si>
  <si>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</si>
  <si>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</si>
  <si>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</si>
  <si>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</si>
  <si>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</si>
  <si>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</si>
  <si>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</si>
  <si>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</si>
  <si>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</si>
  <si>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</si>
  <si>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</si>
  <si>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</si>
  <si>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</si>
  <si>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</si>
  <si>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</si>
  <si>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</si>
  <si>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</si>
  <si>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</si>
  <si>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</si>
  <si>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</si>
  <si>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</si>
  <si>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</si>
  <si>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</si>
  <si>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</si>
  <si>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</si>
  <si>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</si>
  <si>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</si>
  <si>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</si>
  <si>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</si>
  <si>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</si>
  <si>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</si>
  <si>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</si>
  <si>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</si>
  <si>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</si>
  <si>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</si>
  <si>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</si>
  <si>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</si>
  <si>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</si>
  <si>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</si>
  <si>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</si>
  <si>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</si>
  <si>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</si>
  <si>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</si>
  <si>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</si>
  <si>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</si>
  <si>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</si>
  <si>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</si>
  <si>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</si>
  <si>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</si>
  <si>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</si>
  <si>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</si>
  <si>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</si>
  <si>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</si>
  <si>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</si>
  <si>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</si>
  <si>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</si>
  <si>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</si>
  <si>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</si>
  <si>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</si>
  <si>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</si>
  <si>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</si>
  <si>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</si>
  <si>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</si>
  <si>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</si>
  <si>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</si>
  <si>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</si>
  <si>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</si>
  <si>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</si>
  <si>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</si>
  <si>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</si>
  <si>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</si>
  <si>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</si>
  <si>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</si>
  <si>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</si>
  <si>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</si>
  <si>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</si>
  <si>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</si>
  <si>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</si>
  <si>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</si>
  <si>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</si>
  <si>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</si>
  <si>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</si>
  <si>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</si>
  <si>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</si>
  <si>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</si>
  <si>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</si>
  <si>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</si>
  <si>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</si>
  <si>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</si>
  <si>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</si>
  <si>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</si>
  <si>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</si>
  <si>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</si>
  <si>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</si>
  <si>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</si>
  <si>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</si>
  <si>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</si>
  <si>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</si>
  <si>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</si>
  <si>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</si>
  <si>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</si>
  <si>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</si>
  <si>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</si>
  <si>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</si>
  <si>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</si>
  <si>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</si>
  <si>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</si>
  <si>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</si>
  <si>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</si>
  <si>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</si>
  <si>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</si>
  <si>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</si>
  <si>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</si>
  <si>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</si>
  <si>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</si>
  <si>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</si>
  <si>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</si>
  <si>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</si>
  <si>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</si>
  <si>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</si>
  <si>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</si>
  <si>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</si>
  <si>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</si>
  <si>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</si>
  <si>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</si>
  <si>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</si>
  <si>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</si>
  <si>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</si>
  <si>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</si>
  <si>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</si>
  <si>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</si>
  <si>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</si>
  <si>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</si>
  <si>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</si>
  <si>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</si>
  <si>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</si>
  <si>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</si>
  <si>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</si>
  <si>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</si>
  <si>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</si>
  <si>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</si>
  <si>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</si>
  <si>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</si>
  <si>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</si>
  <si>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</si>
  <si>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</si>
  <si>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</si>
  <si>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</si>
  <si>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</si>
  <si>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</si>
  <si>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</si>
  <si>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</si>
  <si>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</si>
  <si>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</si>
  <si>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</si>
  <si>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</si>
  <si>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</si>
  <si>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</si>
  <si>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</si>
  <si>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</si>
  <si>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</si>
  <si>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</si>
  <si>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</si>
  <si>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</si>
  <si>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</si>
  <si>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</si>
  <si>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</si>
  <si>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</si>
  <si>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</si>
  <si>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</si>
  <si>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</si>
  <si>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</si>
  <si>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</si>
  <si>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</si>
  <si>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</si>
  <si>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</si>
  <si>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</si>
  <si>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</si>
  <si>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</si>
  <si>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</si>
  <si>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</si>
  <si>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</si>
  <si>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</si>
  <si>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</si>
  <si>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</si>
  <si>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</si>
  <si>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</si>
  <si>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</si>
  <si>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</si>
  <si>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</si>
  <si>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</si>
  <si>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</si>
  <si>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</si>
  <si>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</si>
  <si>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</si>
  <si>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</si>
  <si>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</si>
  <si>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</si>
  <si>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</si>
  <si>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</si>
  <si>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</si>
  <si>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</si>
  <si>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</si>
  <si>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</si>
  <si>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</si>
  <si>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</si>
  <si>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</si>
  <si>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</si>
  <si>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</si>
  <si>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</si>
  <si>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</si>
  <si>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</si>
  <si>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</si>
  <si>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</si>
  <si>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</si>
  <si>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</si>
  <si>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</si>
  <si>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</si>
  <si>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</si>
  <si>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</si>
  <si>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</si>
  <si>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</si>
  <si>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</si>
  <si>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</si>
  <si>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</si>
  <si>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</si>
  <si>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</si>
  <si>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</si>
  <si>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</si>
  <si>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</si>
  <si>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</si>
  <si>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</si>
  <si>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</si>
  <si>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</si>
  <si>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</si>
  <si>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</si>
  <si>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</si>
  <si>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</si>
  <si>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</si>
  <si>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</si>
  <si>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</si>
  <si>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</si>
  <si>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</si>
  <si>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</si>
  <si>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</si>
  <si>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</si>
  <si>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</si>
  <si>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</si>
  <si>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</si>
  <si>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</si>
  <si>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</si>
  <si>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</si>
  <si>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</si>
  <si>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</si>
  <si>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</si>
  <si>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</si>
  <si>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</si>
  <si>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</si>
  <si>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</si>
  <si>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</si>
  <si>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</si>
  <si>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</si>
  <si>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</si>
  <si>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</si>
  <si>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</si>
  <si>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</si>
  <si>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</si>
  <si>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</si>
  <si>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</si>
  <si>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</si>
  <si>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</si>
  <si>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</si>
  <si>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</si>
  <si>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</si>
  <si>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</si>
  <si>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</si>
  <si>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</si>
  <si>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</si>
  <si>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</si>
  <si>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</si>
  <si>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</si>
  <si>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</si>
  <si>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</si>
  <si>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</si>
  <si>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</si>
  <si>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</si>
  <si>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</si>
  <si>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</si>
  <si>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</si>
  <si>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</si>
  <si>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</si>
  <si>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</si>
  <si>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</si>
  <si>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</si>
  <si>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</si>
  <si>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</si>
  <si>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</si>
  <si>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</si>
  <si>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</si>
  <si>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</si>
  <si>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</si>
  <si>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</si>
  <si>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</si>
  <si>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</si>
  <si>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</si>
  <si>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</si>
  <si>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</si>
  <si>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</si>
  <si>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</si>
  <si>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</si>
  <si>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</si>
  <si>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</si>
  <si>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</si>
  <si>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</si>
  <si>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</si>
  <si>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</si>
  <si>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</si>
  <si>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</si>
  <si>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</si>
  <si>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</si>
  <si>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</si>
  <si>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</si>
  <si>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</si>
  <si>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</si>
  <si>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</si>
  <si>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</si>
  <si>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</si>
  <si>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</si>
  <si>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</si>
  <si>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</si>
  <si>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</si>
  <si>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</si>
  <si>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</si>
  <si>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</si>
  <si>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</si>
  <si>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</si>
  <si>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</si>
  <si>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</si>
  <si>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</si>
  <si>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</si>
  <si>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</si>
  <si>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</si>
  <si>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</si>
  <si>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</si>
  <si>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</si>
  <si>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</si>
  <si>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</si>
  <si>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</si>
  <si>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</si>
  <si>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</si>
  <si>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</si>
  <si>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</si>
  <si>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</si>
  <si>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</si>
  <si>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</si>
  <si>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</si>
  <si>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</si>
  <si>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</si>
  <si>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</si>
  <si>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</si>
  <si>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</si>
  <si>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</si>
  <si>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</si>
  <si>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</si>
  <si>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</si>
  <si>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</si>
  <si>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</si>
  <si>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</si>
  <si>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</si>
  <si>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</si>
  <si>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</si>
  <si>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</si>
  <si>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</si>
  <si>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</si>
  <si>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</si>
  <si>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</si>
  <si>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</si>
  <si>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</si>
  <si>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</si>
  <si>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</si>
  <si>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</si>
  <si>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</si>
  <si>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</si>
  <si>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</si>
  <si>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</si>
  <si>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</si>
  <si>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</si>
  <si>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</si>
  <si>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</si>
  <si>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</si>
  <si>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</si>
  <si>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</si>
  <si>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</si>
  <si>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</si>
  <si>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</si>
  <si>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</si>
  <si>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</si>
  <si>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</si>
  <si>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</si>
  <si>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</si>
  <si>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</si>
  <si>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</si>
  <si>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</si>
  <si>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</si>
  <si>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</si>
  <si>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</si>
  <si>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</si>
  <si>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</si>
  <si>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</si>
  <si>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</si>
  <si>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</si>
  <si>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</si>
  <si>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</si>
  <si>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</si>
  <si>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</si>
  <si>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</si>
  <si>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</si>
  <si>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</si>
  <si>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</si>
  <si>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</si>
  <si>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</si>
  <si>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</si>
  <si>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</si>
  <si>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</si>
  <si>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</si>
  <si>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</si>
  <si>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</si>
  <si>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</si>
  <si>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</si>
  <si>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</si>
  <si>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</si>
  <si>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</si>
  <si>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</si>
  <si>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</si>
  <si>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</si>
  <si>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</si>
  <si>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</si>
  <si>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</si>
  <si>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</si>
  <si>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</si>
  <si>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</si>
  <si>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</si>
  <si>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</si>
  <si>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</si>
  <si>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</si>
  <si>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</si>
  <si>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</si>
  <si>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</si>
  <si>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</si>
  <si>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</si>
  <si>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</si>
  <si>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</si>
  <si>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</si>
  <si>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</si>
  <si>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</si>
  <si>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</si>
  <si>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</si>
  <si>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</si>
  <si>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</si>
  <si>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</si>
  <si>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</si>
  <si>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</si>
  <si>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</si>
  <si>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</si>
  <si>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</si>
  <si>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</si>
  <si>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</si>
  <si>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</si>
  <si>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</si>
  <si>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</si>
  <si>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</si>
  <si>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</si>
  <si>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</si>
  <si>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</si>
  <si>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</si>
  <si>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</si>
  <si>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</si>
  <si>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</si>
  <si>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</si>
  <si>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</si>
  <si>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</si>
  <si>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</si>
  <si>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</si>
  <si>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</si>
  <si>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</si>
  <si>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</si>
  <si>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</si>
  <si>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</si>
  <si>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</si>
  <si>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</si>
  <si>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</si>
  <si>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</si>
  <si>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</si>
  <si>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</si>
  <si>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</si>
  <si>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</si>
  <si>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</si>
  <si>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</si>
  <si>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</si>
  <si>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</si>
  <si>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</si>
  <si>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</si>
  <si>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</si>
  <si>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</si>
  <si>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</si>
  <si>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</si>
  <si>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</si>
  <si>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</si>
  <si>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</si>
  <si>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</si>
  <si>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</si>
  <si>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</si>
  <si>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</si>
  <si>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</si>
  <si>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</si>
  <si>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</si>
  <si>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</si>
  <si>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</si>
  <si>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</si>
  <si>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</si>
  <si>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</si>
  <si>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</si>
  <si>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</si>
  <si>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</si>
  <si>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</si>
  <si>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</si>
  <si>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</si>
  <si>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</si>
  <si>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</si>
  <si>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</si>
  <si>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</si>
  <si>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</si>
  <si>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</si>
  <si>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</si>
  <si>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</si>
  <si>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</si>
  <si>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</si>
  <si>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</si>
  <si>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</si>
  <si>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</si>
  <si>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</si>
  <si>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</si>
  <si>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</si>
  <si>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</si>
  <si>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</si>
  <si>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</si>
  <si>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</si>
  <si>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</si>
  <si>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</si>
  <si>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</si>
  <si>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</si>
  <si>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</si>
  <si>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</si>
  <si>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</si>
  <si>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</si>
  <si>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</si>
  <si>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</si>
  <si>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</si>
  <si>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</si>
  <si>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</si>
  <si>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</si>
  <si>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</si>
  <si>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</si>
  <si>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</si>
  <si>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</si>
  <si>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</si>
  <si>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</si>
  <si>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</si>
  <si>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</si>
  <si>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</si>
  <si>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</si>
  <si>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</si>
  <si>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</si>
  <si>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</si>
  <si>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</si>
  <si>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</si>
  <si>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</si>
  <si>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</si>
  <si>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</si>
  <si>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</si>
  <si>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</si>
  <si>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</si>
  <si>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</si>
  <si>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</si>
  <si>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</si>
  <si>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</si>
  <si>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</si>
  <si>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</si>
  <si>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</si>
  <si>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</si>
  <si>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</si>
  <si>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</si>
  <si>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</si>
  <si>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</si>
  <si>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</si>
  <si>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</si>
  <si>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</si>
  <si>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</si>
  <si>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</si>
  <si>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</si>
  <si>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</si>
  <si>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</si>
  <si>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</si>
  <si>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</si>
  <si>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</si>
  <si>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</si>
  <si>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</si>
  <si>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</si>
  <si>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</si>
  <si>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</si>
  <si>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</si>
  <si>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</si>
  <si>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</si>
  <si>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</si>
  <si>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</si>
  <si>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</si>
  <si>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</si>
  <si>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</si>
  <si>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</si>
  <si>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</si>
  <si>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</si>
  <si>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</si>
  <si>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</si>
  <si>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</si>
  <si>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</si>
  <si>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</si>
  <si>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</si>
  <si>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</si>
  <si>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</si>
  <si>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</si>
  <si>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</si>
  <si>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</si>
  <si>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</si>
  <si>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</si>
  <si>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</si>
  <si>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</si>
  <si>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</si>
  <si>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</si>
  <si>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</si>
  <si>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</si>
  <si>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</si>
  <si>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</si>
  <si>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</si>
  <si>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</si>
  <si>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</si>
  <si>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</si>
  <si>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</si>
  <si>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</si>
  <si>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</si>
  <si>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</si>
  <si>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</si>
  <si>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</si>
  <si>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</si>
  <si>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</si>
  <si>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</si>
  <si>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</si>
  <si>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</si>
  <si>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</si>
  <si>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</si>
  <si>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</si>
  <si>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</si>
  <si>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</si>
  <si>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</si>
  <si>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</si>
  <si>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</si>
  <si>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</si>
  <si>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</si>
  <si>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</si>
  <si>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</si>
  <si>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</si>
  <si>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</si>
  <si>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</si>
  <si>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</si>
  <si>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</si>
  <si>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</si>
  <si>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</si>
  <si>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</si>
  <si>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</si>
  <si>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</si>
  <si>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</si>
  <si>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</si>
  <si>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</si>
  <si>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</si>
  <si>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</si>
  <si>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</si>
  <si>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</si>
  <si>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</si>
  <si>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</si>
  <si>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</si>
  <si>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</si>
  <si>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</si>
  <si>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</si>
  <si>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</si>
  <si>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</si>
  <si>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</si>
  <si>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</si>
  <si>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</si>
  <si>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</si>
  <si>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</si>
  <si>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</si>
  <si>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</si>
  <si>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</si>
  <si>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</si>
  <si>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</si>
  <si>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</si>
  <si>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</si>
  <si>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</si>
  <si>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</si>
  <si>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</si>
  <si>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</si>
  <si>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</si>
  <si>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</si>
  <si>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</si>
  <si>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</si>
  <si>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</si>
  <si>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</si>
  <si>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</si>
  <si>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</si>
  <si>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</si>
  <si>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</si>
  <si>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</si>
  <si>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</si>
  <si>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</si>
  <si>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</si>
  <si>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</si>
  <si>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</si>
  <si>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</si>
  <si>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</si>
  <si>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</si>
  <si>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</si>
  <si>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</si>
  <si>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</si>
  <si>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</si>
  <si>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</si>
  <si>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</si>
  <si>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</si>
  <si>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</si>
  <si>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</si>
  <si>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</si>
  <si>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</si>
  <si>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</si>
  <si>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</si>
  <si>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</si>
  <si>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</si>
  <si>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</si>
  <si>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</si>
  <si>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</si>
  <si>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</si>
  <si>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</si>
  <si>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</si>
  <si>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</si>
  <si>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</si>
  <si>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</si>
  <si>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</si>
  <si>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</si>
  <si>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</si>
  <si>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</si>
  <si>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</si>
  <si>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</si>
  <si>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</si>
  <si>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</si>
  <si>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</si>
  <si>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</si>
  <si>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</si>
  <si>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</si>
  <si>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</si>
  <si>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</si>
  <si>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</si>
  <si>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</si>
  <si>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</si>
  <si>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</si>
  <si>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</si>
  <si>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</si>
  <si>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</si>
  <si>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</si>
  <si>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</si>
  <si>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</si>
  <si>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</si>
  <si>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</si>
  <si>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</si>
  <si>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</si>
  <si>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</si>
  <si>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</si>
  <si>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</si>
  <si>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</si>
  <si>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</si>
  <si>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</si>
  <si>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</si>
  <si>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</si>
  <si>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</si>
  <si>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</si>
  <si>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</si>
  <si>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</si>
  <si>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</si>
  <si>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</si>
  <si>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</si>
  <si>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</si>
  <si>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</si>
  <si>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</si>
  <si>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</si>
  <si>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</si>
  <si>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</si>
  <si>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</si>
  <si>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</si>
  <si>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</si>
  <si>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</si>
  <si>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</si>
  <si>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</si>
  <si>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</si>
  <si>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</si>
  <si>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</si>
  <si>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</si>
  <si>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</si>
  <si>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</si>
  <si>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</si>
  <si>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</si>
  <si>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</si>
  <si>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</si>
  <si>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</si>
  <si>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</si>
  <si>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</si>
  <si>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</si>
  <si>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</si>
  <si>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</si>
  <si>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</si>
  <si>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</si>
  <si>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</si>
  <si>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</si>
  <si>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</si>
  <si>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</si>
  <si>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</si>
  <si>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</si>
  <si>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</si>
  <si>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</si>
  <si>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</si>
  <si>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</si>
  <si>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</si>
  <si>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</si>
  <si>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</si>
  <si>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</si>
  <si>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</si>
  <si>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</si>
  <si>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</si>
  <si>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</si>
  <si>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</si>
  <si>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</si>
  <si>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</si>
  <si>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</si>
  <si>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</si>
  <si>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</si>
  <si>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</si>
  <si>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</si>
  <si>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</si>
  <si>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</si>
  <si>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</si>
  <si>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</si>
  <si>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</si>
  <si>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</si>
  <si>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</si>
  <si>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</si>
  <si>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</si>
  <si>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</si>
  <si>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</si>
  <si>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</si>
  <si>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</si>
  <si>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</si>
  <si>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</si>
  <si>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</si>
  <si>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</si>
  <si>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</si>
  <si>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</si>
  <si>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</si>
  <si>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</si>
  <si>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</si>
  <si>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</si>
  <si>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</si>
  <si>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</si>
  <si>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</si>
  <si>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</si>
  <si>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</si>
  <si>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</si>
  <si>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</si>
  <si>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</si>
  <si>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</si>
  <si>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</si>
  <si>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</si>
  <si>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</si>
  <si>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</si>
  <si>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</si>
  <si>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</si>
  <si>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</si>
  <si>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</si>
  <si>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</si>
  <si>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</si>
  <si>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</si>
  <si>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</si>
  <si>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</si>
  <si>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</si>
  <si>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</si>
  <si>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</si>
  <si>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</si>
  <si>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</si>
  <si>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</si>
  <si>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</si>
  <si>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</si>
  <si>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</si>
  <si>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</si>
  <si>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</si>
  <si>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</si>
  <si>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</si>
  <si>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</si>
  <si>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</si>
  <si>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</si>
  <si>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</si>
  <si>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</si>
  <si>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</si>
  <si>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</si>
  <si>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</si>
  <si>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</si>
  <si>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</si>
  <si>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</si>
  <si>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</si>
  <si>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</si>
  <si>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</si>
  <si>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</si>
  <si>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</si>
  <si>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</si>
  <si>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</si>
  <si>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</si>
  <si>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</si>
  <si>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</si>
  <si>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</si>
  <si>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</si>
  <si>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</si>
  <si>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</si>
  <si>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</si>
  <si>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</si>
  <si>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</si>
  <si>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</si>
  <si>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</si>
  <si>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</si>
  <si>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</si>
  <si>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</si>
  <si>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</si>
  <si>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</si>
  <si>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</si>
  <si>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</si>
  <si>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</si>
  <si>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</si>
  <si>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</si>
  <si>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</si>
  <si>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</si>
  <si>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</si>
  <si>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</si>
  <si>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</si>
  <si>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</si>
  <si>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</si>
  <si>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</si>
  <si>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</si>
  <si>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</si>
  <si>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</si>
  <si>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</si>
  <si>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</si>
  <si>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</si>
  <si>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</si>
  <si>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</si>
  <si>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</si>
  <si>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</si>
  <si>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</si>
  <si>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</si>
  <si>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</si>
  <si>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</si>
  <si>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</si>
  <si>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</si>
  <si>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</si>
  <si>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</si>
  <si>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</si>
  <si>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</si>
  <si>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</si>
  <si>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</si>
  <si>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</si>
  <si>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</si>
  <si>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</si>
  <si>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</si>
  <si>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</si>
  <si>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</si>
  <si>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</si>
  <si>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</si>
  <si>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</si>
  <si>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</si>
  <si>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</si>
  <si>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</si>
  <si>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</si>
  <si>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</si>
  <si>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</si>
  <si>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</si>
  <si>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</si>
  <si>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</si>
  <si>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</si>
  <si>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</si>
  <si>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</si>
  <si>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</si>
  <si>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</si>
  <si>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</si>
  <si>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</si>
  <si>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</si>
  <si>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</si>
  <si>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</si>
  <si>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</si>
  <si>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</si>
  <si>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</si>
  <si>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</si>
  <si>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</si>
  <si>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</si>
  <si>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</si>
  <si>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</si>
  <si>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</si>
  <si>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</si>
  <si>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</si>
  <si>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</si>
  <si>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</si>
  <si>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</si>
  <si>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</si>
  <si>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</si>
  <si>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</si>
  <si>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</si>
  <si>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</si>
  <si>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</si>
  <si>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</si>
  <si>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</si>
  <si>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</si>
  <si>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</si>
  <si>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</si>
  <si>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</si>
  <si>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</si>
  <si>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</si>
  <si>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</si>
  <si>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</si>
  <si>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</si>
  <si>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</si>
  <si>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</si>
  <si>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</si>
  <si>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</si>
  <si>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</si>
  <si>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</si>
  <si>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</si>
  <si>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</si>
  <si>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</si>
  <si>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</si>
  <si>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</si>
  <si>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</si>
  <si>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</si>
  <si>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</si>
  <si>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</si>
  <si>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</si>
  <si>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</si>
  <si>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</si>
  <si>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</si>
  <si>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</si>
  <si>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</si>
  <si>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</si>
  <si>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</si>
  <si>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</si>
  <si>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</si>
  <si>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</si>
  <si>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</si>
  <si>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</si>
  <si>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</si>
  <si>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</si>
  <si>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</si>
  <si>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</si>
  <si>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</si>
  <si>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</si>
  <si>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</si>
  <si>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</si>
  <si>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</si>
  <si>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</si>
  <si>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</si>
  <si>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</si>
  <si>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</si>
  <si>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</si>
  <si>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</si>
  <si>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</si>
  <si>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</si>
  <si>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</si>
  <si>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</si>
  <si>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</si>
  <si>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</si>
  <si>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</si>
  <si>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</si>
  <si>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</si>
  <si>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</si>
  <si>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</si>
  <si>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</si>
  <si>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</si>
  <si>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</si>
  <si>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</si>
  <si>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</si>
  <si>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</si>
  <si>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</si>
  <si>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</si>
  <si>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</si>
  <si>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</si>
  <si>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</si>
  <si>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</si>
  <si>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</si>
  <si>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</si>
  <si>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</si>
  <si>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</si>
  <si>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</si>
  <si>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</si>
  <si>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</si>
  <si>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</si>
  <si>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</si>
  <si>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</si>
  <si>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</si>
  <si>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</si>
  <si>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</si>
  <si>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</si>
  <si>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</si>
  <si>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</si>
  <si>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</si>
  <si>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</si>
  <si>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</si>
  <si>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</si>
  <si>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</si>
  <si>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</si>
  <si>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</si>
  <si>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</si>
  <si>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</si>
  <si>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</si>
  <si>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</si>
  <si>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</si>
  <si>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</si>
  <si>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</si>
  <si>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</si>
  <si>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</si>
  <si>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</si>
  <si>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</si>
  <si>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</si>
  <si>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</si>
  <si>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</si>
  <si>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</si>
  <si>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</si>
  <si>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</si>
  <si>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</si>
  <si>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</si>
  <si>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</si>
  <si>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</si>
  <si>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</si>
  <si>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</si>
  <si>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</si>
  <si>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</si>
  <si>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</si>
  <si>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</si>
  <si>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</si>
  <si>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</si>
  <si>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</si>
  <si>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</si>
  <si>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</si>
  <si>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</si>
  <si>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</si>
  <si>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</si>
  <si>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</si>
  <si>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</si>
  <si>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</si>
  <si>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</si>
  <si>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</si>
  <si>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</si>
  <si>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</si>
  <si>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</si>
  <si>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</si>
  <si>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</si>
  <si>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</si>
  <si>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</si>
  <si>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</si>
  <si>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</si>
  <si>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</si>
  <si>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</si>
  <si>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</si>
  <si>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</si>
  <si>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</si>
  <si>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</si>
  <si>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</si>
  <si>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</si>
  <si>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</si>
  <si>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</si>
  <si>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</si>
  <si>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</si>
  <si>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</si>
  <si>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</si>
  <si>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</si>
  <si>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</si>
  <si>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</si>
  <si>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</si>
  <si>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</si>
  <si>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</si>
  <si>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</si>
  <si>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</si>
  <si>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</si>
  <si>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</si>
  <si>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</si>
  <si>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</si>
  <si>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</si>
  <si>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</si>
  <si>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</si>
  <si>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</si>
  <si>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</si>
  <si>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</si>
  <si>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</si>
  <si>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</si>
  <si>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</si>
  <si>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</si>
  <si>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</si>
  <si>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</si>
  <si>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</si>
  <si>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</si>
  <si>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</si>
  <si>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</si>
  <si>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</si>
  <si>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</si>
  <si>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</si>
  <si>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</si>
  <si>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</si>
  <si>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</si>
  <si>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</si>
  <si>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</si>
  <si>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</si>
  <si>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</si>
  <si>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</si>
  <si>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</si>
  <si>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</si>
  <si>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</si>
  <si>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</si>
  <si>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</si>
  <si>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</si>
  <si>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</si>
  <si>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</si>
  <si>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</si>
  <si>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</si>
  <si>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</si>
  <si>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</si>
  <si>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</si>
  <si>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</si>
  <si>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</si>
  <si>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</si>
  <si>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</si>
  <si>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</si>
  <si>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</si>
  <si>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</si>
  <si>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</si>
  <si>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</si>
  <si>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</si>
  <si>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</si>
  <si>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</si>
  <si>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</si>
  <si>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</si>
  <si>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</si>
  <si>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</si>
  <si>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</si>
  <si>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</si>
  <si>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</si>
  <si>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</si>
  <si>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</si>
  <si>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</si>
  <si>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</si>
  <si>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</si>
  <si>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</si>
  <si>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</si>
  <si>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</si>
  <si>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</si>
  <si>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</si>
  <si>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</si>
  <si>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</si>
  <si>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</si>
  <si>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</si>
  <si>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</si>
  <si>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</si>
  <si>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</si>
  <si>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</si>
  <si>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</si>
  <si>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</si>
  <si>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</si>
  <si>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</si>
  <si>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</si>
  <si>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</si>
  <si>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</si>
  <si>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</si>
  <si>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</si>
  <si>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</si>
  <si>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</si>
  <si>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</si>
  <si>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</si>
  <si>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</si>
  <si>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</si>
  <si>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</si>
  <si>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</si>
  <si>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</si>
  <si>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</si>
  <si>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</si>
  <si>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</si>
  <si>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</si>
  <si>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</si>
  <si>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</si>
  <si>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</si>
  <si>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</si>
  <si>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</si>
  <si>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</si>
  <si>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</si>
  <si>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</si>
  <si>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</si>
  <si>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</si>
  <si>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</si>
  <si>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</si>
  <si>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</si>
  <si>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</si>
  <si>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</si>
  <si>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</si>
  <si>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</si>
  <si>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</si>
  <si>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</si>
  <si>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</si>
  <si>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</si>
  <si>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</si>
  <si>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</si>
  <si>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</si>
  <si>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</si>
  <si>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</si>
  <si>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</si>
  <si>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</si>
  <si>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</si>
  <si>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</si>
  <si>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</si>
  <si>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</si>
  <si>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</si>
  <si>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</si>
  <si>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</si>
  <si>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</si>
  <si>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</si>
  <si>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</si>
  <si>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</si>
  <si>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</si>
  <si>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</si>
  <si>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</si>
  <si>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</si>
  <si>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</si>
  <si>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</si>
  <si>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</si>
  <si>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</si>
  <si>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</si>
  <si>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</si>
  <si>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</si>
  <si>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</si>
  <si>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</si>
  <si>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</si>
  <si>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</si>
  <si>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</si>
  <si>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</si>
  <si>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</si>
  <si>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</si>
  <si>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</si>
  <si>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</si>
  <si>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</si>
  <si>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</si>
  <si>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</si>
  <si>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</si>
  <si>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</si>
  <si>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</si>
  <si>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</si>
  <si>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</si>
  <si>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</si>
  <si>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</si>
  <si>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</si>
  <si>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</si>
  <si>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</si>
  <si>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</si>
  <si>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</si>
  <si>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</si>
  <si>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</si>
  <si>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</si>
  <si>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</si>
  <si>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</si>
  <si>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</si>
  <si>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</si>
  <si>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</si>
  <si>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</si>
  <si>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</si>
  <si>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</si>
  <si>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</si>
  <si>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</si>
  <si>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</si>
  <si>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</si>
  <si>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</si>
  <si>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</si>
  <si>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</si>
  <si>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</si>
  <si>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</si>
  <si>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</si>
  <si>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</si>
  <si>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</si>
  <si>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</si>
  <si>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</si>
  <si>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</si>
  <si>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</si>
  <si>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</si>
  <si>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</si>
  <si>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</si>
  <si>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</si>
  <si>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</si>
  <si>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</si>
  <si>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</si>
  <si>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</si>
  <si>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</si>
  <si>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</si>
  <si>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</si>
  <si>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</si>
  <si>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</si>
  <si>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</si>
  <si>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</si>
  <si>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</si>
  <si>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</si>
  <si>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</si>
  <si>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</si>
  <si>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</si>
  <si>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</si>
  <si>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</si>
  <si>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</si>
  <si>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</si>
  <si>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</si>
  <si>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</si>
  <si>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</si>
  <si>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</si>
  <si>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</si>
  <si>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</si>
  <si>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</si>
  <si>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</si>
  <si>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</si>
  <si>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</si>
  <si>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</si>
  <si>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</si>
  <si>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</si>
  <si>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</si>
  <si>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</si>
  <si>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</si>
  <si>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</si>
  <si>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</si>
  <si>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</si>
  <si>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</si>
  <si>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</si>
  <si>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</si>
  <si>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</si>
  <si>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</si>
  <si>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</si>
  <si>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</si>
  <si>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</si>
  <si>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</si>
  <si>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</si>
  <si>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</si>
  <si>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</si>
  <si>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</si>
  <si>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</si>
  <si>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</si>
  <si>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</si>
  <si>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</si>
  <si>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</si>
  <si>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</si>
  <si>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</si>
  <si>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</si>
  <si>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</si>
  <si>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</si>
  <si>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</si>
  <si>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</si>
  <si>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</si>
  <si>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</si>
  <si>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</si>
  <si>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</si>
  <si>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</si>
  <si>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</si>
  <si>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</si>
  <si>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</si>
  <si>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</si>
  <si>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</si>
  <si>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</si>
  <si>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</si>
  <si>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</si>
  <si>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</si>
  <si>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</si>
  <si>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</si>
  <si>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</si>
  <si>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</si>
  <si>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</si>
  <si>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</si>
  <si>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</si>
  <si>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</si>
  <si>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</si>
  <si>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</si>
  <si>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</si>
  <si>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</si>
  <si>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</si>
  <si>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</si>
  <si>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</si>
  <si>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</si>
  <si>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</si>
  <si>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</si>
  <si>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</si>
  <si>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</si>
  <si>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</si>
  <si>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</si>
  <si>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</si>
  <si>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</si>
  <si>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</si>
  <si>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</si>
  <si>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</si>
  <si>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</si>
  <si>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</si>
  <si>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</si>
  <si>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</si>
  <si>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</si>
  <si>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</si>
  <si>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</si>
  <si>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</si>
  <si>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</si>
  <si>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</si>
  <si>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</si>
  <si>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</si>
  <si>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</si>
  <si>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</si>
  <si>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</si>
  <si>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</si>
  <si>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</si>
  <si>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</si>
  <si>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</si>
  <si>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</si>
  <si>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</si>
  <si>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</si>
  <si>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</si>
  <si>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</si>
  <si>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</si>
  <si>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</si>
  <si>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</si>
  <si>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</si>
  <si>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</si>
  <si>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</si>
  <si>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</si>
  <si>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</si>
  <si>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</si>
  <si>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</si>
  <si>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</si>
  <si>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</si>
  <si>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</si>
  <si>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</si>
  <si>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</si>
  <si>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</si>
  <si>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</si>
  <si>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</si>
  <si>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</si>
  <si>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</si>
  <si>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</si>
  <si>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</si>
  <si>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</si>
  <si>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</si>
  <si>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</si>
  <si>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</si>
  <si>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</si>
  <si>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</si>
  <si>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</si>
  <si>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</si>
  <si>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</si>
  <si>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</si>
  <si>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</si>
  <si>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</si>
  <si>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</si>
  <si>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</si>
  <si>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</si>
  <si>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</si>
  <si>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</si>
  <si>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</si>
  <si>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</si>
  <si>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</si>
  <si>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</si>
  <si>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</si>
  <si>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</si>
  <si>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</si>
  <si>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</si>
  <si>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</si>
  <si>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</si>
  <si>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</si>
  <si>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</si>
  <si>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</si>
  <si>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</si>
  <si>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</si>
  <si>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</si>
  <si>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</si>
  <si>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</si>
  <si>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</si>
  <si>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</si>
  <si>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</si>
  <si>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</si>
  <si>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</si>
  <si>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</si>
  <si>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</si>
  <si>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</si>
  <si>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</si>
  <si>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</si>
  <si>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</si>
  <si>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</si>
  <si>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</si>
  <si>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</si>
  <si>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</si>
  <si>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</si>
  <si>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</si>
  <si>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</si>
  <si>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</si>
  <si>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</si>
  <si>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</si>
  <si>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</si>
  <si>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</si>
  <si>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</si>
  <si>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</si>
  <si>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</si>
  <si>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</si>
  <si>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</si>
  <si>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</si>
  <si>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</si>
  <si>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</si>
  <si>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</si>
  <si>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</si>
  <si>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</si>
  <si>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</si>
  <si>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</si>
  <si>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</si>
  <si>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</si>
  <si>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</si>
  <si>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</si>
  <si>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</si>
  <si>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</si>
  <si>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</si>
  <si>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</si>
  <si>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</si>
  <si>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</si>
  <si>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</si>
  <si>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</si>
  <si>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</si>
  <si>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</si>
  <si>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</si>
  <si>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</si>
  <si>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</si>
  <si>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</si>
  <si>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</si>
  <si>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</si>
  <si>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</si>
  <si>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</si>
  <si>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</si>
  <si>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</si>
  <si>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</si>
  <si>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</si>
  <si>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</si>
  <si>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</si>
  <si>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</si>
  <si>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</si>
  <si>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</si>
  <si>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</si>
  <si>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</si>
  <si>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</si>
  <si>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</si>
  <si>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</si>
  <si>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</si>
  <si>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</si>
  <si>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</si>
  <si>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</si>
  <si>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</si>
  <si>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</si>
  <si>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</si>
  <si>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</si>
  <si>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</si>
  <si>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</si>
  <si>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</si>
  <si>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</si>
  <si>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</si>
  <si>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</si>
  <si>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</si>
  <si>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</si>
  <si>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</si>
  <si>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</si>
  <si>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</si>
  <si>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</si>
  <si>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</si>
  <si>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</si>
  <si>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</si>
  <si>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</si>
  <si>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</si>
  <si>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</si>
  <si>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</si>
  <si>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</si>
  <si>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</si>
  <si>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</si>
  <si>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</si>
  <si>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</si>
  <si>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</si>
  <si>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</si>
  <si>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</si>
  <si>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</si>
  <si>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</si>
  <si>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</si>
  <si>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</si>
  <si>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</si>
  <si>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</si>
  <si>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</si>
  <si>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</si>
  <si>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</si>
  <si>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</si>
  <si>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</si>
  <si>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</si>
  <si>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</si>
  <si>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</si>
  <si>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</si>
  <si>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</si>
  <si>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</si>
  <si>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</si>
  <si>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</si>
  <si>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</si>
  <si>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</si>
  <si>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</si>
  <si>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</si>
  <si>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</si>
  <si>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</si>
  <si>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</si>
  <si>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</si>
  <si>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</si>
  <si>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</si>
  <si>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</si>
  <si>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</si>
  <si>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</si>
  <si>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</si>
  <si>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</si>
  <si>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</si>
  <si>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</si>
  <si>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</si>
  <si>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</si>
  <si>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</si>
  <si>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</si>
  <si>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</si>
  <si>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</si>
  <si>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</si>
  <si>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</si>
  <si>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</si>
  <si>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</si>
  <si>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</si>
  <si>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</si>
  <si>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</si>
  <si>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</si>
  <si>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</si>
  <si>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</si>
  <si>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</si>
  <si>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</si>
  <si>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</si>
  <si>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</si>
  <si>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</si>
  <si>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</si>
  <si>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</si>
  <si>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</si>
  <si>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</si>
  <si>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</si>
  <si>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</si>
  <si>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</si>
  <si>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</si>
  <si>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</si>
  <si>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</si>
  <si>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</si>
  <si>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</si>
  <si>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</si>
  <si>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</si>
  <si>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</si>
  <si>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</si>
  <si>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</si>
  <si>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</si>
  <si>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</si>
  <si>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</si>
  <si>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</si>
  <si>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</si>
  <si>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</si>
  <si>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</si>
  <si>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</si>
  <si>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</si>
  <si>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</si>
  <si>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</si>
  <si>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</si>
  <si>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</si>
  <si>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</si>
  <si>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</si>
  <si>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</si>
  <si>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</si>
  <si>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</si>
  <si>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</si>
  <si>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</si>
  <si>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</si>
  <si>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</si>
  <si>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</si>
  <si>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</si>
  <si>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</si>
  <si>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</si>
  <si>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</si>
  <si>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</si>
  <si>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</si>
  <si>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</si>
  <si>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</si>
  <si>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</si>
  <si>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</si>
  <si>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</si>
  <si>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</si>
  <si>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</si>
  <si>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</si>
  <si>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</si>
  <si>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</si>
  <si>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</si>
  <si>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</si>
  <si>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</si>
  <si>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</si>
  <si>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</si>
  <si>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</si>
  <si>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</si>
  <si>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</si>
  <si>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</si>
  <si>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</si>
  <si>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</si>
  <si>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</si>
  <si>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</si>
  <si>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</si>
  <si>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</si>
  <si>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</si>
  <si>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</si>
  <si>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</si>
  <si>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</si>
  <si>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</si>
  <si>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</si>
  <si>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</si>
  <si>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</si>
  <si>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</si>
  <si>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</si>
  <si>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</si>
  <si>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</si>
  <si>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</si>
  <si>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</si>
  <si>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</si>
  <si>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</si>
  <si>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</si>
  <si>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</si>
  <si>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</si>
  <si>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</si>
  <si>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</si>
  <si>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</si>
  <si>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</si>
  <si>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</si>
  <si>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</si>
  <si>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</si>
  <si>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</si>
  <si>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</si>
  <si>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</si>
  <si>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</si>
  <si>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</si>
  <si>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</si>
  <si>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</si>
  <si>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</si>
  <si>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</si>
  <si>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</si>
  <si>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</si>
  <si>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</si>
  <si>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</si>
  <si>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</si>
  <si>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</si>
  <si>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</si>
  <si>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</si>
  <si>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</si>
  <si>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</si>
  <si>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</si>
  <si>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</si>
  <si>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</si>
  <si>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</si>
  <si>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</si>
  <si>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</si>
  <si>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</si>
  <si>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</si>
  <si>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</si>
  <si>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</si>
  <si>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</si>
  <si>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</si>
  <si>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</si>
  <si>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</si>
  <si>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</si>
  <si>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</si>
  <si>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</si>
  <si>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</si>
  <si>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</si>
  <si>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</si>
  <si>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</si>
  <si>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</si>
  <si>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</si>
  <si>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</si>
  <si>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</si>
  <si>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</si>
  <si>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</si>
  <si>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</si>
  <si>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</si>
  <si>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</si>
  <si>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</si>
  <si>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</si>
  <si>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</si>
  <si>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</si>
  <si>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</si>
  <si>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</si>
  <si>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</si>
  <si>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</si>
  <si>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</si>
  <si>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</si>
  <si>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</si>
  <si>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</si>
  <si>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</si>
  <si>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</si>
  <si>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</si>
  <si>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</si>
  <si>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</si>
  <si>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</si>
  <si>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</si>
  <si>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</si>
  <si>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</si>
  <si>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</si>
  <si>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</si>
  <si>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</si>
  <si>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</si>
  <si>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</si>
  <si>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</si>
  <si>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</si>
  <si>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</si>
  <si>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</si>
  <si>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</si>
  <si>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</si>
  <si>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</si>
  <si>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</si>
  <si>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</si>
  <si>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</si>
  <si>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</si>
  <si>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</si>
  <si>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</si>
  <si>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</si>
  <si>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</si>
  <si>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</si>
  <si>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</si>
  <si>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</si>
  <si>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</si>
  <si>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</si>
  <si>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</si>
  <si>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</si>
  <si>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</si>
  <si>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</si>
  <si>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</si>
  <si>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</si>
  <si>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</si>
  <si>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</si>
  <si>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</si>
  <si>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</si>
  <si>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</si>
  <si>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</si>
  <si>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</si>
  <si>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</si>
  <si>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</si>
  <si>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</si>
  <si>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</si>
  <si>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</si>
  <si>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</si>
  <si>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</si>
  <si>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</si>
  <si>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</si>
  <si>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</si>
  <si>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</si>
  <si>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</si>
  <si>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</si>
  <si>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</si>
  <si>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</si>
  <si>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</si>
  <si>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</si>
  <si>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</si>
  <si>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</si>
  <si>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</si>
  <si>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</si>
  <si>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</si>
  <si>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</si>
  <si>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</si>
  <si>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</si>
  <si>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</si>
  <si>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</si>
  <si>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</si>
  <si>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</si>
  <si>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</si>
  <si>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</si>
  <si>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</si>
  <si>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</si>
  <si>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</si>
  <si>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</si>
  <si>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</si>
  <si>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</si>
  <si>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</si>
  <si>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</si>
  <si>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</si>
  <si>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</si>
  <si>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</si>
  <si>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</si>
  <si>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</si>
  <si>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</si>
  <si>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</si>
  <si>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</si>
  <si>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</si>
  <si>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</si>
  <si>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</si>
  <si>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</si>
  <si>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</si>
  <si>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</si>
  <si>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</si>
  <si>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</si>
  <si>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</si>
  <si>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</si>
  <si>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</si>
  <si>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</si>
  <si>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</si>
  <si>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</si>
  <si>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</si>
  <si>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</si>
  <si>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</si>
  <si>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</si>
  <si>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</si>
  <si>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</si>
  <si>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</si>
  <si>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</si>
  <si>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</si>
  <si>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</si>
  <si>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</si>
  <si>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</si>
  <si>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</si>
  <si>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</si>
  <si>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</si>
  <si>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</si>
  <si>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</si>
  <si>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</si>
  <si>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</si>
  <si>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</si>
  <si>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</si>
  <si>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</si>
  <si>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</si>
  <si>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</si>
  <si>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</si>
  <si>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</si>
  <si>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</si>
  <si>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</si>
  <si>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</si>
  <si>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</si>
  <si>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</si>
  <si>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</si>
  <si>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</si>
  <si>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</si>
  <si>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</si>
  <si>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</si>
  <si>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</si>
  <si>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</si>
  <si>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</si>
  <si>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</si>
  <si>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</si>
  <si>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</si>
  <si>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</si>
  <si>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</si>
  <si>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</si>
  <si>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</si>
  <si>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</si>
  <si>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</si>
  <si>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</si>
  <si>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</si>
  <si>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</si>
  <si>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</si>
  <si>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</si>
  <si>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</si>
  <si>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</si>
  <si>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</si>
  <si>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</si>
  <si>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</si>
  <si>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</si>
  <si>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</si>
  <si>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</si>
  <si>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</si>
  <si>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</si>
  <si>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</si>
  <si>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</si>
  <si>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</si>
  <si>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</si>
  <si>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</si>
  <si>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</si>
  <si>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</si>
  <si>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</si>
  <si>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</si>
  <si>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</si>
  <si>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</si>
  <si>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</si>
  <si>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</si>
  <si>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</si>
  <si>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</si>
  <si>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</si>
  <si>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</si>
  <si>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</si>
  <si>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</si>
  <si>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</si>
  <si>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</si>
  <si>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</si>
  <si>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</si>
  <si>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</si>
  <si>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</si>
  <si>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</si>
  <si>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</si>
  <si>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</si>
  <si>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</si>
  <si>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</si>
  <si>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</si>
  <si>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</si>
  <si>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</si>
  <si>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</si>
  <si>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</si>
  <si>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</si>
  <si>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</si>
  <si>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</si>
  <si>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</si>
  <si>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</si>
  <si>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</si>
  <si>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</si>
  <si>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</si>
  <si>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</si>
  <si>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</si>
  <si>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</si>
  <si>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</si>
  <si>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</si>
  <si>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</si>
  <si>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</si>
  <si>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</si>
  <si>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</si>
  <si>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</si>
  <si>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</si>
  <si>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</si>
  <si>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</si>
  <si>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</si>
  <si>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</si>
  <si>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</si>
  <si>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</si>
  <si>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</si>
  <si>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</si>
  <si>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</si>
  <si>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</si>
  <si>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</si>
  <si>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</si>
  <si>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</si>
  <si>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</si>
  <si>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</si>
  <si>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</si>
  <si>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</si>
  <si>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</si>
  <si>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</si>
  <si>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</si>
  <si>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</si>
  <si>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</si>
  <si>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</si>
  <si>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</si>
  <si>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</si>
  <si>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</si>
  <si>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</si>
  <si>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</si>
  <si>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</si>
  <si>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</si>
  <si>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</si>
  <si>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</si>
  <si>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</si>
  <si>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</si>
  <si>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</si>
  <si>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</si>
  <si>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</si>
  <si>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</si>
  <si>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</si>
  <si>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</si>
  <si>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</si>
  <si>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</si>
  <si>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</si>
  <si>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</si>
  <si>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</si>
  <si>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</si>
  <si>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</si>
  <si>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</si>
  <si>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</si>
  <si>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</si>
  <si>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</si>
  <si>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</si>
  <si>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</si>
  <si>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</si>
  <si>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</si>
  <si>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</si>
  <si>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</si>
  <si>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</si>
  <si>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</si>
  <si>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</si>
  <si>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</si>
  <si>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</si>
  <si>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</si>
  <si>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</si>
  <si>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</si>
  <si>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</si>
  <si>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</si>
  <si>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</si>
  <si>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</si>
  <si>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</si>
  <si>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</si>
  <si>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</si>
  <si>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</si>
  <si>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</si>
  <si>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</si>
  <si>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</si>
  <si>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</si>
  <si>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</si>
  <si>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</si>
  <si>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</si>
  <si>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</si>
  <si>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</si>
  <si>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</si>
  <si>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</si>
  <si>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</si>
  <si>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</si>
  <si>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</si>
  <si>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</si>
  <si>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</si>
  <si>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</si>
  <si>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</si>
  <si>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</si>
  <si>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</si>
  <si>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</si>
  <si>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</si>
  <si>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</si>
  <si>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</si>
  <si>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</si>
  <si>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</si>
  <si>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</si>
  <si>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</si>
  <si>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</si>
  <si>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</si>
  <si>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</si>
  <si>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</si>
  <si>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</si>
  <si>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</si>
  <si>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</si>
  <si>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</si>
  <si>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</si>
  <si>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</si>
  <si>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</si>
  <si>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</si>
  <si>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</si>
  <si>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</si>
  <si>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</si>
  <si>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</si>
  <si>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</si>
  <si>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</si>
  <si>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</si>
  <si>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</si>
  <si>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</si>
  <si>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</si>
  <si>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</si>
  <si>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</si>
  <si>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</si>
  <si>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</si>
  <si>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</si>
  <si>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</si>
  <si>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</si>
  <si>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</si>
  <si>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</si>
  <si>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</si>
  <si>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</si>
  <si>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</si>
  <si>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</si>
  <si>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</si>
  <si>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</si>
  <si>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</si>
  <si>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</si>
  <si>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</si>
  <si>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</si>
  <si>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</si>
  <si>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</si>
  <si>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</si>
  <si>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</si>
  <si>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</si>
  <si>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</si>
  <si>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</si>
  <si>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</si>
  <si>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</si>
  <si>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</si>
  <si>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</si>
  <si>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</si>
  <si>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</si>
  <si>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</si>
  <si>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</si>
  <si>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</si>
  <si>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</si>
  <si>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</si>
  <si>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</si>
  <si>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</si>
  <si>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</si>
  <si>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</si>
  <si>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</si>
  <si>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</si>
  <si>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</si>
  <si>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</si>
  <si>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</si>
  <si>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</si>
  <si>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</si>
  <si>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</si>
  <si>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</si>
  <si>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</si>
  <si>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</si>
  <si>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</si>
  <si>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</si>
  <si>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</si>
  <si>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</si>
  <si>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</si>
  <si>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</si>
  <si>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</si>
  <si>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</si>
  <si>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</si>
  <si>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</si>
  <si>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</si>
  <si>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</si>
  <si>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</si>
  <si>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</si>
  <si>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</si>
  <si>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</si>
  <si>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</si>
  <si>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</si>
  <si>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</si>
  <si>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</si>
  <si>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</si>
  <si>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</si>
  <si>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</si>
  <si>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</si>
  <si>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</si>
  <si>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</si>
  <si>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</si>
  <si>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</si>
  <si>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</si>
  <si>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</si>
  <si>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</si>
  <si>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</si>
  <si>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</si>
  <si>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</si>
  <si>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</si>
  <si>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</si>
  <si>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</si>
  <si>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</si>
  <si>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</si>
  <si>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</si>
  <si>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</si>
  <si>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</si>
  <si>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</si>
  <si>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</si>
  <si>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</si>
  <si>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</si>
  <si>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</si>
  <si>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</si>
  <si>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</si>
  <si>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</si>
  <si>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</si>
  <si>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</si>
  <si>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</si>
  <si>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</si>
  <si>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</si>
  <si>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</si>
  <si>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</si>
  <si>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</si>
  <si>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</si>
  <si>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</si>
  <si>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</si>
  <si>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</si>
  <si>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</si>
  <si>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</si>
  <si>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</si>
  <si>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</si>
  <si>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</si>
  <si>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</si>
  <si>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</si>
  <si>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</si>
  <si>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</si>
  <si>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</si>
  <si>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</si>
  <si>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</si>
  <si>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</si>
  <si>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</si>
  <si>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</si>
  <si>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</si>
  <si>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</si>
  <si>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</si>
  <si>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</si>
  <si>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</si>
  <si>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</t>
  </si>
  <si>
    <t>Ozn.O51 - Venkovní stínicí konstrukce slunolamu, D+M</t>
  </si>
  <si>
    <t>-361505200</t>
  </si>
  <si>
    <t>Plocha vertikalních žaluzií - 148 m2</t>
  </si>
  <si>
    <t>Hmotnost nosné žárově zinkované ocelové konstrukce - 3995 kg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</si>
  <si>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</si>
  <si>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</si>
  <si>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</si>
  <si>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</si>
  <si>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</si>
  <si>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</si>
  <si>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</si>
  <si>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</si>
  <si>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</si>
  <si>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</si>
  <si>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</si>
  <si>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</si>
  <si>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</si>
  <si>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</si>
  <si>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</si>
  <si>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</si>
  <si>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</si>
  <si>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</si>
  <si>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</si>
  <si>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</si>
  <si>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</si>
  <si>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</si>
  <si>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</si>
  <si>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</si>
  <si>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</si>
  <si>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</si>
  <si>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</si>
  <si>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</si>
  <si>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</si>
  <si>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</si>
  <si>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</si>
  <si>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</si>
  <si>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</si>
  <si>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</si>
  <si>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</si>
  <si>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</si>
  <si>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</si>
  <si>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</si>
  <si>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</si>
  <si>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</si>
  <si>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</si>
  <si>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</si>
  <si>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</si>
  <si>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</si>
  <si>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</si>
  <si>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</si>
  <si>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</si>
  <si>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</si>
  <si>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</si>
  <si>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</si>
  <si>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</si>
  <si>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</si>
  <si>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</si>
  <si>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</si>
  <si>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</si>
  <si>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</si>
  <si>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</si>
  <si>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</si>
  <si>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</si>
  <si>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</si>
  <si>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</si>
  <si>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</si>
  <si>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</si>
  <si>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</si>
  <si>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</si>
  <si>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</si>
  <si>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</si>
  <si>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</si>
  <si>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</si>
  <si>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</si>
  <si>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</si>
  <si>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</si>
  <si>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</si>
  <si>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</si>
  <si>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</si>
  <si>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</si>
  <si>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</si>
  <si>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</si>
  <si>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</si>
  <si>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</si>
  <si>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</si>
  <si>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</si>
  <si>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</si>
  <si>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</si>
  <si>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</si>
  <si>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</si>
  <si>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</si>
  <si>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</si>
  <si>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</si>
  <si>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</si>
  <si>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</si>
  <si>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</si>
  <si>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</si>
  <si>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</si>
  <si>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</si>
  <si>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</si>
  <si>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</si>
  <si>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</si>
  <si>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</si>
  <si>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</si>
  <si>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</si>
  <si>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</si>
  <si>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</si>
  <si>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</si>
  <si>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</si>
  <si>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</si>
  <si>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</si>
  <si>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</si>
  <si>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</si>
  <si>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</si>
  <si>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</si>
  <si>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</si>
  <si>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</si>
  <si>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</si>
  <si>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</si>
  <si>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</si>
  <si>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</si>
  <si>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</si>
  <si>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</si>
  <si>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</si>
  <si>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</si>
  <si>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</si>
  <si>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</si>
  <si>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</si>
  <si>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</si>
  <si>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</si>
  <si>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</si>
  <si>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</si>
  <si>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</si>
  <si>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</si>
  <si>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</si>
  <si>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</si>
  <si>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</si>
  <si>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</si>
  <si>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</si>
  <si>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</si>
  <si>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</si>
  <si>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</si>
  <si>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</si>
  <si>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</si>
  <si>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</si>
  <si>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</si>
  <si>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</si>
  <si>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</si>
  <si>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</si>
  <si>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</si>
  <si>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</si>
  <si>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</si>
  <si>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</si>
  <si>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</si>
  <si>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</si>
  <si>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</si>
  <si>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</si>
  <si>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</si>
  <si>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</si>
  <si>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</si>
  <si>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</si>
  <si>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</si>
  <si>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</si>
  <si>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</si>
  <si>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</si>
  <si>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</si>
  <si>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</si>
  <si>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</si>
  <si>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</si>
  <si>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</si>
  <si>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</si>
  <si>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</si>
  <si>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</si>
  <si>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</si>
  <si>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</si>
  <si>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</si>
  <si>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</si>
  <si>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</si>
  <si>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</si>
  <si>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</si>
  <si>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</si>
  <si>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</si>
  <si>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</si>
  <si>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</si>
  <si>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</si>
  <si>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</si>
  <si>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</si>
  <si>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</si>
  <si>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</si>
  <si>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</si>
  <si>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</si>
  <si>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</si>
  <si>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</si>
  <si>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</si>
  <si>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</si>
  <si>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</si>
  <si>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</si>
  <si>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</si>
  <si>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</si>
  <si>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</si>
  <si>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</si>
  <si>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</si>
  <si>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</si>
  <si>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</si>
  <si>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</si>
  <si>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</si>
  <si>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</si>
  <si>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</si>
  <si>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</si>
  <si>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</si>
  <si>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</si>
  <si>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</si>
  <si>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</si>
  <si>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</si>
  <si>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</si>
  <si>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</si>
  <si>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</si>
  <si>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</si>
  <si>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</si>
  <si>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</si>
  <si>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</si>
  <si>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</si>
  <si>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</si>
  <si>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</si>
  <si>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</si>
  <si>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</si>
  <si>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</si>
  <si>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</si>
  <si>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</si>
  <si>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</si>
  <si>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</si>
  <si>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</si>
  <si>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</si>
  <si>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</si>
  <si>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</si>
  <si>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</si>
  <si>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</si>
  <si>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</si>
  <si>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</si>
  <si>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</si>
  <si>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</si>
  <si>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</si>
  <si>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</si>
  <si>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</si>
  <si>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</si>
  <si>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</si>
  <si>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</si>
  <si>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</si>
  <si>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</si>
  <si>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</si>
  <si>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</si>
  <si>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</si>
  <si>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</si>
  <si>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</si>
  <si>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</si>
  <si>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</si>
  <si>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</si>
  <si>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</si>
  <si>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</si>
  <si>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</si>
  <si>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</si>
  <si>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</si>
  <si>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</si>
  <si>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</si>
  <si>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</si>
  <si>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</si>
  <si>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</si>
  <si>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</si>
  <si>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</si>
  <si>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</si>
  <si>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</si>
  <si>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</si>
  <si>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</si>
  <si>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</si>
  <si>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</si>
  <si>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</si>
  <si>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</si>
  <si>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</si>
  <si>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</si>
  <si>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</si>
  <si>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</si>
  <si>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</si>
  <si>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</si>
  <si>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</si>
  <si>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</si>
  <si>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</si>
  <si>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</si>
  <si>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</si>
  <si>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</si>
  <si>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</si>
  <si>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</si>
  <si>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</si>
  <si>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</si>
  <si>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</si>
  <si>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</si>
  <si>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</si>
  <si>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</si>
  <si>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</si>
  <si>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</si>
  <si>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</si>
  <si>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</si>
  <si>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</si>
  <si>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</si>
  <si>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</si>
  <si>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</si>
  <si>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</si>
  <si>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</si>
  <si>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</si>
  <si>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</si>
  <si>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</si>
  <si>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</si>
  <si>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</si>
  <si>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</si>
  <si>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</si>
  <si>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</si>
  <si>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</si>
  <si>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</si>
  <si>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</si>
  <si>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</si>
  <si>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</si>
  <si>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</si>
  <si>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</si>
  <si>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</si>
  <si>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</si>
  <si>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</si>
  <si>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</si>
  <si>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</si>
  <si>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</si>
  <si>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</si>
  <si>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</si>
  <si>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</si>
  <si>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</si>
  <si>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</si>
  <si>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</si>
  <si>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</si>
  <si>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</si>
  <si>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</si>
  <si>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</si>
  <si>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</si>
  <si>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</si>
  <si>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</si>
  <si>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</si>
  <si>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</si>
  <si>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</si>
  <si>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</si>
  <si>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</si>
  <si>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</si>
  <si>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</si>
  <si>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</si>
  <si>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</si>
  <si>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</si>
  <si>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</si>
  <si>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</si>
  <si>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</si>
  <si>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</si>
  <si>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</si>
  <si>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</si>
  <si>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</si>
  <si>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</si>
  <si>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</si>
  <si>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</si>
  <si>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</si>
  <si>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</si>
  <si>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</si>
  <si>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</si>
  <si>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</si>
  <si>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</si>
  <si>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</si>
  <si>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</si>
  <si>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</si>
  <si>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</si>
  <si>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</si>
  <si>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</si>
  <si>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</si>
  <si>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</si>
  <si>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</si>
  <si>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</si>
  <si>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</si>
  <si>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</si>
  <si>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</si>
  <si>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</si>
  <si>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</si>
  <si>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</si>
  <si>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</si>
  <si>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</si>
  <si>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</si>
  <si>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</si>
  <si>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</si>
  <si>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</si>
  <si>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</si>
  <si>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</si>
  <si>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</si>
  <si>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</si>
  <si>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</si>
  <si>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</si>
  <si>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</si>
  <si>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</si>
  <si>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</si>
  <si>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</si>
  <si>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</si>
  <si>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</si>
  <si>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</si>
  <si>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</si>
  <si>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</si>
  <si>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</si>
  <si>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</si>
  <si>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</si>
  <si>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</si>
  <si>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</si>
  <si>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</si>
  <si>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</si>
  <si>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</si>
  <si>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</si>
  <si>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</si>
  <si>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</si>
  <si>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</si>
  <si>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</si>
  <si>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</si>
  <si>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</si>
  <si>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</si>
  <si>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</si>
  <si>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</si>
  <si>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</si>
  <si>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</si>
  <si>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</si>
  <si>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</si>
  <si>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</si>
  <si>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</si>
  <si>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</si>
  <si>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</si>
  <si>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</si>
  <si>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</si>
  <si>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</si>
  <si>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</si>
  <si>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</si>
  <si>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</si>
  <si>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</si>
  <si>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</si>
  <si>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</si>
  <si>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</si>
  <si>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</si>
  <si>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</si>
  <si>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</si>
  <si>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</si>
  <si>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</si>
  <si>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</si>
  <si>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</si>
  <si>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</si>
  <si>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</si>
  <si>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</si>
  <si>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</si>
  <si>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</si>
  <si>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</si>
  <si>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</si>
  <si>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</si>
  <si>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</si>
  <si>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</si>
  <si>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</si>
  <si>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</si>
  <si>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</si>
  <si>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</si>
  <si>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</si>
  <si>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</si>
  <si>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</si>
  <si>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</si>
  <si>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</si>
  <si>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</si>
  <si>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</si>
  <si>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</si>
  <si>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</si>
  <si>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</si>
  <si>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</si>
  <si>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</si>
  <si>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</si>
  <si>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</si>
  <si>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</si>
  <si>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</si>
  <si>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</si>
  <si>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</si>
  <si>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</si>
  <si>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</si>
  <si>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</si>
  <si>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</si>
  <si>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</si>
  <si>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</si>
  <si>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</si>
  <si>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</si>
  <si>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</si>
  <si>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</si>
  <si>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</si>
  <si>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</si>
  <si>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</si>
  <si>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</si>
  <si>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</si>
  <si>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</si>
  <si>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</si>
  <si>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</si>
  <si>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</si>
  <si>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</si>
  <si>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</si>
  <si>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</si>
  <si>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</si>
  <si>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</si>
  <si>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</si>
  <si>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</si>
  <si>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</si>
  <si>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</si>
  <si>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</si>
  <si>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</si>
  <si>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</si>
  <si>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</si>
  <si>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</si>
  <si>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</si>
  <si>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</si>
  <si>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</si>
  <si>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</si>
  <si>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</si>
  <si>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</si>
  <si>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</si>
  <si>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</si>
  <si>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</si>
  <si>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</si>
  <si>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</si>
  <si>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</si>
  <si>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</si>
  <si>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</si>
  <si>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</si>
  <si>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</si>
  <si>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</si>
  <si>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</si>
  <si>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</si>
  <si>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</si>
  <si>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</si>
  <si>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</si>
  <si>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</si>
  <si>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</si>
  <si>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</si>
  <si>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</si>
  <si>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</si>
  <si>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</si>
  <si>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</si>
  <si>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</si>
  <si>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</si>
  <si>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</si>
  <si>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</si>
  <si>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</si>
  <si>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</si>
  <si>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</si>
  <si>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</si>
  <si>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</si>
  <si>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</si>
  <si>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</si>
  <si>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</si>
  <si>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</si>
  <si>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</si>
  <si>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</si>
  <si>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</si>
  <si>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</si>
  <si>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</si>
  <si>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</si>
  <si>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</si>
  <si>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</si>
  <si>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</si>
  <si>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</si>
  <si>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</si>
  <si>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</si>
  <si>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</si>
  <si>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</si>
  <si>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</si>
  <si>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</si>
  <si>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</si>
  <si>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</si>
  <si>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</si>
  <si>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</si>
  <si>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</si>
  <si>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</si>
  <si>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</si>
  <si>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</si>
  <si>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</si>
  <si>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</si>
  <si>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</si>
  <si>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</si>
  <si>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</si>
  <si>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</si>
  <si>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</si>
  <si>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</si>
  <si>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</si>
  <si>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</si>
  <si>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</si>
  <si>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</si>
  <si>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</si>
  <si>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</si>
  <si>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</si>
  <si>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</si>
  <si>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</si>
  <si>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</si>
  <si>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</si>
  <si>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</si>
  <si>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</si>
  <si>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</si>
  <si>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</si>
  <si>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</si>
  <si>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</si>
  <si>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</si>
  <si>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</si>
  <si>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</si>
  <si>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</si>
  <si>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</si>
  <si>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</si>
  <si>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</si>
  <si>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</si>
  <si>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</si>
  <si>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</si>
  <si>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</si>
  <si>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</si>
  <si>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</si>
  <si>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</si>
  <si>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</si>
  <si>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</si>
  <si>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</si>
  <si>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</si>
  <si>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</si>
  <si>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</si>
  <si>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</si>
  <si>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</si>
  <si>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</si>
  <si>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</si>
  <si>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</si>
  <si>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</si>
  <si>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</si>
  <si>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</si>
  <si>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</si>
  <si>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</si>
  <si>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</si>
  <si>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</si>
  <si>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</si>
  <si>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</si>
  <si>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</si>
  <si>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</si>
  <si>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</si>
  <si>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</si>
  <si>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</si>
  <si>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</si>
  <si>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</si>
  <si>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</si>
  <si>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</si>
  <si>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</si>
  <si>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</si>
  <si>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</si>
  <si>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</si>
  <si>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</si>
  <si>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</si>
  <si>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</si>
  <si>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</si>
  <si>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</si>
  <si>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</si>
  <si>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</si>
  <si>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</si>
  <si>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</si>
  <si>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</si>
  <si>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</si>
  <si>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</si>
  <si>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</si>
  <si>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</si>
  <si>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</si>
  <si>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</si>
  <si>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</si>
  <si>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</si>
  <si>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</si>
  <si>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</si>
  <si>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</si>
  <si>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</si>
  <si>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</si>
  <si>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</si>
  <si>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</si>
  <si>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</si>
  <si>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</si>
  <si>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</si>
  <si>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</si>
  <si>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</si>
  <si>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</si>
  <si>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</si>
  <si>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</si>
  <si>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</si>
  <si>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</si>
  <si>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</si>
  <si>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</si>
  <si>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</si>
  <si>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</si>
  <si>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</si>
  <si>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</si>
  <si>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</si>
  <si>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</si>
  <si>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</si>
  <si>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</si>
  <si>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</si>
  <si>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</si>
  <si>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</si>
  <si>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</si>
  <si>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</si>
  <si>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</si>
  <si>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</si>
  <si>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</si>
  <si>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</si>
  <si>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</si>
  <si>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</si>
  <si>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</si>
  <si>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</si>
  <si>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</si>
  <si>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</si>
  <si>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</si>
  <si>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</si>
  <si>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</si>
  <si>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</si>
  <si>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</si>
  <si>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</si>
  <si>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</si>
  <si>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</si>
  <si>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</si>
  <si>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</si>
  <si>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</si>
  <si>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</si>
  <si>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</si>
  <si>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</si>
  <si>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</si>
  <si>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</si>
  <si>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</si>
  <si>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</si>
  <si>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</si>
  <si>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</si>
  <si>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</si>
  <si>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</si>
  <si>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</si>
  <si>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</si>
  <si>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</si>
  <si>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</si>
  <si>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</si>
  <si>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</si>
  <si>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</si>
  <si>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</si>
  <si>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</si>
  <si>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</si>
  <si>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</si>
  <si>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</si>
  <si>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</si>
  <si>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</si>
  <si>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</si>
  <si>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</si>
  <si>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</si>
  <si>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</si>
  <si>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</si>
  <si>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</si>
  <si>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</si>
  <si>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</si>
  <si>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</si>
  <si>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</si>
  <si>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</si>
  <si>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</si>
  <si>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</si>
  <si>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</si>
  <si>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</si>
  <si>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</si>
  <si>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</si>
  <si>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</si>
  <si>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</si>
  <si>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</si>
  <si>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</si>
  <si>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</si>
  <si>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</si>
  <si>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</si>
  <si>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</si>
  <si>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</si>
  <si>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</si>
  <si>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</si>
  <si>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</si>
  <si>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</si>
  <si>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</si>
  <si>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</si>
  <si>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</si>
  <si>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</si>
  <si>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</si>
  <si>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</si>
  <si>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</si>
  <si>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</si>
  <si>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</si>
  <si>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</si>
  <si>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</si>
  <si>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</si>
  <si>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</si>
  <si>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</si>
  <si>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</si>
  <si>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</si>
  <si>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</si>
  <si>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</si>
  <si>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</si>
  <si>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</si>
  <si>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</si>
  <si>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</si>
  <si>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</si>
  <si>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</si>
  <si>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</si>
  <si>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</si>
  <si>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</si>
  <si>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</si>
  <si>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</si>
  <si>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</si>
  <si>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</si>
  <si>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</si>
  <si>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</si>
  <si>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</si>
  <si>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</si>
  <si>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</si>
  <si>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</si>
  <si>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</si>
  <si>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</si>
  <si>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</si>
  <si>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</si>
  <si>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</si>
  <si>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</si>
  <si>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</si>
  <si>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</si>
  <si>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</si>
  <si>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</si>
  <si>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</si>
  <si>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</si>
  <si>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</si>
  <si>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</si>
  <si>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</si>
  <si>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</si>
  <si>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</si>
  <si>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</si>
  <si>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</si>
  <si>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</si>
  <si>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</si>
  <si>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</si>
  <si>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</si>
  <si>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</si>
  <si>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</si>
  <si>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</si>
  <si>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</si>
  <si>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</si>
  <si>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</si>
  <si>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</si>
  <si>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</si>
  <si>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</si>
  <si>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</si>
  <si>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</si>
  <si>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</si>
  <si>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</si>
  <si>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</si>
  <si>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</si>
  <si>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</si>
  <si>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</si>
  <si>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</si>
  <si>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</si>
  <si>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</si>
  <si>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</si>
  <si>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</si>
  <si>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</si>
  <si>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</si>
  <si>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</si>
  <si>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</si>
  <si>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</si>
  <si>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</si>
  <si>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</si>
  <si>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</si>
  <si>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</si>
  <si>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</si>
  <si>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</si>
  <si>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</si>
  <si>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</si>
  <si>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</si>
  <si>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</si>
  <si>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</si>
  <si>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</si>
  <si>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</si>
  <si>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</si>
  <si>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</si>
  <si>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</si>
  <si>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</si>
  <si>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</si>
  <si>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</si>
  <si>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</si>
  <si>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</si>
  <si>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</si>
  <si>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</si>
  <si>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</si>
  <si>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</si>
  <si>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</si>
  <si>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</si>
  <si>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</si>
  <si>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</si>
  <si>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</si>
  <si>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</si>
  <si>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</si>
  <si>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</si>
  <si>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</si>
  <si>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</si>
  <si>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</si>
  <si>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</si>
  <si>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</si>
  <si>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</si>
  <si>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</si>
  <si>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</si>
  <si>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</si>
  <si>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</si>
  <si>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</si>
  <si>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</si>
  <si>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</si>
  <si>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</si>
  <si>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</si>
  <si>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</si>
  <si>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</si>
  <si>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</si>
  <si>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</si>
  <si>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</si>
  <si>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</si>
  <si>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</si>
  <si>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</si>
  <si>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</si>
  <si>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</si>
  <si>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</si>
  <si>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</si>
  <si>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</si>
  <si>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</si>
  <si>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</si>
  <si>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</si>
  <si>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</si>
  <si>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</si>
  <si>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</si>
  <si>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</si>
  <si>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</si>
  <si>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</si>
  <si>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</si>
  <si>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</si>
  <si>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</si>
  <si>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</si>
  <si>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</si>
  <si>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</si>
  <si>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</si>
  <si>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</si>
  <si>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</si>
  <si>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</si>
  <si>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</si>
  <si>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</si>
  <si>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</si>
  <si>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</si>
  <si>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</si>
  <si>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</si>
  <si>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</si>
  <si>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</si>
  <si>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</si>
  <si>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</si>
  <si>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</si>
  <si>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</si>
  <si>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</si>
  <si>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</si>
  <si>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</si>
  <si>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</si>
  <si>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</si>
  <si>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</si>
  <si>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</si>
  <si>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</si>
  <si>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</si>
  <si>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</si>
  <si>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</si>
  <si>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</si>
  <si>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</si>
  <si>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</si>
  <si>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</si>
  <si>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</si>
  <si>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</si>
  <si>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</si>
  <si>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</si>
  <si>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</si>
  <si>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</si>
  <si>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</si>
  <si>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</si>
  <si>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</si>
  <si>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</si>
  <si>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</si>
  <si>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</si>
  <si>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</si>
  <si>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</si>
  <si>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</si>
  <si>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</si>
  <si>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</si>
  <si>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</si>
  <si>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</si>
  <si>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</si>
  <si>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</si>
  <si>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</si>
  <si>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</si>
  <si>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</si>
  <si>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</si>
  <si>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</si>
  <si>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</si>
  <si>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</si>
  <si>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</si>
  <si>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</si>
  <si>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</si>
  <si>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</si>
  <si>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</si>
  <si>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</si>
  <si>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</si>
  <si>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</si>
  <si>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</si>
  <si>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</si>
  <si>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</si>
  <si>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</si>
  <si>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</si>
  <si>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</si>
  <si>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</si>
  <si>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</si>
  <si>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</si>
  <si>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</si>
  <si>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</si>
  <si>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</si>
  <si>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</si>
  <si>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</si>
  <si>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</si>
  <si>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</si>
  <si>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</si>
  <si>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</si>
  <si>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</si>
  <si>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</si>
  <si>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</si>
  <si>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</si>
  <si>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</si>
  <si>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</si>
  <si>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</si>
  <si>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</si>
  <si>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</si>
  <si>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</si>
  <si>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</si>
  <si>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</si>
  <si>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</si>
  <si>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</si>
  <si>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</si>
  <si>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</si>
  <si>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</si>
  <si>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</si>
  <si>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</si>
  <si>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</si>
  <si>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</si>
  <si>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</si>
  <si>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</si>
  <si>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</si>
  <si>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</si>
  <si>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</si>
  <si>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</si>
  <si>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</si>
  <si>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</si>
  <si>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</si>
  <si>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</si>
  <si>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</si>
  <si>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</si>
  <si>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</si>
  <si>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</si>
  <si>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</si>
  <si>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</si>
  <si>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</si>
  <si>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</si>
  <si>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</si>
  <si>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</si>
  <si>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</si>
  <si>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</si>
  <si>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</si>
  <si>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</si>
  <si>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</si>
  <si>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</si>
  <si>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</si>
  <si>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</si>
  <si>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</si>
  <si>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</si>
  <si>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</si>
  <si>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</si>
  <si>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</si>
  <si>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</si>
  <si>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</si>
  <si>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</si>
  <si>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</si>
  <si>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</si>
  <si>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</si>
  <si>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</si>
  <si>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</si>
  <si>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</si>
  <si>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</si>
  <si>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</si>
  <si>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</si>
  <si>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</si>
  <si>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</si>
  <si>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</si>
  <si>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</si>
  <si>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</si>
  <si>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</si>
  <si>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</si>
  <si>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</si>
  <si>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</si>
  <si>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</si>
  <si>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</si>
  <si>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</si>
  <si>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</si>
  <si>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</si>
  <si>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</si>
  <si>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</si>
  <si>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</si>
  <si>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</si>
  <si>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</si>
  <si>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</si>
  <si>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</si>
  <si>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</si>
  <si>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</si>
  <si>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</si>
  <si>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</si>
  <si>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</si>
  <si>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</si>
  <si>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</si>
  <si>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</si>
  <si>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</si>
  <si>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</si>
  <si>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</si>
  <si>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</si>
  <si>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</si>
  <si>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</si>
  <si>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</si>
  <si>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</si>
  <si>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</si>
  <si>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</si>
  <si>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</si>
  <si>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</si>
  <si>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</si>
  <si>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</si>
  <si>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</si>
  <si>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</si>
  <si>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</si>
  <si>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</si>
  <si>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</si>
  <si>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</si>
  <si>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</si>
  <si>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</si>
  <si>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</si>
  <si>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</si>
  <si>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</si>
  <si>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</si>
  <si>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</si>
  <si>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</si>
  <si>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</si>
  <si>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</si>
  <si>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</si>
  <si>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</si>
  <si>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</si>
  <si>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</si>
  <si>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</si>
  <si>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</si>
  <si>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</si>
  <si>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</si>
  <si>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</si>
  <si>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</si>
  <si>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</si>
  <si>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</si>
  <si>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</si>
  <si>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</si>
  <si>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</si>
  <si>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</si>
  <si>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</si>
  <si>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</si>
  <si>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</si>
  <si>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</si>
  <si>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</si>
  <si>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</si>
  <si>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</si>
  <si>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</si>
  <si>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</si>
  <si>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</si>
  <si>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</si>
  <si>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</si>
  <si>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</si>
  <si>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</si>
  <si>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</si>
  <si>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</si>
  <si>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</si>
  <si>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</si>
  <si>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</si>
  <si>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</si>
  <si>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</si>
  <si>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</si>
  <si>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</si>
  <si>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</si>
  <si>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</si>
  <si>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</si>
  <si>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</si>
  <si>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</si>
  <si>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</si>
  <si>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</si>
  <si>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</si>
  <si>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</si>
  <si>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</si>
  <si>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</si>
  <si>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</si>
  <si>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</si>
  <si>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</si>
  <si>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</si>
  <si>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</si>
  <si>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</si>
  <si>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</si>
  <si>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</si>
  <si>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</si>
  <si>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</si>
  <si>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</si>
  <si>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</si>
  <si>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</si>
  <si>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</si>
  <si>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</si>
  <si>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</si>
  <si>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</si>
  <si>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</si>
  <si>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</si>
  <si>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</si>
  <si>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</si>
  <si>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</si>
  <si>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</si>
  <si>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</si>
  <si>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</si>
  <si>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</si>
  <si>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</si>
  <si>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</si>
  <si>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</si>
  <si>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</si>
  <si>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</si>
  <si>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</si>
  <si>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</si>
  <si>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</si>
  <si>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</si>
  <si>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</si>
  <si>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</si>
  <si>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</si>
  <si>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</si>
  <si>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</si>
  <si>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</si>
  <si>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</si>
  <si>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</si>
  <si>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</si>
  <si>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</si>
  <si>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</si>
  <si>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</si>
  <si>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</si>
  <si>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</si>
  <si>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</si>
  <si>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</si>
  <si>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</si>
  <si>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</si>
  <si>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</si>
  <si>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</si>
  <si>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</si>
  <si>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</si>
  <si>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</si>
  <si>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</si>
  <si>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</si>
  <si>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</si>
  <si>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</si>
  <si>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</si>
  <si>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</si>
  <si>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</si>
  <si>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</si>
  <si>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</si>
  <si>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</si>
  <si>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</si>
  <si>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</si>
  <si>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</si>
  <si>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</si>
  <si>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</si>
  <si>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</si>
  <si>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</si>
  <si>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</si>
  <si>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</si>
  <si>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</si>
  <si>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</si>
  <si>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</si>
  <si>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</si>
  <si>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</si>
  <si>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</si>
  <si>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</si>
  <si>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</si>
  <si>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</si>
  <si>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</si>
  <si>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</si>
  <si>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</si>
  <si>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</si>
  <si>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</si>
  <si>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</si>
  <si>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</si>
  <si>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</si>
  <si>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</si>
  <si>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</si>
  <si>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</si>
  <si>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</si>
  <si>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</si>
  <si>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</si>
  <si>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</si>
  <si>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</si>
  <si>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</si>
  <si>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</si>
  <si>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</si>
  <si>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</si>
  <si>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</si>
  <si>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</si>
  <si>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</si>
  <si>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</si>
  <si>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</si>
  <si>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</si>
  <si>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</si>
  <si>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</si>
  <si>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</si>
  <si>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</si>
  <si>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</si>
  <si>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</si>
  <si>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</si>
  <si>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</si>
  <si>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</si>
  <si>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</si>
  <si>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</si>
  <si>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</si>
  <si>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</si>
  <si>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</si>
  <si>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</si>
  <si>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</si>
  <si>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</si>
  <si>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</si>
  <si>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</si>
  <si>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</si>
  <si>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</si>
  <si>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</si>
  <si>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</si>
  <si>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</si>
  <si>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</si>
  <si>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</si>
  <si>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</si>
  <si>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</si>
  <si>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</si>
  <si>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</si>
  <si>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</si>
  <si>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</si>
  <si>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</si>
  <si>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</si>
  <si>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</si>
  <si>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</si>
  <si>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</si>
  <si>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</si>
  <si>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</si>
  <si>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</si>
  <si>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</si>
  <si>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</si>
  <si>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</si>
  <si>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</si>
  <si>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</si>
  <si>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</si>
  <si>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</si>
  <si>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</si>
  <si>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</si>
  <si>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</si>
  <si>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</si>
  <si>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</si>
  <si>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</si>
  <si>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</si>
  <si>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</si>
  <si>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</si>
  <si>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</si>
  <si>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</si>
  <si>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</si>
  <si>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</si>
  <si>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</si>
  <si>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</si>
  <si>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</si>
  <si>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</si>
  <si>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</si>
  <si>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</si>
  <si>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</si>
  <si>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</si>
  <si>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</si>
  <si>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</si>
  <si>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</si>
  <si>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</si>
  <si>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</si>
  <si>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</si>
  <si>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</si>
  <si>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</si>
  <si>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</si>
  <si>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</si>
  <si>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</si>
  <si>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</si>
  <si>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</si>
  <si>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</si>
  <si>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</si>
  <si>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</si>
  <si>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</si>
  <si>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</si>
  <si>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</si>
  <si>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</si>
  <si>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</si>
  <si>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</si>
  <si>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</si>
  <si>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</si>
  <si>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</si>
  <si>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</si>
  <si>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</si>
  <si>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</si>
  <si>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</si>
  <si>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</si>
  <si>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</si>
  <si>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</si>
  <si>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</si>
  <si>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</si>
  <si>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</si>
  <si>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</si>
  <si>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</si>
  <si>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</si>
  <si>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</si>
  <si>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</si>
  <si>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</si>
  <si>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</si>
  <si>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</si>
  <si>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</si>
  <si>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</si>
  <si>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</si>
  <si>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</si>
  <si>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</si>
  <si>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</si>
  <si>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</si>
  <si>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</si>
  <si>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</si>
  <si>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</si>
  <si>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</si>
  <si>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</si>
  <si>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</si>
  <si>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</si>
  <si>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</si>
  <si>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</si>
  <si>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</si>
  <si>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</si>
  <si>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</si>
  <si>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</si>
  <si>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</si>
  <si>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</si>
  <si>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</si>
  <si>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</si>
  <si>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</si>
  <si>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</si>
  <si>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</si>
  <si>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</si>
  <si>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</si>
  <si>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</si>
  <si>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</si>
  <si>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</si>
  <si>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</si>
  <si>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</si>
  <si>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</si>
  <si>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</si>
  <si>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</si>
  <si>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</si>
  <si>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</si>
  <si>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</si>
  <si>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</si>
  <si>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</si>
  <si>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</si>
  <si>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</si>
  <si>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</si>
  <si>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</si>
  <si>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</si>
  <si>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</si>
  <si>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</si>
  <si>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</si>
  <si>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</si>
  <si>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</si>
  <si>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</si>
  <si>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</si>
  <si>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</si>
  <si>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</si>
  <si>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</si>
  <si>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</si>
  <si>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</si>
  <si>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</si>
  <si>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</si>
  <si>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</si>
  <si>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</si>
  <si>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</si>
  <si>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</si>
  <si>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</si>
  <si>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</si>
  <si>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</si>
  <si>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</si>
  <si>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</si>
  <si>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</si>
  <si>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</si>
  <si>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</si>
  <si>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</si>
  <si>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</si>
  <si>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</si>
  <si>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</si>
  <si>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</si>
  <si>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</si>
  <si>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</si>
  <si>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</si>
  <si>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</si>
  <si>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</si>
  <si>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</si>
  <si>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</si>
  <si>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</si>
  <si>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</si>
  <si>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</si>
  <si>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</si>
  <si>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</si>
  <si>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</si>
  <si>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</si>
  <si>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</si>
  <si>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</si>
  <si>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</si>
  <si>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</si>
  <si>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</si>
  <si>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</si>
  <si>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</si>
  <si>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</si>
  <si>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</si>
  <si>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</si>
  <si>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</si>
  <si>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</si>
  <si>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</si>
  <si>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</si>
  <si>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</si>
  <si>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</si>
  <si>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</si>
  <si>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</si>
  <si>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</si>
  <si>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</si>
  <si>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</si>
  <si>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</si>
  <si>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</si>
  <si>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</si>
  <si>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</si>
  <si>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</si>
  <si>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</si>
  <si>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</si>
  <si>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</si>
  <si>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</si>
  <si>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</si>
  <si>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</si>
  <si>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</si>
  <si>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</si>
  <si>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</si>
  <si>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</si>
  <si>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</si>
  <si>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</si>
  <si>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</si>
  <si>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</si>
  <si>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</si>
  <si>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</si>
  <si>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</si>
  <si>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</si>
  <si>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</si>
  <si>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</si>
  <si>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</si>
  <si>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</si>
  <si>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</si>
  <si>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</si>
  <si>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</si>
  <si>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</si>
  <si>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</si>
  <si>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</si>
  <si>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</si>
  <si>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</si>
  <si>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</si>
  <si>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</si>
  <si>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</si>
  <si>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</si>
  <si>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</si>
  <si>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</si>
  <si>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</si>
  <si>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</si>
  <si>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</si>
  <si>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</si>
  <si>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</si>
  <si>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</si>
  <si>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</si>
  <si>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</si>
  <si>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</si>
  <si>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</si>
  <si>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</si>
  <si>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</si>
  <si>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</si>
  <si>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</si>
  <si>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</si>
  <si>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</si>
  <si>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</si>
  <si>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</si>
  <si>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</si>
  <si>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</si>
  <si>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</si>
  <si>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</si>
  <si>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</si>
  <si>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</si>
  <si>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</si>
  <si>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</si>
  <si>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</si>
  <si>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</si>
  <si>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</si>
  <si>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</si>
  <si>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</si>
  <si>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</si>
  <si>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</si>
  <si>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</si>
  <si>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</si>
  <si>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</si>
  <si>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</si>
  <si>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</si>
  <si>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</si>
  <si>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</si>
  <si>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</si>
  <si>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</si>
  <si>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</si>
  <si>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</si>
  <si>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</si>
  <si>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</si>
  <si>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</si>
  <si>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</si>
  <si>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</si>
  <si>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</si>
  <si>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</si>
  <si>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</si>
  <si>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</si>
  <si>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</si>
  <si>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</si>
  <si>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</si>
  <si>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</si>
  <si>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</si>
  <si>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</si>
  <si>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</si>
  <si>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</si>
  <si>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</si>
  <si>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</si>
  <si>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</si>
  <si>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</si>
  <si>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</si>
  <si>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</si>
  <si>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</si>
  <si>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</si>
  <si>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</si>
  <si>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</si>
  <si>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</si>
  <si>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</si>
  <si>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</si>
  <si>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</si>
  <si>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</si>
  <si>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</si>
  <si>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</si>
  <si>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</si>
  <si>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</si>
  <si>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</si>
  <si>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</si>
  <si>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</si>
  <si>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</si>
  <si>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</si>
  <si>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</si>
  <si>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</si>
  <si>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</si>
  <si>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</si>
  <si>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</si>
  <si>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</si>
  <si>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</si>
  <si>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</si>
  <si>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</si>
  <si>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</si>
  <si>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</si>
  <si>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</si>
  <si>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</si>
  <si>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</si>
  <si>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</si>
  <si>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</si>
  <si>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</si>
  <si>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</si>
  <si>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</si>
  <si>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</si>
  <si>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</si>
  <si>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</si>
  <si>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</si>
  <si>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</si>
  <si>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</si>
  <si>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</si>
  <si>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</si>
  <si>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</si>
  <si>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</si>
  <si>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</si>
  <si>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</si>
  <si>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</si>
  <si>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</si>
  <si>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</si>
  <si>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</si>
  <si>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</si>
  <si>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</si>
  <si>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</si>
  <si>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</si>
  <si>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</si>
  <si>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</si>
  <si>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</si>
  <si>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</si>
  <si>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</si>
  <si>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</si>
  <si>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</si>
  <si>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</si>
  <si>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</si>
  <si>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</si>
  <si>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</si>
  <si>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</si>
  <si>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</si>
  <si>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</si>
  <si>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</si>
  <si>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</si>
  <si>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</si>
  <si>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</si>
  <si>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</si>
  <si>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</si>
  <si>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</si>
  <si>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</si>
  <si>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</si>
  <si>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</si>
  <si>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</si>
  <si>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</si>
  <si>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</si>
  <si>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</si>
  <si>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</si>
  <si>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</si>
  <si>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</si>
  <si>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</si>
  <si>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</si>
  <si>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</si>
  <si>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</si>
  <si>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</si>
  <si>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</si>
  <si>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</si>
  <si>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</si>
  <si>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</si>
  <si>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</si>
  <si>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</si>
  <si>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</si>
  <si>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</si>
  <si>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</si>
  <si>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</si>
  <si>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</si>
  <si>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</si>
  <si>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</si>
  <si>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</si>
  <si>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</si>
  <si>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</si>
  <si>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</si>
  <si>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</si>
  <si>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</si>
  <si>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</si>
  <si>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</si>
  <si>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</si>
  <si>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</si>
  <si>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</si>
  <si>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</si>
  <si>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</si>
  <si>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</si>
  <si>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</si>
  <si>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</si>
  <si>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</si>
  <si>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</si>
  <si>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</si>
  <si>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</si>
  <si>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</si>
  <si>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</si>
  <si>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</si>
  <si>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</si>
  <si>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</si>
  <si>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</si>
  <si>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</si>
  <si>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</si>
  <si>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</si>
  <si>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</si>
  <si>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</si>
  <si>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</si>
  <si>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</si>
  <si>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</si>
  <si>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</si>
  <si>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</si>
  <si>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</si>
  <si>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</si>
  <si>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</si>
  <si>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</si>
  <si>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</si>
  <si>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</si>
  <si>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</si>
  <si>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</si>
  <si>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</si>
  <si>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</si>
  <si>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</si>
  <si>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</si>
  <si>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</si>
  <si>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</si>
  <si>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</si>
  <si>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</si>
  <si>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</si>
  <si>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</si>
  <si>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</si>
  <si>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</si>
  <si>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</si>
  <si>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</si>
  <si>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</si>
  <si>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</si>
  <si>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</si>
  <si>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</si>
  <si>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</si>
  <si>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</si>
  <si>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</si>
  <si>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</si>
  <si>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</si>
  <si>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</si>
  <si>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</si>
  <si>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</si>
  <si>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</si>
  <si>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</si>
  <si>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</si>
  <si>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</si>
  <si>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</si>
  <si>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</si>
  <si>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</si>
  <si>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</si>
  <si>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</si>
  <si>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</si>
  <si>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</si>
  <si>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</si>
  <si>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</si>
  <si>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</si>
  <si>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</si>
  <si>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</si>
  <si>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</si>
  <si>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</si>
  <si>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</si>
  <si>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</si>
  <si>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</si>
  <si>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</si>
  <si>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</si>
  <si>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</si>
  <si>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</si>
  <si>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</si>
  <si>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</si>
  <si>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</si>
  <si>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</si>
  <si>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</si>
  <si>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</si>
  <si>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</si>
  <si>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</si>
  <si>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</si>
  <si>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</si>
  <si>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</si>
  <si>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</si>
  <si>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</si>
  <si>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</si>
  <si>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</si>
  <si>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</si>
  <si>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</si>
  <si>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</si>
  <si>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</si>
  <si>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</si>
  <si>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</si>
  <si>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</si>
  <si>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</si>
  <si>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</si>
  <si>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</si>
  <si>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</si>
  <si>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</si>
  <si>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</si>
  <si>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</si>
  <si>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</si>
  <si>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</si>
  <si>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</si>
  <si>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</si>
  <si>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</si>
  <si>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</si>
  <si>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</si>
  <si>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</si>
  <si>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</si>
  <si>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</si>
  <si>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</si>
  <si>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</si>
  <si>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</si>
  <si>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</si>
  <si>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</si>
  <si>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</si>
  <si>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</si>
  <si>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</si>
  <si>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</si>
  <si>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</si>
  <si>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</si>
  <si>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</si>
  <si>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</si>
  <si>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</si>
  <si>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</si>
  <si>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</si>
  <si>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</si>
  <si>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</si>
  <si>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</si>
  <si>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</si>
  <si>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</si>
  <si>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</si>
  <si>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</si>
  <si>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</si>
  <si>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</si>
  <si>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</si>
  <si>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</si>
  <si>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</si>
  <si>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</si>
  <si>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</si>
  <si>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</si>
  <si>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</si>
  <si>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</si>
  <si>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</si>
  <si>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</si>
  <si>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</si>
  <si>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</si>
  <si>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</si>
  <si>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</si>
  <si>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</si>
  <si>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</si>
  <si>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</si>
  <si>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</si>
  <si>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</si>
  <si>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</si>
  <si>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</si>
  <si>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</si>
  <si>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</si>
  <si>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</si>
  <si>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</si>
  <si>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</si>
  <si>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</si>
  <si>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</si>
  <si>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</si>
  <si>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</si>
  <si>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</si>
  <si>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</si>
  <si>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</si>
  <si>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</si>
  <si>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</si>
  <si>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</si>
  <si>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</si>
  <si>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</si>
  <si>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</si>
  <si>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</si>
  <si>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</si>
  <si>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</si>
  <si>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</si>
  <si>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</si>
  <si>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</si>
  <si>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</si>
  <si>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</si>
  <si>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</si>
  <si>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</si>
  <si>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</si>
  <si>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</si>
  <si>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</si>
  <si>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</si>
  <si>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</si>
  <si>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</si>
  <si>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</si>
  <si>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</si>
  <si>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</si>
  <si>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</si>
  <si>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</si>
  <si>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</si>
  <si>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</si>
  <si>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</si>
  <si>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</si>
  <si>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</si>
  <si>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</si>
  <si>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</si>
  <si>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</si>
  <si>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</si>
  <si>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</si>
  <si>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</si>
  <si>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</si>
  <si>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</si>
  <si>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</si>
  <si>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</si>
  <si>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</si>
  <si>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</si>
  <si>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</si>
  <si>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</si>
  <si>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</si>
  <si>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</si>
  <si>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</si>
  <si>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</si>
  <si>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</si>
  <si>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</si>
  <si>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</si>
  <si>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</si>
  <si>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</si>
  <si>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</si>
  <si>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</si>
  <si>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</si>
  <si>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</si>
  <si>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</si>
  <si>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</si>
  <si>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</si>
  <si>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</si>
  <si>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</si>
  <si>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</si>
  <si>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</si>
  <si>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</si>
  <si>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</si>
  <si>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</si>
  <si>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</si>
  <si>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</si>
  <si>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</si>
  <si>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</si>
  <si>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</si>
  <si>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</si>
  <si>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</si>
  <si>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</si>
  <si>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</si>
  <si>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</si>
  <si>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</si>
  <si>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</si>
  <si>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</si>
  <si>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</si>
  <si>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</si>
  <si>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</si>
  <si>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</si>
  <si>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</si>
  <si>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</si>
  <si>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</si>
  <si>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</si>
  <si>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</si>
  <si>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</si>
  <si>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</si>
  <si>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</si>
  <si>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</si>
  <si>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</si>
  <si>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</si>
  <si>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</si>
  <si>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</si>
  <si>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</si>
  <si>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</si>
  <si>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</si>
  <si>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</si>
  <si>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</si>
  <si>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</si>
  <si>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</si>
  <si>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</si>
  <si>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</si>
  <si>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</si>
  <si>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</si>
  <si>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</si>
  <si>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</si>
  <si>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</si>
  <si>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</si>
  <si>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</si>
  <si>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</si>
  <si>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</si>
  <si>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</si>
  <si>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</si>
  <si>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</si>
  <si>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</si>
  <si>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</si>
  <si>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</si>
  <si>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</si>
  <si>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</si>
  <si>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</si>
  <si>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</si>
  <si>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</si>
  <si>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</si>
  <si>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</si>
  <si>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</si>
  <si>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</si>
  <si>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</si>
  <si>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</si>
  <si>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</si>
  <si>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</si>
  <si>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</si>
  <si>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</si>
  <si>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</si>
  <si>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</si>
  <si>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</si>
  <si>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</si>
  <si>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</si>
  <si>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</si>
  <si>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</si>
  <si>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</si>
  <si>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</si>
  <si>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</si>
  <si>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</si>
  <si>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</si>
  <si>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</si>
  <si>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</si>
  <si>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</si>
  <si>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</si>
  <si>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</si>
  <si>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</si>
  <si>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</si>
  <si>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</si>
  <si>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</si>
  <si>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</si>
  <si>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</si>
  <si>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</si>
  <si>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</si>
  <si>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</si>
  <si>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</si>
  <si>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</si>
  <si>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</si>
  <si>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</si>
  <si>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</si>
  <si>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</si>
  <si>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</si>
  <si>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</si>
  <si>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</si>
  <si>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</si>
  <si>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</si>
  <si>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</si>
  <si>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</si>
  <si>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</si>
  <si>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</si>
  <si>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</si>
  <si>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</si>
  <si>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</si>
  <si>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</si>
  <si>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</si>
  <si>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</si>
  <si>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</si>
  <si>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</si>
  <si>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</si>
  <si>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</si>
  <si>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</si>
  <si>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</si>
  <si>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</si>
  <si>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</si>
  <si>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</si>
  <si>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</si>
  <si>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</si>
  <si>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</si>
  <si>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</si>
  <si>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</si>
  <si>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</si>
  <si>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</si>
  <si>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</si>
  <si>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</si>
  <si>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</si>
  <si>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</si>
  <si>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</si>
  <si>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</si>
  <si>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</si>
  <si>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</si>
  <si>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</si>
  <si>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</si>
  <si>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</si>
  <si>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</si>
  <si>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</si>
  <si>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</si>
  <si>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</si>
  <si>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</si>
  <si>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</si>
  <si>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</si>
  <si>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</si>
  <si>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</si>
  <si>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</si>
  <si>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</si>
  <si>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</si>
  <si>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</si>
  <si>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</si>
  <si>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</si>
  <si>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</si>
  <si>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</si>
  <si>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</si>
  <si>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</si>
  <si>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</si>
  <si>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</si>
  <si>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</si>
  <si>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</si>
  <si>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</si>
  <si>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</si>
  <si>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</si>
  <si>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</si>
  <si>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</si>
  <si>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</si>
  <si>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</si>
  <si>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</si>
  <si>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</si>
  <si>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</si>
  <si>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</si>
  <si>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</si>
  <si>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</si>
  <si>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</si>
  <si>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</si>
  <si>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</si>
  <si>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</si>
  <si>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</si>
  <si>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</si>
  <si>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</si>
  <si>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</si>
  <si>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</si>
  <si>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</si>
  <si>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</si>
  <si>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</si>
  <si>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</si>
  <si>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</si>
  <si>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</si>
  <si>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</si>
  <si>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</si>
  <si>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</si>
  <si>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</si>
  <si>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</si>
  <si>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</si>
  <si>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</si>
  <si>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</si>
  <si>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</si>
  <si>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</si>
  <si>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</si>
  <si>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</si>
  <si>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</si>
  <si>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</si>
  <si>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</si>
  <si>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</si>
  <si>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</si>
  <si>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</si>
  <si>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</si>
  <si>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</si>
  <si>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</si>
  <si>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</si>
  <si>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</si>
  <si>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</si>
  <si>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</si>
  <si>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</si>
  <si>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</si>
  <si>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</si>
  <si>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</si>
  <si>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</si>
  <si>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</si>
  <si>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</si>
  <si>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</si>
  <si>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</si>
  <si>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</si>
  <si>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</si>
  <si>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</si>
  <si>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</si>
  <si>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</si>
  <si>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</si>
  <si>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</si>
  <si>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</si>
  <si>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</si>
  <si>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</si>
  <si>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</si>
  <si>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</si>
  <si>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</si>
  <si>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</si>
  <si>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</si>
  <si>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</si>
  <si>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</si>
  <si>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</si>
  <si>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</si>
  <si>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</si>
  <si>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</si>
  <si>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</si>
  <si>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</si>
  <si>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</si>
  <si>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</si>
  <si>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</si>
  <si>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</si>
  <si>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</si>
  <si>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</si>
  <si>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</si>
  <si>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</si>
  <si>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</si>
  <si>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</si>
  <si>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</si>
  <si>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</si>
  <si>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</si>
  <si>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</si>
  <si>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</si>
  <si>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</si>
  <si>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</si>
  <si>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</si>
  <si>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</si>
  <si>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</si>
  <si>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</si>
  <si>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</si>
  <si>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</si>
  <si>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</si>
  <si>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</si>
  <si>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</si>
  <si>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</si>
  <si>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</si>
  <si>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</si>
  <si>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</si>
  <si>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</si>
  <si>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</si>
  <si>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</si>
  <si>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</si>
  <si>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</si>
  <si>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</si>
  <si>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</si>
  <si>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</si>
  <si>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</si>
  <si>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</si>
  <si>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</si>
  <si>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</si>
  <si>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</si>
  <si>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</si>
  <si>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</si>
  <si>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</si>
  <si>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</si>
  <si>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</si>
  <si>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</si>
  <si>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</si>
  <si>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</si>
  <si>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</si>
  <si>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</si>
  <si>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</si>
  <si>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</si>
  <si>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</si>
  <si>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</si>
  <si>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</si>
  <si>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</si>
  <si>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</si>
  <si>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</si>
  <si>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</si>
  <si>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</si>
  <si>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</si>
  <si>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</si>
  <si>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</si>
  <si>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</si>
  <si>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</si>
  <si>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</si>
  <si>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</si>
  <si>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</si>
  <si>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</si>
  <si>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</si>
  <si>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</si>
  <si>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</si>
  <si>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</si>
  <si>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</si>
  <si>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</si>
  <si>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</si>
  <si>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</si>
  <si>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</si>
  <si>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</si>
  <si>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</si>
  <si>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</si>
  <si>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</si>
  <si>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</si>
  <si>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</si>
  <si>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</si>
  <si>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</si>
  <si>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</si>
  <si>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</si>
  <si>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</si>
  <si>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</si>
  <si>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</si>
  <si>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</si>
  <si>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</si>
  <si>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</si>
  <si>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</si>
  <si>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</si>
  <si>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</si>
  <si>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</si>
  <si>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</si>
  <si>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</si>
  <si>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</si>
  <si>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</si>
  <si>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</si>
  <si>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</si>
  <si>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</si>
  <si>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</si>
  <si>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</si>
  <si>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</si>
  <si>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</si>
  <si>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</si>
  <si>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</si>
  <si>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</si>
  <si>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</si>
  <si>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</si>
  <si>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</si>
  <si>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</si>
  <si>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</si>
  <si>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</si>
  <si>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</si>
  <si>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</si>
  <si>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</si>
  <si>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</si>
  <si>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</si>
  <si>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</si>
  <si>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</si>
  <si>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</si>
  <si>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</si>
  <si>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</si>
  <si>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</si>
  <si>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</si>
  <si>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</si>
  <si>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</si>
  <si>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</si>
  <si>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</si>
  <si>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</si>
  <si>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</si>
  <si>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</si>
  <si>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</si>
  <si>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</si>
  <si>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</si>
  <si>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</si>
  <si>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</si>
  <si>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</si>
  <si>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</si>
  <si>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</si>
  <si>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</si>
  <si>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</si>
  <si>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</si>
  <si>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</si>
  <si>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</si>
  <si>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</si>
  <si>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</si>
  <si>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</si>
  <si>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</si>
  <si>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</si>
  <si>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</si>
  <si>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</si>
  <si>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</si>
  <si>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</si>
  <si>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</si>
  <si>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</si>
  <si>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</si>
  <si>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</si>
  <si>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</si>
  <si>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</si>
  <si>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</si>
  <si>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</si>
  <si>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</si>
  <si>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</si>
  <si>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</si>
  <si>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</si>
  <si>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</si>
  <si>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</si>
  <si>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</si>
  <si>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</si>
  <si>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</si>
  <si>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</si>
  <si>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</si>
  <si>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</si>
  <si>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</si>
  <si>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</si>
  <si>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</si>
  <si>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</si>
  <si>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</si>
  <si>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</si>
  <si>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</si>
  <si>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</si>
  <si>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</si>
  <si>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</si>
  <si>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</si>
  <si>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</si>
  <si>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</si>
  <si>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</si>
  <si>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</si>
  <si>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</si>
  <si>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</si>
  <si>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</si>
  <si>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</si>
  <si>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</si>
  <si>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</si>
  <si>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</si>
  <si>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</si>
  <si>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</si>
  <si>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</si>
  <si>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</si>
  <si>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</si>
  <si>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</si>
  <si>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</si>
  <si>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</si>
  <si>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</si>
  <si>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</si>
  <si>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</si>
  <si>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</si>
  <si>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</si>
  <si>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</si>
  <si>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</si>
  <si>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</si>
  <si>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</si>
  <si>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</si>
  <si>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</si>
  <si>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</si>
  <si>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</si>
  <si>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</si>
  <si>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</si>
  <si>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</si>
  <si>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</si>
  <si>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</si>
  <si>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</si>
  <si>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</si>
  <si>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</si>
  <si>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</si>
  <si>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</si>
  <si>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</si>
  <si>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</si>
  <si>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</si>
  <si>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</si>
  <si>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</si>
  <si>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</si>
  <si>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</si>
  <si>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</si>
  <si>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</si>
  <si>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</si>
  <si>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</si>
  <si>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</si>
  <si>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</si>
  <si>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</si>
  <si>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</si>
  <si>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</si>
  <si>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</si>
  <si>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</si>
  <si>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</si>
  <si>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</si>
  <si>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</si>
  <si>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</si>
  <si>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</si>
  <si>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</si>
  <si>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</si>
  <si>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</si>
  <si>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</si>
  <si>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</si>
  <si>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</si>
  <si>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</si>
  <si>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</si>
  <si>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</si>
  <si>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</si>
  <si>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</si>
  <si>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</si>
  <si>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</si>
  <si>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</si>
  <si>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</si>
  <si>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</si>
  <si>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</si>
  <si>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</si>
  <si>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</si>
  <si>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</si>
  <si>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</si>
  <si>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</si>
  <si>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</si>
  <si>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</si>
  <si>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</si>
  <si>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</si>
  <si>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</si>
  <si>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</si>
  <si>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</si>
  <si>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</si>
  <si>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</si>
  <si>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</si>
  <si>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</si>
  <si>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</si>
  <si>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</si>
  <si>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</si>
  <si>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</si>
  <si>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</si>
  <si>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</si>
  <si>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</si>
  <si>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</si>
  <si>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</si>
  <si>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</si>
  <si>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</si>
  <si>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</si>
  <si>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</si>
  <si>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</si>
  <si>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</si>
  <si>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</si>
  <si>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</si>
  <si>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</si>
  <si>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</si>
  <si>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</si>
  <si>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</si>
  <si>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</si>
  <si>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</si>
  <si>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</si>
  <si>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</si>
  <si>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</si>
  <si>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</si>
  <si>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</si>
  <si>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</si>
  <si>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</si>
  <si>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</si>
  <si>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</si>
  <si>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</si>
  <si>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</si>
  <si>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</si>
  <si>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</si>
  <si>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</si>
  <si>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</si>
  <si>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</si>
  <si>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</si>
  <si>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</si>
  <si>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</si>
  <si>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</si>
  <si>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</si>
  <si>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</si>
  <si>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</si>
  <si>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</si>
  <si>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</si>
  <si>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</si>
  <si>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</si>
  <si>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</si>
  <si>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</si>
  <si>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</si>
  <si>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</si>
  <si>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</si>
  <si>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</si>
  <si>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</si>
  <si>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</si>
  <si>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</si>
  <si>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</si>
  <si>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</si>
  <si>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</si>
  <si>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</si>
  <si>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</si>
  <si>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</si>
  <si>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</si>
  <si>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</si>
  <si>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</si>
  <si>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</si>
  <si>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</si>
  <si>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</si>
  <si>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</si>
  <si>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</si>
  <si>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</si>
  <si>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</si>
  <si>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</si>
  <si>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</si>
  <si>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</si>
  <si>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</si>
  <si>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</si>
  <si>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</si>
  <si>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</si>
  <si>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</si>
  <si>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</si>
  <si>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</si>
  <si>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</si>
  <si>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</si>
  <si>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</si>
  <si>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</si>
  <si>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</si>
  <si>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</si>
  <si>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</si>
  <si>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</si>
  <si>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</si>
  <si>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</si>
  <si>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</si>
  <si>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</si>
  <si>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</si>
  <si>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</si>
  <si>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</si>
  <si>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</si>
  <si>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</si>
  <si>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</si>
  <si>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</si>
  <si>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</si>
  <si>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</si>
  <si>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</si>
  <si>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</si>
  <si>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</si>
  <si>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</si>
  <si>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</si>
  <si>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</si>
  <si>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</si>
  <si>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</si>
  <si>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</si>
  <si>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</si>
  <si>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</si>
  <si>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</si>
  <si>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</si>
  <si>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</si>
  <si>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</si>
  <si>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</si>
  <si>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</si>
  <si>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</si>
  <si>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</si>
  <si>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</si>
  <si>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</si>
  <si>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</si>
  <si>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</si>
  <si>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</si>
  <si>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</si>
  <si>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</si>
  <si>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</si>
  <si>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</si>
  <si>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</si>
  <si>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</si>
  <si>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</si>
  <si>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</si>
  <si>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</si>
  <si>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</si>
  <si>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</si>
  <si>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</si>
  <si>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</si>
  <si>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</si>
  <si>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</si>
  <si>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</si>
  <si>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</si>
  <si>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</si>
  <si>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</si>
  <si>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</si>
  <si>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</si>
  <si>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</si>
  <si>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</si>
  <si>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</si>
  <si>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</si>
  <si>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</si>
  <si>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</si>
  <si>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</si>
  <si>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</si>
  <si>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</si>
  <si>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</si>
  <si>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</si>
  <si>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</si>
  <si>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</si>
  <si>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</si>
  <si>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</si>
  <si>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</si>
  <si>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</si>
  <si>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</si>
  <si>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</si>
  <si>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</si>
  <si>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</si>
  <si>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</si>
  <si>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</si>
  <si>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</si>
  <si>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</si>
  <si>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</si>
  <si>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</si>
  <si>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</si>
  <si>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</si>
  <si>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</si>
  <si>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</si>
  <si>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549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</si>
  <si>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</si>
  <si>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</si>
  <si>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</si>
  <si>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</si>
  <si>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</si>
  <si>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</si>
  <si>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</si>
  <si>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</si>
  <si>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</si>
  <si>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</si>
  <si>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</si>
  <si>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</si>
  <si>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</si>
  <si>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</si>
  <si>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</si>
  <si>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</si>
  <si>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</si>
  <si>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</si>
  <si>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</si>
  <si>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</si>
  <si>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</si>
  <si>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</si>
  <si>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</si>
  <si>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</si>
  <si>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</si>
  <si>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</si>
  <si>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</si>
  <si>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</si>
  <si>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</si>
  <si>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</si>
  <si>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</si>
  <si>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</si>
  <si>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</si>
  <si>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</si>
  <si>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</si>
  <si>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</si>
  <si>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</si>
  <si>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</si>
  <si>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</si>
  <si>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</si>
  <si>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</si>
  <si>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</si>
  <si>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</si>
  <si>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</si>
  <si>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</si>
  <si>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</si>
  <si>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</si>
  <si>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</si>
  <si>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</si>
  <si>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</si>
  <si>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</si>
  <si>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</si>
  <si>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</si>
  <si>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</si>
  <si>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</si>
  <si>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</si>
  <si>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</si>
  <si>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</si>
  <si>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</si>
  <si>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</si>
  <si>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</si>
  <si>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</si>
  <si>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</si>
  <si>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</si>
  <si>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</si>
  <si>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</si>
  <si>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</si>
  <si>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</si>
  <si>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</si>
  <si>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</si>
  <si>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</si>
  <si>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</si>
  <si>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</si>
  <si>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</si>
  <si>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</si>
  <si>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</si>
  <si>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</si>
  <si>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</si>
  <si>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</si>
  <si>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</si>
  <si>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</si>
  <si>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</si>
  <si>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</si>
  <si>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</si>
  <si>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</si>
  <si>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</si>
  <si>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</si>
  <si>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</si>
  <si>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</si>
  <si>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</si>
  <si>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</si>
  <si>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</si>
  <si>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</si>
  <si>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</si>
  <si>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</si>
  <si>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</si>
  <si>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</si>
  <si>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</si>
  <si>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</si>
  <si>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</si>
  <si>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</si>
  <si>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</si>
  <si>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</si>
  <si>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</si>
  <si>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</si>
  <si>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</si>
  <si>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</si>
  <si>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</si>
  <si>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</si>
  <si>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</si>
  <si>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</si>
  <si>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</si>
  <si>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</si>
  <si>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</si>
  <si>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</si>
  <si>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</si>
  <si>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</si>
  <si>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</si>
  <si>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</si>
  <si>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</si>
  <si>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</si>
  <si>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</si>
  <si>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</si>
  <si>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</si>
  <si>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</si>
  <si>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</si>
  <si>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</si>
  <si>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</si>
  <si>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</si>
  <si>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</si>
  <si>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</si>
  <si>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</si>
  <si>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</si>
  <si>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</si>
  <si>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</si>
  <si>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</si>
  <si>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</si>
  <si>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</si>
  <si>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</si>
  <si>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</si>
  <si>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</si>
  <si>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</si>
  <si>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</si>
  <si>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</si>
  <si>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</si>
  <si>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</si>
  <si>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</si>
  <si>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</si>
  <si>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</si>
  <si>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</si>
  <si>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</si>
  <si>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</si>
  <si>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</si>
  <si>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</si>
  <si>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</si>
  <si>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</si>
  <si>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</si>
  <si>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</si>
  <si>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</si>
  <si>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</si>
  <si>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</si>
  <si>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</si>
  <si>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</si>
  <si>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</si>
  <si>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</si>
  <si>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</si>
  <si>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</si>
  <si>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</si>
  <si>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</si>
  <si>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</si>
  <si>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</si>
  <si>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</si>
  <si>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</si>
  <si>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</si>
  <si>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</si>
  <si>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</si>
  <si>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</si>
  <si>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</si>
  <si>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</si>
  <si>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</si>
  <si>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</si>
  <si>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</si>
  <si>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</si>
  <si>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</si>
  <si>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</si>
  <si>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</si>
  <si>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</si>
  <si>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</si>
  <si>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</si>
  <si>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</si>
  <si>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</si>
  <si>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</si>
  <si>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</si>
  <si>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</si>
  <si>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</si>
  <si>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</si>
  <si>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</si>
  <si>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</si>
  <si>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</si>
  <si>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</si>
  <si>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</si>
  <si>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</si>
  <si>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</si>
  <si>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</si>
  <si>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</si>
  <si>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</si>
  <si>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</si>
  <si>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</si>
  <si>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</si>
  <si>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</si>
  <si>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</si>
  <si>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</si>
  <si>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</si>
  <si>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</si>
  <si>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</si>
  <si>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</si>
  <si>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</si>
  <si>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</si>
  <si>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</si>
  <si>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</si>
  <si>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</si>
  <si>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</si>
  <si>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</si>
  <si>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</si>
  <si>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</si>
  <si>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</si>
  <si>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</si>
  <si>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</si>
  <si>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</si>
  <si>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</si>
  <si>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</si>
  <si>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</si>
  <si>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</si>
  <si>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</si>
  <si>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</si>
  <si>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</si>
  <si>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</si>
  <si>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</si>
  <si>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</si>
  <si>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</si>
  <si>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</si>
  <si>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</si>
  <si>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</si>
  <si>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</si>
  <si>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</si>
  <si>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</si>
  <si>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</si>
  <si>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</si>
  <si>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</si>
  <si>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</si>
  <si>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</si>
  <si>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</si>
  <si>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</si>
  <si>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</si>
  <si>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</si>
  <si>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</si>
  <si>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</si>
  <si>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</si>
  <si>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</si>
  <si>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</si>
  <si>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</si>
  <si>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</si>
  <si>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</si>
  <si>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</si>
  <si>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</si>
  <si>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</si>
  <si>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</si>
  <si>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</si>
  <si>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</si>
  <si>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</si>
  <si>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</si>
  <si>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</si>
  <si>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</si>
  <si>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</si>
  <si>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</si>
  <si>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</si>
  <si>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</si>
  <si>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</si>
  <si>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</si>
  <si>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</si>
  <si>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</si>
  <si>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</si>
  <si>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</si>
  <si>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</si>
  <si>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</si>
  <si>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</si>
  <si>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</si>
  <si>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</si>
  <si>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</si>
  <si>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</si>
  <si>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</si>
  <si>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</si>
  <si>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</si>
  <si>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</si>
  <si>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</si>
  <si>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</si>
  <si>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</si>
  <si>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</si>
  <si>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</si>
  <si>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</si>
  <si>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</si>
  <si>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</si>
  <si>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</si>
  <si>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</si>
  <si>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</si>
  <si>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</si>
  <si>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</si>
  <si>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</si>
  <si>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</si>
  <si>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</si>
  <si>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</si>
  <si>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</si>
  <si>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</si>
  <si>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</si>
  <si>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</si>
  <si>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</si>
  <si>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</si>
  <si>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</si>
  <si>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</si>
  <si>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</si>
  <si>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</si>
  <si>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</si>
  <si>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</si>
  <si>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</si>
  <si>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</si>
  <si>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</si>
  <si>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</si>
  <si>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</si>
  <si>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</si>
  <si>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</si>
  <si>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</si>
  <si>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</si>
  <si>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</si>
  <si>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</si>
  <si>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</si>
  <si>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</si>
  <si>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</si>
  <si>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</si>
  <si>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</si>
  <si>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</si>
  <si>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</si>
  <si>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</si>
  <si>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</si>
  <si>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</si>
  <si>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</si>
  <si>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</si>
  <si>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</si>
  <si>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</si>
  <si>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</si>
  <si>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</si>
  <si>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</si>
  <si>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</si>
  <si>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</si>
  <si>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</si>
  <si>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</si>
  <si>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</si>
  <si>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</si>
  <si>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</si>
  <si>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</si>
  <si>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</si>
  <si>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</si>
  <si>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</si>
  <si>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</si>
  <si>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</si>
  <si>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</si>
  <si>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</si>
  <si>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</si>
  <si>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</si>
  <si>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</si>
  <si>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</si>
  <si>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</si>
  <si>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</si>
  <si>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</si>
  <si>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</si>
  <si>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</si>
  <si>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</si>
  <si>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</si>
  <si>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</si>
  <si>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</si>
  <si>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</si>
  <si>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</si>
  <si>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</si>
  <si>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</si>
  <si>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</si>
  <si>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</si>
  <si>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</si>
  <si>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</si>
  <si>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</si>
  <si>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</si>
  <si>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</si>
  <si>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</si>
  <si>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</si>
  <si>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</si>
  <si>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</si>
  <si>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</si>
  <si>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</si>
  <si>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</si>
  <si>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</si>
  <si>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</si>
  <si>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</si>
  <si>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</si>
  <si>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</si>
  <si>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</si>
  <si>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</si>
  <si>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</si>
  <si>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</si>
  <si>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</si>
  <si>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</si>
  <si>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</si>
  <si>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</si>
  <si>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</si>
  <si>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</si>
  <si>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</si>
  <si>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</si>
  <si>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</si>
  <si>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</si>
  <si>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</si>
  <si>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</si>
  <si>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</si>
  <si>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</si>
  <si>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</si>
  <si>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</si>
  <si>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</si>
  <si>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</si>
  <si>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</si>
  <si>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</si>
  <si>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</si>
  <si>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</si>
  <si>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</si>
  <si>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</si>
  <si>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</si>
  <si>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</si>
  <si>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</si>
  <si>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</si>
  <si>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</si>
  <si>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</si>
  <si>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</si>
  <si>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</si>
  <si>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</si>
  <si>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</si>
  <si>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</si>
  <si>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</si>
  <si>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</si>
  <si>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</si>
  <si>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</si>
  <si>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</si>
  <si>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</si>
  <si>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</si>
  <si>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</si>
  <si>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</si>
  <si>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</si>
  <si>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</si>
  <si>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</si>
  <si>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</si>
  <si>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</si>
  <si>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</si>
  <si>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</si>
  <si>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</si>
  <si>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</si>
  <si>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</si>
  <si>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</si>
  <si>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</si>
  <si>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</si>
  <si>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</si>
  <si>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</si>
  <si>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</si>
  <si>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</si>
  <si>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</si>
  <si>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</si>
  <si>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</si>
  <si>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</si>
  <si>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</si>
  <si>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</si>
  <si>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</si>
  <si>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</si>
  <si>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</si>
  <si>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</si>
  <si>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</si>
  <si>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</si>
  <si>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</si>
  <si>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</si>
  <si>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</si>
  <si>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</si>
  <si>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</si>
  <si>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</si>
  <si>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</si>
  <si>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</si>
  <si>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</si>
  <si>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</si>
  <si>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</si>
  <si>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</si>
  <si>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</si>
  <si>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</si>
  <si>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</si>
  <si>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</si>
  <si>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</si>
  <si>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</si>
  <si>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</si>
  <si>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</si>
  <si>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</si>
  <si>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</si>
  <si>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</si>
  <si>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</si>
  <si>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</si>
  <si>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</si>
  <si>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</si>
  <si>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</si>
  <si>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</si>
  <si>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</si>
  <si>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</si>
  <si>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</si>
  <si>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</si>
  <si>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</si>
  <si>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</si>
  <si>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</si>
  <si>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</si>
  <si>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</si>
  <si>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</si>
  <si>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</si>
  <si>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</si>
  <si>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</si>
  <si>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</si>
  <si>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</si>
  <si>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</si>
  <si>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</si>
  <si>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</si>
  <si>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</si>
  <si>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</si>
  <si>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</si>
  <si>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</si>
  <si>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</si>
  <si>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</si>
  <si>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</si>
  <si>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</si>
  <si>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</si>
  <si>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</si>
  <si>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</si>
  <si>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</si>
  <si>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</si>
  <si>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</si>
  <si>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</si>
  <si>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</si>
  <si>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</si>
  <si>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</si>
  <si>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</si>
  <si>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</si>
  <si>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</si>
  <si>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</si>
  <si>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</si>
  <si>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</si>
  <si>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</si>
  <si>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</si>
  <si>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</si>
  <si>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</si>
  <si>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</si>
  <si>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</si>
  <si>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</si>
  <si>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</si>
  <si>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</si>
  <si>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</si>
  <si>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</si>
  <si>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</si>
  <si>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</si>
  <si>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</si>
  <si>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</si>
  <si>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</si>
  <si>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</si>
  <si>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</si>
  <si>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</si>
  <si>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</si>
  <si>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</si>
  <si>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</si>
  <si>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</si>
  <si>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</si>
  <si>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</si>
  <si>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</si>
  <si>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</si>
  <si>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</si>
  <si>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</si>
  <si>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</si>
  <si>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</si>
  <si>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</si>
  <si>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</si>
  <si>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</si>
  <si>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</si>
  <si>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</si>
  <si>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</si>
  <si>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</si>
  <si>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</si>
  <si>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</si>
  <si>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</si>
  <si>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</si>
  <si>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</si>
  <si>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</si>
  <si>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</si>
  <si>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</si>
  <si>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</si>
  <si>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</si>
  <si>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</si>
  <si>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</si>
  <si>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</si>
  <si>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</si>
  <si>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</si>
  <si>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</si>
  <si>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</si>
  <si>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</si>
  <si>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</si>
  <si>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</si>
  <si>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</si>
  <si>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</si>
  <si>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</si>
  <si>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</si>
  <si>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</si>
  <si>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</si>
  <si>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</si>
  <si>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</si>
  <si>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</si>
  <si>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</si>
  <si>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</si>
  <si>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</si>
  <si>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</si>
  <si>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</si>
  <si>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</si>
  <si>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</si>
  <si>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</si>
  <si>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</si>
  <si>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</si>
  <si>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</si>
  <si>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</si>
  <si>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</si>
  <si>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</si>
  <si>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</si>
  <si>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</si>
  <si>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</si>
  <si>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</si>
  <si>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</si>
  <si>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</si>
  <si>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</si>
  <si>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</si>
  <si>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</si>
  <si>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</si>
  <si>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</si>
  <si>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</si>
  <si>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</si>
  <si>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</si>
  <si>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</si>
  <si>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</si>
  <si>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</si>
  <si>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</si>
  <si>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</si>
  <si>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</si>
  <si>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</si>
  <si>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</si>
  <si>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</si>
  <si>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</si>
  <si>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</si>
  <si>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</si>
  <si>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</si>
  <si>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</si>
  <si>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</si>
  <si>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</si>
  <si>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</si>
  <si>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</si>
  <si>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</si>
  <si>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</si>
  <si>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</si>
  <si>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</si>
  <si>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</si>
  <si>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</si>
  <si>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</si>
  <si>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</si>
  <si>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</si>
  <si>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</si>
  <si>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</si>
  <si>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</si>
  <si>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</si>
  <si>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</si>
  <si>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</si>
  <si>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</si>
  <si>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</si>
  <si>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</si>
  <si>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</si>
  <si>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</si>
  <si>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</si>
  <si>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</si>
  <si>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</si>
  <si>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</si>
  <si>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</si>
  <si>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</si>
  <si>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</si>
  <si>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</si>
  <si>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</si>
  <si>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</si>
  <si>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</si>
  <si>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</si>
  <si>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</si>
  <si>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</si>
  <si>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</si>
  <si>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</si>
  <si>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</si>
  <si>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</si>
  <si>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</si>
  <si>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</si>
  <si>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</si>
  <si>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</si>
  <si>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</si>
  <si>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</si>
  <si>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</si>
  <si>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</si>
  <si>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</si>
  <si>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</si>
  <si>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</si>
  <si>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</si>
  <si>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</si>
  <si>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</si>
  <si>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</si>
  <si>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</si>
  <si>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</si>
  <si>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</si>
  <si>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</si>
  <si>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</si>
  <si>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</si>
  <si>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</si>
  <si>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</si>
  <si>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</si>
  <si>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</si>
  <si>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</si>
  <si>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</si>
  <si>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</si>
  <si>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</si>
  <si>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</si>
  <si>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</si>
  <si>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</si>
  <si>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</si>
  <si>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</si>
  <si>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</si>
  <si>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</si>
  <si>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</si>
  <si>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</si>
  <si>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</si>
  <si>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</si>
  <si>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</si>
  <si>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</si>
  <si>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</si>
  <si>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</si>
  <si>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</si>
  <si>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</si>
  <si>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</si>
  <si>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</si>
  <si>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</si>
  <si>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</si>
  <si>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</si>
  <si>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</si>
  <si>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</si>
  <si>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</si>
  <si>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</si>
  <si>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</si>
  <si>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</si>
  <si>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</si>
  <si>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</si>
  <si>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</si>
  <si>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</si>
  <si>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</si>
  <si>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</si>
  <si>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</si>
  <si>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</si>
  <si>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</si>
  <si>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</si>
  <si>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</si>
  <si>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</si>
  <si>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</si>
  <si>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</si>
  <si>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</si>
  <si>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</si>
  <si>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</si>
  <si>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</si>
  <si>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</si>
  <si>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</si>
  <si>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</si>
  <si>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</si>
  <si>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</si>
  <si>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</si>
  <si>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</si>
  <si>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</si>
  <si>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</si>
  <si>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</si>
  <si>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</si>
  <si>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</si>
  <si>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</si>
  <si>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</si>
  <si>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</si>
  <si>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</si>
  <si>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</si>
  <si>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</si>
  <si>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</si>
  <si>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</si>
  <si>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</si>
  <si>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</si>
  <si>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</si>
  <si>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</si>
  <si>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</si>
  <si>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</si>
  <si>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</si>
  <si>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</si>
  <si>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</si>
  <si>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</si>
  <si>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</si>
  <si>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</si>
  <si>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</si>
  <si>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</si>
  <si>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</si>
  <si>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</si>
  <si>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</si>
  <si>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</si>
  <si>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</si>
  <si>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</si>
  <si>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</si>
  <si>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</si>
  <si>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</si>
  <si>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</si>
  <si>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</si>
  <si>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</si>
  <si>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</si>
  <si>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</si>
  <si>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</si>
  <si>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</si>
  <si>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</si>
  <si>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</si>
  <si>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</si>
  <si>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</si>
  <si>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</si>
  <si>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</si>
  <si>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</si>
  <si>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</si>
  <si>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</si>
  <si>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</si>
  <si>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</si>
  <si>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</si>
  <si>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</si>
  <si>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</si>
  <si>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</si>
  <si>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</si>
  <si>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</si>
  <si>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</si>
  <si>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</si>
  <si>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</si>
  <si>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</si>
  <si>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</si>
  <si>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</si>
  <si>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</si>
  <si>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</si>
  <si>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</si>
  <si>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</si>
  <si>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</si>
  <si>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</si>
  <si>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</si>
  <si>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</si>
  <si>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</si>
  <si>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</si>
  <si>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</si>
  <si>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</si>
  <si>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</si>
  <si>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</si>
  <si>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</si>
  <si>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</si>
  <si>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</si>
  <si>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</si>
  <si>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</si>
  <si>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</si>
  <si>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</si>
  <si>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</si>
  <si>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</si>
  <si>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</si>
  <si>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</si>
  <si>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</si>
  <si>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</si>
  <si>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</si>
  <si>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</si>
  <si>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</si>
  <si>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</si>
  <si>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</si>
  <si>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</si>
  <si>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</si>
  <si>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</si>
  <si>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</si>
  <si>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</si>
  <si>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</si>
  <si>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</si>
  <si>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</si>
  <si>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</si>
  <si>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</si>
  <si>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</si>
  <si>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</si>
  <si>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</si>
  <si>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</si>
  <si>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</si>
  <si>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</si>
  <si>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</si>
  <si>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</si>
  <si>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</si>
  <si>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</si>
  <si>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</si>
  <si>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</si>
  <si>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</si>
  <si>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</si>
  <si>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</si>
  <si>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</si>
  <si>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</si>
  <si>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</si>
  <si>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</si>
  <si>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</si>
  <si>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</si>
  <si>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</si>
  <si>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</si>
  <si>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</si>
  <si>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</si>
  <si>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</si>
  <si>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</si>
  <si>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</si>
  <si>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</si>
  <si>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</si>
  <si>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</si>
  <si>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</si>
  <si>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</si>
  <si>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</si>
  <si>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</si>
  <si>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</si>
  <si>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</si>
  <si>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</si>
  <si>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</si>
  <si>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</si>
  <si>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</si>
  <si>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</si>
  <si>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</si>
  <si>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</si>
  <si>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</si>
  <si>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</si>
  <si>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</si>
  <si>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</si>
  <si>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</si>
  <si>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</si>
  <si>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</si>
  <si>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</si>
  <si>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</si>
  <si>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</si>
  <si>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</si>
  <si>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</si>
  <si>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</si>
  <si>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</si>
  <si>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</si>
  <si>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</si>
  <si>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</si>
  <si>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</si>
  <si>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</si>
  <si>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</si>
  <si>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</si>
  <si>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</si>
  <si>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</si>
  <si>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</si>
  <si>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</si>
  <si>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</si>
  <si>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</si>
  <si>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</si>
  <si>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</si>
  <si>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</si>
  <si>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</si>
  <si>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</si>
  <si>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</si>
  <si>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</si>
  <si>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</si>
  <si>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</si>
  <si>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</si>
  <si>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</si>
  <si>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</si>
  <si>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</si>
  <si>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</si>
  <si>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</si>
  <si>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</si>
  <si>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</si>
  <si>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</si>
  <si>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</si>
  <si>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</si>
  <si>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</si>
  <si>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</si>
  <si>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</si>
  <si>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</si>
  <si>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</si>
  <si>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</si>
  <si>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</si>
  <si>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</si>
  <si>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</si>
  <si>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</si>
  <si>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</si>
  <si>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</si>
  <si>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</si>
  <si>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</si>
  <si>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</si>
  <si>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</si>
  <si>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</si>
  <si>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</si>
  <si>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</si>
  <si>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</si>
  <si>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</si>
  <si>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</si>
  <si>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</si>
  <si>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</si>
  <si>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</si>
  <si>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</si>
  <si>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</si>
  <si>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</si>
  <si>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</si>
  <si>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</si>
  <si>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</si>
  <si>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</si>
  <si>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</si>
  <si>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</si>
  <si>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</si>
  <si>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</si>
  <si>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</si>
  <si>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</si>
  <si>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</si>
  <si>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</si>
  <si>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</si>
  <si>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</si>
  <si>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</si>
  <si>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</si>
  <si>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</si>
  <si>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</si>
  <si>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</si>
  <si>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</si>
  <si>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</si>
  <si>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</si>
  <si>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</si>
  <si>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</si>
  <si>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</si>
  <si>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</si>
  <si>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</si>
  <si>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</si>
  <si>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</si>
  <si>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</si>
  <si>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</si>
  <si>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</si>
  <si>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</si>
  <si>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</si>
  <si>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</si>
  <si>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</si>
  <si>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</si>
  <si>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</si>
  <si>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</si>
  <si>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</si>
  <si>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</si>
  <si>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</si>
  <si>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</si>
  <si>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</si>
  <si>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</si>
  <si>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</si>
  <si>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</si>
  <si>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</si>
  <si>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</si>
  <si>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</si>
  <si>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</si>
  <si>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</si>
  <si>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</si>
  <si>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</si>
  <si>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</si>
  <si>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</si>
  <si>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</si>
  <si>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</si>
  <si>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</si>
  <si>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</si>
  <si>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</si>
  <si>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</si>
  <si>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</si>
  <si>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</si>
  <si>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</si>
  <si>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</si>
  <si>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</si>
  <si>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</si>
  <si>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</si>
  <si>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</si>
  <si>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</si>
  <si>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</si>
  <si>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</si>
  <si>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</si>
  <si>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</si>
  <si>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</si>
  <si>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</si>
  <si>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</si>
  <si>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</si>
  <si>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</si>
  <si>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</si>
  <si>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</si>
  <si>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</si>
  <si>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</si>
  <si>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</si>
  <si>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</si>
  <si>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</si>
  <si>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</si>
  <si>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</si>
  <si>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</si>
  <si>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</si>
  <si>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</si>
  <si>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</si>
  <si>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</si>
  <si>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</si>
  <si>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</si>
  <si>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</si>
  <si>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</si>
  <si>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</si>
  <si>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</si>
  <si>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</si>
  <si>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</si>
  <si>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</si>
  <si>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</si>
  <si>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</si>
  <si>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</si>
  <si>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</si>
  <si>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</si>
  <si>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</si>
  <si>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</si>
  <si>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</si>
  <si>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</si>
  <si>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</si>
  <si>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</si>
  <si>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</si>
  <si>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</si>
  <si>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</si>
  <si>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</si>
  <si>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</si>
  <si>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</si>
  <si>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</si>
  <si>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</si>
  <si>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</si>
  <si>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</si>
  <si>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</si>
  <si>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</si>
  <si>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</si>
  <si>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</si>
  <si>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</si>
  <si>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</si>
  <si>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</si>
  <si>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</si>
  <si>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</si>
  <si>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</si>
  <si>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</si>
  <si>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</si>
  <si>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</si>
  <si>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</si>
  <si>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</si>
  <si>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</si>
  <si>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</si>
  <si>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</si>
  <si>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</si>
  <si>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</si>
  <si>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</si>
  <si>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</si>
  <si>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</si>
  <si>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</si>
  <si>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</si>
  <si>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</si>
  <si>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</si>
  <si>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</si>
  <si>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</si>
  <si>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</si>
  <si>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</si>
  <si>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</si>
  <si>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</si>
  <si>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</si>
  <si>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</si>
  <si>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</si>
  <si>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</si>
  <si>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</si>
  <si>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</si>
  <si>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</si>
  <si>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</si>
  <si>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</si>
  <si>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</si>
  <si>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</si>
  <si>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</si>
  <si>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</si>
  <si>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</si>
  <si>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</si>
  <si>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</si>
  <si>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</si>
  <si>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</si>
  <si>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</si>
  <si>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</si>
  <si>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</si>
  <si>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</si>
  <si>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</si>
  <si>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</si>
  <si>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</si>
  <si>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</si>
  <si>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</si>
  <si>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</si>
  <si>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</si>
  <si>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</si>
  <si>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</si>
  <si>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</si>
  <si>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</si>
  <si>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</si>
  <si>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</si>
  <si>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</si>
  <si>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</si>
  <si>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</si>
  <si>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</si>
  <si>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</si>
  <si>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</si>
  <si>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</si>
  <si>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</si>
  <si>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</si>
  <si>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</si>
  <si>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</si>
  <si>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</si>
  <si>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</si>
  <si>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</si>
  <si>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</si>
  <si>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</si>
  <si>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</si>
  <si>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</si>
  <si>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</si>
  <si>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</si>
  <si>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</si>
  <si>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</si>
  <si>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</si>
  <si>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</si>
  <si>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</si>
  <si>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</si>
  <si>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</si>
  <si>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</si>
  <si>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</si>
  <si>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</si>
  <si>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</si>
  <si>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</si>
  <si>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</si>
  <si>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</si>
  <si>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</si>
  <si>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</si>
  <si>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</si>
  <si>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</si>
  <si>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</si>
  <si>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</si>
  <si>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</si>
  <si>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</si>
  <si>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</si>
  <si>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</si>
  <si>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</si>
  <si>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</si>
  <si>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</si>
  <si>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</si>
  <si>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</si>
  <si>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</si>
  <si>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</si>
  <si>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</si>
  <si>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</si>
  <si>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</si>
  <si>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</si>
  <si>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</si>
  <si>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</si>
  <si>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</si>
  <si>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</si>
  <si>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</si>
  <si>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</si>
  <si>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</si>
  <si>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</si>
  <si>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</si>
  <si>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</si>
  <si>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</si>
  <si>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</si>
  <si>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</si>
  <si>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</si>
  <si>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</si>
  <si>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</si>
  <si>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</si>
  <si>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</si>
  <si>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</si>
  <si>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</si>
  <si>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</si>
  <si>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</si>
  <si>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</si>
  <si>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</si>
  <si>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</si>
  <si>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</si>
  <si>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</si>
  <si>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</si>
  <si>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</si>
  <si>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</si>
  <si>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</si>
  <si>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</si>
  <si>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</si>
  <si>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</si>
  <si>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</si>
  <si>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</si>
  <si>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</si>
  <si>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</si>
  <si>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</si>
  <si>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</si>
  <si>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</si>
  <si>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</si>
  <si>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</si>
  <si>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</si>
  <si>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</si>
  <si>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</si>
  <si>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</si>
  <si>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</si>
  <si>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</si>
  <si>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</si>
  <si>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</si>
  <si>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</si>
  <si>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</si>
  <si>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</si>
  <si>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</si>
  <si>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</si>
  <si>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</si>
  <si>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</si>
  <si>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</si>
  <si>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</si>
  <si>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</si>
  <si>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</si>
  <si>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</si>
  <si>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</si>
  <si>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</si>
  <si>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</si>
  <si>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</si>
  <si>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</si>
  <si>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</si>
  <si>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</si>
  <si>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</si>
  <si>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</si>
  <si>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</si>
  <si>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</si>
  <si>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</si>
  <si>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</si>
  <si>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</si>
  <si>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</si>
  <si>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</si>
  <si>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</si>
  <si>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</si>
  <si>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</si>
  <si>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</si>
  <si>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</si>
  <si>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</si>
  <si>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</si>
  <si>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</si>
  <si>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</si>
  <si>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</si>
  <si>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</si>
  <si>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</si>
  <si>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</si>
  <si>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</si>
  <si>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</si>
  <si>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</si>
  <si>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</si>
  <si>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</si>
  <si>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</si>
  <si>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</si>
  <si>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</si>
  <si>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</si>
  <si>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</si>
  <si>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</si>
  <si>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</si>
  <si>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</si>
  <si>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</si>
  <si>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</si>
  <si>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</si>
  <si>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</si>
  <si>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</si>
  <si>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</si>
  <si>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</si>
  <si>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</si>
  <si>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</si>
  <si>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</si>
  <si>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</si>
  <si>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</si>
  <si>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</si>
  <si>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</si>
  <si>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</si>
  <si>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</si>
  <si>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</si>
  <si>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</si>
  <si>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</si>
  <si>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</si>
  <si>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</si>
  <si>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</si>
  <si>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</si>
  <si>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</si>
  <si>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</si>
  <si>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</si>
  <si>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</si>
  <si>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</si>
  <si>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</si>
  <si>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</si>
  <si>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</si>
  <si>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</si>
  <si>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</si>
  <si>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</si>
  <si>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</si>
  <si>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</si>
  <si>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</si>
  <si>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</si>
  <si>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</si>
  <si>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</si>
  <si>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</si>
  <si>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</si>
  <si>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</si>
  <si>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</si>
  <si>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</si>
  <si>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</si>
  <si>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</si>
  <si>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</si>
  <si>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</si>
  <si>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</si>
  <si>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</si>
  <si>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</si>
  <si>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</si>
  <si>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</si>
  <si>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</si>
  <si>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</si>
  <si>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</si>
  <si>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</si>
  <si>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</si>
  <si>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</si>
  <si>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</si>
  <si>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</si>
  <si>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</si>
  <si>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</si>
  <si>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</si>
  <si>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</si>
  <si>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</si>
  <si>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</si>
  <si>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</si>
  <si>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</si>
  <si>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</si>
  <si>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</si>
  <si>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</si>
  <si>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</si>
  <si>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</si>
  <si>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</si>
  <si>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</si>
  <si>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</si>
  <si>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</si>
  <si>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</si>
  <si>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</si>
  <si>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</si>
  <si>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</si>
  <si>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</si>
  <si>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</si>
  <si>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</si>
  <si>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</si>
  <si>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</si>
  <si>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</si>
  <si>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</si>
  <si>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</si>
  <si>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</si>
  <si>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</si>
  <si>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</si>
  <si>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</si>
  <si>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</si>
  <si>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</si>
  <si>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</si>
  <si>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</si>
  <si>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</si>
  <si>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</si>
  <si>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</si>
  <si>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</si>
  <si>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</si>
  <si>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</si>
  <si>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</si>
  <si>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</si>
  <si>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</si>
  <si>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</si>
  <si>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</si>
  <si>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</si>
  <si>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</si>
  <si>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</si>
  <si>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</si>
  <si>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</si>
  <si>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</si>
  <si>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</si>
  <si>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</si>
  <si>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</si>
  <si>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</si>
  <si>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</si>
  <si>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</si>
  <si>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</si>
  <si>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</si>
  <si>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</si>
  <si>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</si>
  <si>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</si>
  <si>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</si>
  <si>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</si>
  <si>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</si>
  <si>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</si>
  <si>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</si>
  <si>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</si>
  <si>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</si>
  <si>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</si>
  <si>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</si>
  <si>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</si>
  <si>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</si>
  <si>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</si>
  <si>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</si>
  <si>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</si>
  <si>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</si>
  <si>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</si>
  <si>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</si>
  <si>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</si>
  <si>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</si>
  <si>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</si>
  <si>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</si>
  <si>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</si>
  <si>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</si>
  <si>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</si>
  <si>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</si>
  <si>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</si>
  <si>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</si>
  <si>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</si>
  <si>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</si>
  <si>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</si>
  <si>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</si>
  <si>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</si>
  <si>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</si>
  <si>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</si>
  <si>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</si>
  <si>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</si>
  <si>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</si>
  <si>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</si>
  <si>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</si>
  <si>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</si>
  <si>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</si>
  <si>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</si>
  <si>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</si>
  <si>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</si>
  <si>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</si>
  <si>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</si>
  <si>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</si>
  <si>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</si>
  <si>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</si>
  <si>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</si>
  <si>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</si>
  <si>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</si>
  <si>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</si>
  <si>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</si>
  <si>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</si>
  <si>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</si>
  <si>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</si>
  <si>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</si>
  <si>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</si>
  <si>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</si>
  <si>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</si>
  <si>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</si>
  <si>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</si>
  <si>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</si>
  <si>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</si>
  <si>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</si>
  <si>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</si>
  <si>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</si>
  <si>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</si>
  <si>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</si>
  <si>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</si>
  <si>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</si>
  <si>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</si>
  <si>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</si>
  <si>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</si>
  <si>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</si>
  <si>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</si>
  <si>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</si>
  <si>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</si>
  <si>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</si>
  <si>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</si>
  <si>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</si>
  <si>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</si>
  <si>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</si>
  <si>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</si>
  <si>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</si>
  <si>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</si>
  <si>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</si>
  <si>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</si>
  <si>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</si>
  <si>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</si>
  <si>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</si>
  <si>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</si>
  <si>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</si>
  <si>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</si>
  <si>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</si>
  <si>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</si>
  <si>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</si>
  <si>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</si>
  <si>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</si>
  <si>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</si>
  <si>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</si>
  <si>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</si>
  <si>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</si>
  <si>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</si>
  <si>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</si>
  <si>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</si>
  <si>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</si>
  <si>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</si>
  <si>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</si>
  <si>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</si>
  <si>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</si>
  <si>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</si>
  <si>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</si>
  <si>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</si>
  <si>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</si>
  <si>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</si>
  <si>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</si>
  <si>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</si>
  <si>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</si>
  <si>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</si>
  <si>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</si>
  <si>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</si>
  <si>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</si>
  <si>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</si>
  <si>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</si>
  <si>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</si>
  <si>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</si>
  <si>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</si>
  <si>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</si>
  <si>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</si>
  <si>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</si>
  <si>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</si>
  <si>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</si>
  <si>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</si>
  <si>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</si>
  <si>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</si>
  <si>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</si>
  <si>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</si>
  <si>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</si>
  <si>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</si>
  <si>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</si>
  <si>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</si>
  <si>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</si>
  <si>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</si>
  <si>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</si>
  <si>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</si>
  <si>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</si>
  <si>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</si>
  <si>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</si>
  <si>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</si>
  <si>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</si>
  <si>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</si>
  <si>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</si>
  <si>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</si>
  <si>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</si>
  <si>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</si>
  <si>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</si>
  <si>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</si>
  <si>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</si>
  <si>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</si>
  <si>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</si>
  <si>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</si>
  <si>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</si>
  <si>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</si>
  <si>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</si>
  <si>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</si>
  <si>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</si>
  <si>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</si>
  <si>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</si>
  <si>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</si>
  <si>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</si>
  <si>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</si>
  <si>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</si>
  <si>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</si>
  <si>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</si>
  <si>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</si>
  <si>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</si>
  <si>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</si>
  <si>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</si>
  <si>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</si>
  <si>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</si>
  <si>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</si>
  <si>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</si>
  <si>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</si>
  <si>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</si>
  <si>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</si>
  <si>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</si>
  <si>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</si>
  <si>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</si>
  <si>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</si>
  <si>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</si>
  <si>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</si>
  <si>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</si>
  <si>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</si>
  <si>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</si>
  <si>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</si>
  <si>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</si>
  <si>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</si>
  <si>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</si>
  <si>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</si>
  <si>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</si>
  <si>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</si>
  <si>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</si>
  <si>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</si>
  <si>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</si>
  <si>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</si>
  <si>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</si>
  <si>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</si>
  <si>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</si>
  <si>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</si>
  <si>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</si>
  <si>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</si>
  <si>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</si>
  <si>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</si>
  <si>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</si>
  <si>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</si>
  <si>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</si>
  <si>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</si>
  <si>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</si>
  <si>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</si>
  <si>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</si>
  <si>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</si>
  <si>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</si>
  <si>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</si>
  <si>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</si>
  <si>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</si>
  <si>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</si>
  <si>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</si>
  <si>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</si>
  <si>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</si>
  <si>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</si>
  <si>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</si>
  <si>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</si>
  <si>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</si>
  <si>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</si>
  <si>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</si>
  <si>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</si>
  <si>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</si>
  <si>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</si>
  <si>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</si>
  <si>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</si>
  <si>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</si>
  <si>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</si>
  <si>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</si>
  <si>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</si>
  <si>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</si>
  <si>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</si>
  <si>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</si>
  <si>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</si>
  <si>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</si>
  <si>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</si>
  <si>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</si>
  <si>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</si>
  <si>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</si>
  <si>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</si>
  <si>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</si>
  <si>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</si>
  <si>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</si>
  <si>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</si>
  <si>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</si>
  <si>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</si>
  <si>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</si>
  <si>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</si>
  <si>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</si>
  <si>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</si>
  <si>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</si>
  <si>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</si>
  <si>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</si>
  <si>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</si>
  <si>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</si>
  <si>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</si>
  <si>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</si>
  <si>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</si>
  <si>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</si>
  <si>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</si>
  <si>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</si>
  <si>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</si>
  <si>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</si>
  <si>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</si>
  <si>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</si>
  <si>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</si>
  <si>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</si>
  <si>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</si>
  <si>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</si>
  <si>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</si>
  <si>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</si>
  <si>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</si>
  <si>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</si>
  <si>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</si>
  <si>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</si>
  <si>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</si>
  <si>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</si>
  <si>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</si>
  <si>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</si>
  <si>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</si>
  <si>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</si>
  <si>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</si>
  <si>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</si>
  <si>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</si>
  <si>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</si>
  <si>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</si>
  <si>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</si>
  <si>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</si>
  <si>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</si>
  <si>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</si>
  <si>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</si>
  <si>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</si>
  <si>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</si>
  <si>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</si>
  <si>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</si>
  <si>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</si>
  <si>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</si>
  <si>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</si>
  <si>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</si>
  <si>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</si>
  <si>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</si>
  <si>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</si>
  <si>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</si>
  <si>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</si>
  <si>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</si>
  <si>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</si>
  <si>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</si>
  <si>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</si>
  <si>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</si>
  <si>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</si>
  <si>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</si>
  <si>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</si>
  <si>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</si>
  <si>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</si>
  <si>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</si>
  <si>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</si>
  <si>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</si>
  <si>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</si>
  <si>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</si>
  <si>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</si>
  <si>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</si>
  <si>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</si>
  <si>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</si>
  <si>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</si>
  <si>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</si>
  <si>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</si>
  <si>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</si>
  <si>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</si>
  <si>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</si>
  <si>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</si>
  <si>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</si>
  <si>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</si>
  <si>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</si>
  <si>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</si>
  <si>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</si>
  <si>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</si>
  <si>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</si>
  <si>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</si>
  <si>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</si>
  <si>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</si>
  <si>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</si>
  <si>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</si>
  <si>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</si>
  <si>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</si>
  <si>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</si>
  <si>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</si>
  <si>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</si>
  <si>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</si>
  <si>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</si>
  <si>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</si>
  <si>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</si>
  <si>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</si>
  <si>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</si>
  <si>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</si>
  <si>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</si>
  <si>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</si>
  <si>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</si>
  <si>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</si>
  <si>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</si>
  <si>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</si>
  <si>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</si>
  <si>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</si>
  <si>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</si>
  <si>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</si>
  <si>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</si>
  <si>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</si>
  <si>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</si>
  <si>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</si>
  <si>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</si>
  <si>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</si>
  <si>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</si>
  <si>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</si>
  <si>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</si>
  <si>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</si>
  <si>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</si>
  <si>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</si>
  <si>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</si>
  <si>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</si>
  <si>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</si>
  <si>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</si>
  <si>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</si>
  <si>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</si>
  <si>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</si>
  <si>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</si>
  <si>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</si>
  <si>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</si>
  <si>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</si>
  <si>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</si>
  <si>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</si>
  <si>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</si>
  <si>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</si>
  <si>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</si>
  <si>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</si>
  <si>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</si>
  <si>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</si>
  <si>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</si>
  <si>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</si>
  <si>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</si>
  <si>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</si>
  <si>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</si>
  <si>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</si>
  <si>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</si>
  <si>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</si>
  <si>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</si>
  <si>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</si>
  <si>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</si>
  <si>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</si>
  <si>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</si>
  <si>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</si>
  <si>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</si>
  <si>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</si>
  <si>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</si>
  <si>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</si>
  <si>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</si>
  <si>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</si>
  <si>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</si>
  <si>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</si>
  <si>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</si>
  <si>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</si>
  <si>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</si>
  <si>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</si>
  <si>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</si>
  <si>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</si>
  <si>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</si>
  <si>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</si>
  <si>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</si>
  <si>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</si>
  <si>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</si>
  <si>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</si>
  <si>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</si>
  <si>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</si>
  <si>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</si>
  <si>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</si>
  <si>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</si>
  <si>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</si>
  <si>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</si>
  <si>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</si>
  <si>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</si>
  <si>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</si>
  <si>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</si>
  <si>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</si>
  <si>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</si>
  <si>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</si>
  <si>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</si>
  <si>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</si>
  <si>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</si>
  <si>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</si>
  <si>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</si>
  <si>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</si>
  <si>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</si>
  <si>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</si>
  <si>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</si>
  <si>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</si>
  <si>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</si>
  <si>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</si>
  <si>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</si>
  <si>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</si>
  <si>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</si>
  <si>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</si>
  <si>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</si>
  <si>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</si>
  <si>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</si>
  <si>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</si>
  <si>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</si>
  <si>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</si>
  <si>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</si>
  <si>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</si>
  <si>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</si>
  <si>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</si>
  <si>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</si>
  <si>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</si>
  <si>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</si>
  <si>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</si>
  <si>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</si>
  <si>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</si>
  <si>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</si>
  <si>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</si>
  <si>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</si>
  <si>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</si>
  <si>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</si>
  <si>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</si>
  <si>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</si>
  <si>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</si>
  <si>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</si>
  <si>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</si>
  <si>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</si>
  <si>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</si>
  <si>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</si>
  <si>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</si>
  <si>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</si>
  <si>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</si>
  <si>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</si>
  <si>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</si>
  <si>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</si>
  <si>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</si>
  <si>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</si>
  <si>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</si>
  <si>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</si>
  <si>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</si>
  <si>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</si>
  <si>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</si>
  <si>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</si>
  <si>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</si>
  <si>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</si>
  <si>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</si>
  <si>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</si>
  <si>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</si>
  <si>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</si>
  <si>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</si>
  <si>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</si>
  <si>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</si>
  <si>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</si>
  <si>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</si>
  <si>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</si>
  <si>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</si>
  <si>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</si>
  <si>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</si>
  <si>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</si>
  <si>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</si>
  <si>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</si>
  <si>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</si>
  <si>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</si>
  <si>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</si>
  <si>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</si>
  <si>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</si>
  <si>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</si>
  <si>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</si>
  <si>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</si>
  <si>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</si>
  <si>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</si>
  <si>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</si>
  <si>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</si>
  <si>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</si>
  <si>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</si>
  <si>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</si>
  <si>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</si>
  <si>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</si>
  <si>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</si>
  <si>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</si>
  <si>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</si>
  <si>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</si>
  <si>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</si>
  <si>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</si>
  <si>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</si>
  <si>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</si>
  <si>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</si>
  <si>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</si>
  <si>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</si>
  <si>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</si>
  <si>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</si>
  <si>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</si>
  <si>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</si>
  <si>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</si>
  <si>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</si>
  <si>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</si>
  <si>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</si>
  <si>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</si>
  <si>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</si>
  <si>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</si>
  <si>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</si>
  <si>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</si>
  <si>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</si>
  <si>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</si>
  <si>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</si>
  <si>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</si>
  <si>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</si>
  <si>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</si>
  <si>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</si>
  <si>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</si>
  <si>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</si>
  <si>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</si>
  <si>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</si>
  <si>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</si>
  <si>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</si>
  <si>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</si>
  <si>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</si>
  <si>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</si>
  <si>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</si>
  <si>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</si>
  <si>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</si>
  <si>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</si>
  <si>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</si>
  <si>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</si>
  <si>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</si>
  <si>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</si>
  <si>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</si>
  <si>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</si>
  <si>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</si>
  <si>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</si>
  <si>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</si>
  <si>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</si>
  <si>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</si>
  <si>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</si>
  <si>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</si>
  <si>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</si>
  <si>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</si>
  <si>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</si>
  <si>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</si>
  <si>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</si>
  <si>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</si>
  <si>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</si>
  <si>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</si>
  <si>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</si>
  <si>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</si>
  <si>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</si>
  <si>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</si>
  <si>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</si>
  <si>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</si>
  <si>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</si>
  <si>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</si>
  <si>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</si>
  <si>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</si>
  <si>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</si>
  <si>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</si>
  <si>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</si>
  <si>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</si>
  <si>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</si>
  <si>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</si>
  <si>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</si>
  <si>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</si>
  <si>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</si>
  <si>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</si>
  <si>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</si>
  <si>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</si>
  <si>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</si>
  <si>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</si>
  <si>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</si>
  <si>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</si>
  <si>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</si>
  <si>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</si>
  <si>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</si>
  <si>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</si>
  <si>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</si>
  <si>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</si>
  <si>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</si>
  <si>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</si>
  <si>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</si>
  <si>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</si>
  <si>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</si>
  <si>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</si>
  <si>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</si>
  <si>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</si>
  <si>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</si>
  <si>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</si>
  <si>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</si>
  <si>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</si>
  <si>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</si>
  <si>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</si>
  <si>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</si>
  <si>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</si>
  <si>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</si>
  <si>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</si>
  <si>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</si>
  <si>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</si>
  <si>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</si>
  <si>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</si>
  <si>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</si>
  <si>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</si>
  <si>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</si>
  <si>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</si>
  <si>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</si>
  <si>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</si>
  <si>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</si>
  <si>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</si>
  <si>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</si>
  <si>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</si>
  <si>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</si>
  <si>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</si>
  <si>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</si>
  <si>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</si>
  <si>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</si>
  <si>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</si>
  <si>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</si>
  <si>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</si>
  <si>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</si>
  <si>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</si>
  <si>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</si>
  <si>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</si>
  <si>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</si>
  <si>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</si>
  <si>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</si>
  <si>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</si>
  <si>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</si>
  <si>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</si>
  <si>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</si>
  <si>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</si>
  <si>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</si>
  <si>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</si>
  <si>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</si>
  <si>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</si>
  <si>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</si>
  <si>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</si>
  <si>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</si>
  <si>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</si>
  <si>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</si>
  <si>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</si>
  <si>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</si>
  <si>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</si>
  <si>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</si>
  <si>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</si>
  <si>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</si>
  <si>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</si>
  <si>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</si>
  <si>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</si>
  <si>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</si>
  <si>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</si>
  <si>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</si>
  <si>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</si>
  <si>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</si>
  <si>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</si>
  <si>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</si>
  <si>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</si>
  <si>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</si>
  <si>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</si>
  <si>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</si>
  <si>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</si>
  <si>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</si>
  <si>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</si>
  <si>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</si>
  <si>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</si>
  <si>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</si>
  <si>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</si>
  <si>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</si>
  <si>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</si>
  <si>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</si>
  <si>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</si>
  <si>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</si>
  <si>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</si>
  <si>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</si>
  <si>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</si>
  <si>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</si>
  <si>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</si>
  <si>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</si>
  <si>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</si>
  <si>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</si>
  <si>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</si>
  <si>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</si>
  <si>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</si>
  <si>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</si>
  <si>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</si>
  <si>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</si>
  <si>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</si>
  <si>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</si>
  <si>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</si>
  <si>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</si>
  <si>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</si>
  <si>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</si>
  <si>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</si>
  <si>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</si>
  <si>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</si>
  <si>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</si>
  <si>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</si>
  <si>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</si>
  <si>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</si>
  <si>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</si>
  <si>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</si>
  <si>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</si>
  <si>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</si>
  <si>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</si>
  <si>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</si>
  <si>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</si>
  <si>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</si>
  <si>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</si>
  <si>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</si>
  <si>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</si>
  <si>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</si>
  <si>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</si>
  <si>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</si>
  <si>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</si>
  <si>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</si>
  <si>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</si>
  <si>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</si>
  <si>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</si>
  <si>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</si>
  <si>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</si>
  <si>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</si>
  <si>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</si>
  <si>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</si>
  <si>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</si>
  <si>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</si>
  <si>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</si>
  <si>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</si>
  <si>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</si>
  <si>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</si>
  <si>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</si>
  <si>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</si>
  <si>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</si>
  <si>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</si>
  <si>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</si>
  <si>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</si>
  <si>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</si>
  <si>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</si>
  <si>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</si>
  <si>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</si>
  <si>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</si>
  <si>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</si>
  <si>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</si>
  <si>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</si>
  <si>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</si>
  <si>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</si>
  <si>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</si>
  <si>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</si>
  <si>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</si>
  <si>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</si>
  <si>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</si>
  <si>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</si>
  <si>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</si>
  <si>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</si>
  <si>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</si>
  <si>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</si>
  <si>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</si>
  <si>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</si>
  <si>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</si>
  <si>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</si>
  <si>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</si>
  <si>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</si>
  <si>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</si>
  <si>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</si>
  <si>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</si>
  <si>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</si>
  <si>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</si>
  <si>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</si>
  <si>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</si>
  <si>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</si>
  <si>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</si>
  <si>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</si>
  <si>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</si>
  <si>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</si>
  <si>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</si>
  <si>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</si>
  <si>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</si>
  <si>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</si>
  <si>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</si>
  <si>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</si>
  <si>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</si>
  <si>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</si>
  <si>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</si>
  <si>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</si>
  <si>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</si>
  <si>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</si>
  <si>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</si>
  <si>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</si>
  <si>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</si>
  <si>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</si>
  <si>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</si>
  <si>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</si>
  <si>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</si>
  <si>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</si>
  <si>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</si>
  <si>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</si>
  <si>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</si>
  <si>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</si>
  <si>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</si>
  <si>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</si>
  <si>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</si>
  <si>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</si>
  <si>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</si>
  <si>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</si>
  <si>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</si>
  <si>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</si>
  <si>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</si>
  <si>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</si>
  <si>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</si>
  <si>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</si>
  <si>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</si>
  <si>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</si>
  <si>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</si>
  <si>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</si>
  <si>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</si>
  <si>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</si>
  <si>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</si>
  <si>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</si>
  <si>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</si>
  <si>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</si>
  <si>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</si>
  <si>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</si>
  <si>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</si>
  <si>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</si>
  <si>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</si>
  <si>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</si>
  <si>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</si>
  <si>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</si>
  <si>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</si>
  <si>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</si>
  <si>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</si>
  <si>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</si>
  <si>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</si>
  <si>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</si>
  <si>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</si>
  <si>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</si>
  <si>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</si>
  <si>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</si>
  <si>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</si>
  <si>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</si>
  <si>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</si>
  <si>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</si>
  <si>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</si>
  <si>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</si>
  <si>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</si>
  <si>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</si>
  <si>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</si>
  <si>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</si>
  <si>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</si>
  <si>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</si>
  <si>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</si>
  <si>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</si>
  <si>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</si>
  <si>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</si>
  <si>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</si>
  <si>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</si>
  <si>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</si>
  <si>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</si>
  <si>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</si>
  <si>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</si>
  <si>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</si>
  <si>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</si>
  <si>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</si>
  <si>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</si>
  <si>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</si>
  <si>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</si>
  <si>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</si>
  <si>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</si>
  <si>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</si>
  <si>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</si>
  <si>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</si>
  <si>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</si>
  <si>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</si>
  <si>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</si>
  <si>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</si>
  <si>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</si>
  <si>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</si>
  <si>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</si>
  <si>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</si>
  <si>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</si>
  <si>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</si>
  <si>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</si>
  <si>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</si>
  <si>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</si>
  <si>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</si>
  <si>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</si>
  <si>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</si>
  <si>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</si>
  <si>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</si>
  <si>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</si>
  <si>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</si>
  <si>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</si>
  <si>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</si>
  <si>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</si>
  <si>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</si>
  <si>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</si>
  <si>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</si>
  <si>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</si>
  <si>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</si>
  <si>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</si>
  <si>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</si>
  <si>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</si>
  <si>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</si>
  <si>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</si>
  <si>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</si>
  <si>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</si>
  <si>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</si>
  <si>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</si>
  <si>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</si>
  <si>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</si>
  <si>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</si>
  <si>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</si>
  <si>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</si>
  <si>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</si>
  <si>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</si>
  <si>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</si>
  <si>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</si>
  <si>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</si>
  <si>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</si>
  <si>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</si>
  <si>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</si>
  <si>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</si>
  <si>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</si>
  <si>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</si>
  <si>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</si>
  <si>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</si>
  <si>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</si>
  <si>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</si>
  <si>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</si>
  <si>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</si>
  <si>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</si>
  <si>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</si>
  <si>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</si>
  <si>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</si>
  <si>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</si>
  <si>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</si>
  <si>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</si>
  <si>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</si>
  <si>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</si>
  <si>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</si>
  <si>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</si>
  <si>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</si>
  <si>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</si>
  <si>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</si>
  <si>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</si>
  <si>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</si>
  <si>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</si>
  <si>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</si>
  <si>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</si>
  <si>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</si>
  <si>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</si>
  <si>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</si>
  <si>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</si>
  <si>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</si>
  <si>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</si>
  <si>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</si>
  <si>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</si>
  <si>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</si>
  <si>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</si>
  <si>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</si>
  <si>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</si>
  <si>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</si>
  <si>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</si>
  <si>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</si>
  <si>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</si>
  <si>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</si>
  <si>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</si>
  <si>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</si>
  <si>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</si>
  <si>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</si>
  <si>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</si>
  <si>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</si>
  <si>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</si>
  <si>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</si>
  <si>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</si>
  <si>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</si>
  <si>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</si>
  <si>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</si>
  <si>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</si>
  <si>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</si>
  <si>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</si>
  <si>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</si>
  <si>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</si>
  <si>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</si>
  <si>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</si>
  <si>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</si>
  <si>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</si>
  <si>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</si>
  <si>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</si>
  <si>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</si>
  <si>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</si>
  <si>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</si>
  <si>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</si>
  <si>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</si>
  <si>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</si>
  <si>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</si>
  <si>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</si>
  <si>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</si>
  <si>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</si>
  <si>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</si>
  <si>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</si>
  <si>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</si>
  <si>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</si>
  <si>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</si>
  <si>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</si>
  <si>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</si>
  <si>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</si>
  <si>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</si>
  <si>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</si>
  <si>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</si>
  <si>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</si>
  <si>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</si>
  <si>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</si>
  <si>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</si>
  <si>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</si>
  <si>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</si>
  <si>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</si>
  <si>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</si>
  <si>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</si>
  <si>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</si>
  <si>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</si>
  <si>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</si>
  <si>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</si>
  <si>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</si>
  <si>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</si>
  <si>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</si>
  <si>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</si>
  <si>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</si>
  <si>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</si>
  <si>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</si>
  <si>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</si>
  <si>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</si>
  <si>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</si>
  <si>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</si>
  <si>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</si>
  <si>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</si>
  <si>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</si>
  <si>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</si>
  <si>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</si>
  <si>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</si>
  <si>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</si>
  <si>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</si>
  <si>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</si>
  <si>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</si>
  <si>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</si>
  <si>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</si>
  <si>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</si>
  <si>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</si>
  <si>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</si>
  <si>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</si>
  <si>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</si>
  <si>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</si>
  <si>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</si>
  <si>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</si>
  <si>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</si>
  <si>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</si>
  <si>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</si>
  <si>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</si>
  <si>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</si>
  <si>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</si>
  <si>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</si>
  <si>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</si>
  <si>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</si>
  <si>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</si>
  <si>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</si>
  <si>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</si>
  <si>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</si>
  <si>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</si>
  <si>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</si>
  <si>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</si>
  <si>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</si>
  <si>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</si>
  <si>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</si>
  <si>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</si>
  <si>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</si>
  <si>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</si>
  <si>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</si>
  <si>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</si>
  <si>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</si>
  <si>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</si>
  <si>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</si>
  <si>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</si>
  <si>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</si>
  <si>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</si>
  <si>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</si>
  <si>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</si>
  <si>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</si>
  <si>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</si>
  <si>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</si>
  <si>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</si>
  <si>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</si>
  <si>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</si>
  <si>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</si>
  <si>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</si>
  <si>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</si>
  <si>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</si>
  <si>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</si>
  <si>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</si>
  <si>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</si>
  <si>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</si>
  <si>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</si>
  <si>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</si>
  <si>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</si>
  <si>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</si>
  <si>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</si>
  <si>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</si>
  <si>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</si>
  <si>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</si>
  <si>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</si>
  <si>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</si>
  <si>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</si>
  <si>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</si>
  <si>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</si>
  <si>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</si>
  <si>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</si>
  <si>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</si>
  <si>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</si>
  <si>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</si>
  <si>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</si>
  <si>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</si>
  <si>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</si>
  <si>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</si>
  <si>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</si>
  <si>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</si>
  <si>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</si>
  <si>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</si>
  <si>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</si>
  <si>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</si>
  <si>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</si>
  <si>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</si>
  <si>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</si>
  <si>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</si>
  <si>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</si>
  <si>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</si>
  <si>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</si>
  <si>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</si>
  <si>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</si>
  <si>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</si>
  <si>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</si>
  <si>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</si>
  <si>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</si>
  <si>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</si>
  <si>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</si>
  <si>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</si>
  <si>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</si>
  <si>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</si>
  <si>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</si>
  <si>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</si>
  <si>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</si>
  <si>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</si>
  <si>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</si>
  <si>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</si>
  <si>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</si>
  <si>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</si>
  <si>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</si>
  <si>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</si>
  <si>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</si>
  <si>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</si>
  <si>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</si>
  <si>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</si>
  <si>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</si>
  <si>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</si>
  <si>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</si>
  <si>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</si>
  <si>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</si>
  <si>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</si>
  <si>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</si>
  <si>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</si>
  <si>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</si>
  <si>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</si>
  <si>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</si>
  <si>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</si>
  <si>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</si>
  <si>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</si>
  <si>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</si>
  <si>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</si>
  <si>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</si>
  <si>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</si>
  <si>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</si>
  <si>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</si>
  <si>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</si>
  <si>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</si>
  <si>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</si>
  <si>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</si>
  <si>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</si>
  <si>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</si>
  <si>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</si>
  <si>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</si>
  <si>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</si>
  <si>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</si>
  <si>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</si>
  <si>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</si>
  <si>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</si>
  <si>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</si>
  <si>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</si>
  <si>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</si>
  <si>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</si>
  <si>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</si>
  <si>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</si>
  <si>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</si>
  <si>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</si>
  <si>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</si>
  <si>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</si>
  <si>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</si>
  <si>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</si>
  <si>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</si>
  <si>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</si>
  <si>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</si>
  <si>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</si>
  <si>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</si>
  <si>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</si>
  <si>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</si>
  <si>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</si>
  <si>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</si>
  <si>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</si>
  <si>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</si>
  <si>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</si>
  <si>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</si>
  <si>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</si>
  <si>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</si>
  <si>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</si>
  <si>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</si>
  <si>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</si>
  <si>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</si>
  <si>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</si>
  <si>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</si>
  <si>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</si>
  <si>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</si>
  <si>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</si>
  <si>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</si>
  <si>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</si>
  <si>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</si>
  <si>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</si>
  <si>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</si>
  <si>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</si>
  <si>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</si>
  <si>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</si>
  <si>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</si>
  <si>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</si>
  <si>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</si>
  <si>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</si>
  <si>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</si>
  <si>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</si>
  <si>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</si>
  <si>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</si>
  <si>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</si>
  <si>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</si>
  <si>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</si>
  <si>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</si>
  <si>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</si>
  <si>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</si>
  <si>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</si>
  <si>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</si>
  <si>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</si>
  <si>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</si>
  <si>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</si>
  <si>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</si>
  <si>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</si>
  <si>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</si>
  <si>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</si>
  <si>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</si>
  <si>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</si>
  <si>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</si>
  <si>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</si>
  <si>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</si>
  <si>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</si>
  <si>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</si>
  <si>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</si>
  <si>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</si>
  <si>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</si>
  <si>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</si>
  <si>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</si>
  <si>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</si>
  <si>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</si>
  <si>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</si>
  <si>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</si>
  <si>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</si>
  <si>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</si>
  <si>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</si>
  <si>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</si>
  <si>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</si>
  <si>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</si>
  <si>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</si>
  <si>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</si>
  <si>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</si>
  <si>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</si>
  <si>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</si>
  <si>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</si>
  <si>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</si>
  <si>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</si>
  <si>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</si>
  <si>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</si>
  <si>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</si>
  <si>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</si>
  <si>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</si>
  <si>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</si>
  <si>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</si>
  <si>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</si>
  <si>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</si>
  <si>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</si>
  <si>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</si>
  <si>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</si>
  <si>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</si>
  <si>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</si>
  <si>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</si>
  <si>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</si>
  <si>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</si>
  <si>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</si>
  <si>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</si>
  <si>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</si>
  <si>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</si>
  <si>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</si>
  <si>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</si>
  <si>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</si>
  <si>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</si>
  <si>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</si>
  <si>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</si>
  <si>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</si>
  <si>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</si>
  <si>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</si>
  <si>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</si>
  <si>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</si>
  <si>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</si>
  <si>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</si>
  <si>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</si>
  <si>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</si>
  <si>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</si>
  <si>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</si>
  <si>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</si>
  <si>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</si>
  <si>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</si>
  <si>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</si>
  <si>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</si>
  <si>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</si>
  <si>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</si>
  <si>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</si>
  <si>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</si>
  <si>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</si>
  <si>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</si>
  <si>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</si>
  <si>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</si>
  <si>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</si>
  <si>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</si>
  <si>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</si>
  <si>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</si>
  <si>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</si>
  <si>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</si>
  <si>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</si>
  <si>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</si>
  <si>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</si>
  <si>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</si>
  <si>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</si>
  <si>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</si>
  <si>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</si>
  <si>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</si>
  <si>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</si>
  <si>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</si>
  <si>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</si>
  <si>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</si>
  <si>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</si>
  <si>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</si>
  <si>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</si>
  <si>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</si>
  <si>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</si>
  <si>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</si>
  <si>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</si>
  <si>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</si>
  <si>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</si>
  <si>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</si>
  <si>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</si>
  <si>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</si>
  <si>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</si>
  <si>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</si>
  <si>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</si>
  <si>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</si>
  <si>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</si>
  <si>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</si>
  <si>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</si>
  <si>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</si>
  <si>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</si>
  <si>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</si>
  <si>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</si>
  <si>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</si>
  <si>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</si>
  <si>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</si>
  <si>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</si>
  <si>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</si>
  <si>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</si>
  <si>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</si>
  <si>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</si>
  <si>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</si>
  <si>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</si>
  <si>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</si>
  <si>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</si>
  <si>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</si>
  <si>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</si>
  <si>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</si>
  <si>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</si>
  <si>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</si>
  <si>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</si>
  <si>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</si>
  <si>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</si>
  <si>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</si>
  <si>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</si>
  <si>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</si>
  <si>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</si>
  <si>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</si>
  <si>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</si>
  <si>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</si>
  <si>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</si>
  <si>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</si>
  <si>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</si>
  <si>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</si>
  <si>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</si>
  <si>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</si>
  <si>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</si>
  <si>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</si>
  <si>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</si>
  <si>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</si>
  <si>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</si>
  <si>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</si>
  <si>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</si>
  <si>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</si>
  <si>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</si>
  <si>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</si>
  <si>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</si>
  <si>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</si>
  <si>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</si>
  <si>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</si>
  <si>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</si>
  <si>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</si>
  <si>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</si>
  <si>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</si>
  <si>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</si>
  <si>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</si>
  <si>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</si>
  <si>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</si>
  <si>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</si>
  <si>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</si>
  <si>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</si>
  <si>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</si>
  <si>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</si>
  <si>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</si>
  <si>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</si>
  <si>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</si>
  <si>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</si>
  <si>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</si>
  <si>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</si>
  <si>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</si>
  <si>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</si>
  <si>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</si>
  <si>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</si>
  <si>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</si>
  <si>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</si>
  <si>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</si>
  <si>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</si>
  <si>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</si>
  <si>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</si>
  <si>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</si>
  <si>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</si>
  <si>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</si>
  <si>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</si>
  <si>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</si>
  <si>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</si>
  <si>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</si>
  <si>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</si>
  <si>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</si>
  <si>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</si>
  <si>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</si>
  <si>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</si>
  <si>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</si>
  <si>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</si>
  <si>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</si>
  <si>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</si>
  <si>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</si>
  <si>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</si>
  <si>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</si>
  <si>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</si>
  <si>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</si>
  <si>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</si>
  <si>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</si>
  <si>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</si>
  <si>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</si>
  <si>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</si>
  <si>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</si>
  <si>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</si>
  <si>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</si>
  <si>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</si>
  <si>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</si>
  <si>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</si>
  <si>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</si>
  <si>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</si>
  <si>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</si>
  <si>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</si>
  <si>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</si>
  <si>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</si>
  <si>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</si>
  <si>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</si>
  <si>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</si>
  <si>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</si>
  <si>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</si>
  <si>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</si>
  <si>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</si>
  <si>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</si>
  <si>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</si>
  <si>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</si>
  <si>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</si>
  <si>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</si>
  <si>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</si>
  <si>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</si>
  <si>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</si>
  <si>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</si>
  <si>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</si>
  <si>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</si>
  <si>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</si>
  <si>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</si>
  <si>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</si>
  <si>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</si>
  <si>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</si>
  <si>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</si>
  <si>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</si>
  <si>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</si>
  <si>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</si>
  <si>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</si>
  <si>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</si>
  <si>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</si>
  <si>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</si>
  <si>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</si>
  <si>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</si>
  <si>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</si>
  <si>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</si>
  <si>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</si>
  <si>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</si>
  <si>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</si>
  <si>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</si>
  <si>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</si>
  <si>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</si>
  <si>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</si>
  <si>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</si>
  <si>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</si>
  <si>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</si>
  <si>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</si>
  <si>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</si>
  <si>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</si>
  <si>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</si>
  <si>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</si>
  <si>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</si>
  <si>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</si>
  <si>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</si>
  <si>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</si>
  <si>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</si>
  <si>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</si>
  <si>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</si>
  <si>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</si>
  <si>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</si>
  <si>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</si>
  <si>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</si>
  <si>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</si>
  <si>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</si>
  <si>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</si>
  <si>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</si>
  <si>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</si>
  <si>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</si>
  <si>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</si>
  <si>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</si>
  <si>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</si>
  <si>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</si>
  <si>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</si>
  <si>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</si>
  <si>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</si>
  <si>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</si>
  <si>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</si>
  <si>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</si>
  <si>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</si>
  <si>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</si>
  <si>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</si>
  <si>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</si>
  <si>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</si>
  <si>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</si>
  <si>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</si>
  <si>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</si>
  <si>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</si>
  <si>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</si>
  <si>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</si>
  <si>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</si>
  <si>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</si>
  <si>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</si>
  <si>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</si>
  <si>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</si>
  <si>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</si>
  <si>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</si>
  <si>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</si>
  <si>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</si>
  <si>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</si>
  <si>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</si>
  <si>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</si>
  <si>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</si>
  <si>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</si>
  <si>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</si>
  <si>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</si>
  <si>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</si>
  <si>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</si>
  <si>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</si>
  <si>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</si>
  <si>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</si>
  <si>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</si>
  <si>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</si>
  <si>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</si>
  <si>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</si>
  <si>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</si>
  <si>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</si>
  <si>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</si>
  <si>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</si>
  <si>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</si>
  <si>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</si>
  <si>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</si>
  <si>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</si>
  <si>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</si>
  <si>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</si>
  <si>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</si>
  <si>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</si>
  <si>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</si>
  <si>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</si>
  <si>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</si>
  <si>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</si>
  <si>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</si>
  <si>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</si>
  <si>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</si>
  <si>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</si>
  <si>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</si>
  <si>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</si>
  <si>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</si>
  <si>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</si>
  <si>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</si>
  <si>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</si>
  <si>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</si>
  <si>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</si>
  <si>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</si>
  <si>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</si>
  <si>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</si>
  <si>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</si>
  <si>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</si>
  <si>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</si>
  <si>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</si>
  <si>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</si>
  <si>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</si>
  <si>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</si>
  <si>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</si>
  <si>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</si>
  <si>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</si>
  <si>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</si>
  <si>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</si>
  <si>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</si>
  <si>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</si>
  <si>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</si>
  <si>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</si>
  <si>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</si>
  <si>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</si>
  <si>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</si>
  <si>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</si>
  <si>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</si>
  <si>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D1_03_4h1-D04 - Slaboproudá elektrotechnika - Dotazy 2023-10-20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</si>
  <si>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</si>
  <si>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</si>
  <si>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</si>
  <si>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</si>
  <si>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</si>
  <si>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</si>
  <si>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</si>
  <si>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</si>
  <si>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</si>
  <si>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</si>
  <si>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</si>
  <si>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</si>
  <si>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</si>
  <si>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</si>
  <si>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</si>
  <si>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</si>
  <si>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</si>
  <si>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</si>
  <si>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</si>
  <si>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</si>
  <si>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</si>
  <si>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</si>
  <si>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</si>
  <si>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</si>
  <si>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</si>
  <si>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</si>
  <si>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</si>
  <si>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</si>
  <si>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</si>
  <si>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</si>
  <si>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</si>
  <si>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</si>
  <si>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</si>
  <si>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</si>
  <si>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</si>
  <si>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</si>
  <si>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</si>
  <si>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</si>
  <si>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</si>
  <si>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</si>
  <si>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</si>
  <si>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</si>
  <si>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</si>
  <si>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</si>
  <si>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</si>
  <si>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</si>
  <si>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</si>
  <si>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</si>
  <si>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</si>
  <si>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</si>
  <si>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</si>
  <si>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</si>
  <si>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</si>
  <si>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</si>
  <si>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</si>
  <si>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</si>
  <si>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</si>
  <si>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</si>
  <si>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</si>
  <si>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Pol 01</t>
  </si>
  <si>
    <t>síťový přepínač typ 1 (parametry viz technické podmínky)</t>
  </si>
  <si>
    <t>1194025459</t>
  </si>
  <si>
    <t>Pol 02</t>
  </si>
  <si>
    <t>SFP modul 10G SFP+ LC LR 10km SMF Transceiver kompatibilní s požadovaným aktivním prvkem (síťový přepínač typ 1)</t>
  </si>
  <si>
    <t>557963194</t>
  </si>
  <si>
    <t>Pol 03</t>
  </si>
  <si>
    <t>SFP modul 1G, RJ45, 100m, Cat5e, XCVR kompatibilní s požadovaným aktivním prvkem (síťový přepínač typ 1)</t>
  </si>
  <si>
    <t>-1704263172</t>
  </si>
  <si>
    <t>Pol 04</t>
  </si>
  <si>
    <t>WiFi přístupový bod (parametry viz technické podmínky)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</si>
  <si>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</si>
  <si>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</si>
  <si>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</si>
  <si>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</si>
  <si>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</si>
  <si>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</si>
  <si>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</si>
  <si>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</si>
  <si>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</si>
  <si>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</si>
  <si>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</si>
  <si>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</si>
  <si>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</si>
  <si>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</si>
  <si>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</si>
  <si>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</si>
  <si>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</si>
  <si>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</si>
  <si>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</si>
  <si>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</si>
  <si>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</si>
  <si>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</si>
  <si>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</si>
  <si>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</si>
  <si>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</si>
  <si>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</si>
  <si>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</si>
  <si>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</si>
  <si>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</si>
  <si>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</si>
  <si>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</si>
  <si>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</si>
  <si>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</si>
  <si>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</si>
  <si>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</si>
  <si>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</si>
  <si>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</si>
  <si>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</si>
  <si>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</si>
  <si>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</si>
  <si>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</si>
  <si>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</si>
  <si>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</si>
  <si>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</si>
  <si>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</si>
  <si>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</si>
  <si>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</si>
  <si>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</si>
  <si>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</si>
  <si>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</si>
  <si>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</si>
  <si>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</si>
  <si>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</si>
  <si>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</si>
  <si>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</si>
  <si>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</si>
  <si>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</si>
  <si>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</si>
  <si>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</si>
  <si>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</si>
  <si>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</si>
  <si>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</si>
  <si>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</si>
  <si>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</si>
  <si>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</si>
  <si>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</si>
  <si>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</si>
  <si>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</si>
  <si>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</si>
  <si>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</si>
  <si>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</si>
  <si>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</si>
  <si>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</si>
  <si>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</si>
  <si>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</si>
  <si>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</si>
  <si>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</si>
  <si>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</si>
  <si>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</si>
  <si>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</si>
  <si>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</si>
  <si>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</si>
  <si>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</si>
  <si>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</si>
  <si>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</si>
  <si>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</si>
  <si>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</si>
  <si>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</si>
  <si>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</si>
  <si>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</si>
  <si>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</si>
  <si>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</si>
  <si>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</si>
  <si>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</si>
  <si>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</si>
  <si>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</si>
  <si>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</si>
  <si>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</si>
  <si>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</si>
  <si>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</si>
  <si>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</si>
  <si>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</si>
  <si>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</si>
  <si>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</si>
  <si>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</si>
  <si>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</si>
  <si>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</si>
  <si>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</si>
  <si>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</si>
  <si>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</si>
  <si>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</si>
  <si>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</si>
  <si>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</si>
  <si>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</si>
  <si>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</si>
  <si>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</si>
  <si>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</si>
  <si>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</si>
  <si>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</si>
  <si>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</si>
  <si>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</si>
  <si>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</si>
  <si>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</si>
  <si>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</si>
  <si>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</si>
  <si>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</si>
  <si>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</si>
  <si>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</si>
  <si>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</si>
  <si>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</si>
  <si>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</si>
  <si>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</si>
  <si>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</si>
  <si>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</si>
  <si>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</si>
  <si>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</si>
  <si>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</si>
  <si>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</si>
  <si>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</si>
  <si>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</si>
  <si>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</si>
  <si>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</si>
  <si>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</si>
  <si>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</si>
  <si>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</si>
  <si>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</si>
  <si>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</si>
  <si>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</si>
  <si>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</si>
  <si>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</si>
  <si>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</si>
  <si>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</si>
  <si>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</si>
  <si>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</si>
  <si>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</si>
  <si>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</si>
  <si>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</si>
  <si>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</si>
  <si>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</si>
  <si>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</si>
  <si>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</si>
  <si>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</si>
  <si>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</si>
  <si>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</si>
  <si>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</si>
  <si>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</si>
  <si>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</si>
  <si>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</si>
  <si>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</si>
  <si>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</si>
  <si>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</si>
  <si>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</si>
  <si>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</si>
  <si>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</si>
  <si>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</si>
  <si>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</si>
  <si>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</si>
  <si>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</si>
  <si>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</si>
  <si>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</si>
  <si>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</si>
  <si>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</si>
  <si>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</si>
  <si>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</si>
  <si>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</si>
  <si>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</si>
  <si>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</si>
  <si>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</si>
  <si>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</si>
  <si>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</si>
  <si>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</si>
  <si>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</si>
  <si>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</si>
  <si>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</si>
  <si>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</si>
  <si>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</si>
  <si>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</si>
  <si>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</si>
  <si>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</si>
  <si>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</si>
  <si>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</si>
  <si>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</si>
  <si>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</si>
  <si>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</si>
  <si>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</si>
  <si>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</si>
  <si>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</si>
  <si>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</si>
  <si>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</si>
  <si>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</si>
  <si>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</si>
  <si>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</si>
  <si>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</si>
  <si>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</si>
  <si>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</si>
  <si>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</si>
  <si>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</si>
  <si>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</si>
  <si>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</si>
  <si>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</si>
  <si>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</si>
  <si>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</si>
  <si>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</si>
  <si>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</si>
  <si>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</si>
  <si>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</si>
  <si>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</si>
  <si>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</si>
  <si>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</si>
  <si>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</si>
  <si>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</si>
  <si>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</si>
  <si>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</si>
  <si>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</si>
  <si>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</si>
  <si>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</si>
  <si>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</si>
  <si>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</si>
  <si>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</si>
  <si>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</si>
  <si>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</si>
  <si>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</si>
  <si>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</si>
  <si>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</si>
  <si>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</si>
  <si>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</si>
  <si>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</si>
  <si>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</si>
  <si>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</si>
  <si>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</si>
  <si>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</si>
  <si>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</si>
  <si>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</si>
  <si>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</si>
  <si>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</si>
  <si>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</si>
  <si>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</si>
  <si>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</si>
  <si>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</si>
  <si>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</si>
  <si>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</si>
  <si>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</si>
  <si>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</si>
  <si>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</si>
  <si>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</si>
  <si>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</si>
  <si>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</si>
  <si>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</si>
  <si>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</si>
  <si>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</si>
  <si>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</si>
  <si>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</si>
  <si>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</si>
  <si>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</si>
  <si>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</si>
  <si>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</si>
  <si>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</si>
  <si>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</si>
  <si>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</si>
  <si>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</si>
  <si>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</si>
  <si>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</si>
  <si>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</si>
  <si>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</si>
  <si>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</si>
  <si>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</si>
  <si>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</si>
  <si>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</si>
  <si>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</si>
  <si>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</si>
  <si>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</si>
  <si>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</si>
  <si>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</si>
  <si>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</si>
  <si>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</si>
  <si>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</si>
  <si>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</si>
  <si>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</si>
  <si>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</si>
  <si>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</si>
  <si>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</si>
  <si>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</si>
  <si>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</si>
  <si>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</si>
  <si>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</si>
  <si>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</si>
  <si>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</si>
  <si>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</si>
  <si>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</si>
  <si>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</si>
  <si>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</si>
  <si>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</si>
  <si>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</si>
  <si>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</si>
  <si>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</si>
  <si>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</si>
  <si>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</si>
  <si>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</si>
  <si>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</si>
  <si>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</si>
  <si>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</si>
  <si>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</si>
  <si>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</si>
  <si>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</si>
  <si>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</si>
  <si>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</si>
  <si>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</si>
  <si>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</si>
  <si>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</si>
  <si>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</si>
  <si>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</si>
  <si>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</si>
  <si>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</si>
  <si>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</si>
  <si>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</si>
  <si>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</si>
  <si>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</si>
  <si>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</si>
  <si>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</si>
  <si>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</si>
  <si>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</si>
  <si>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</si>
  <si>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</si>
  <si>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</si>
  <si>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</si>
  <si>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</si>
  <si>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</si>
  <si>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</si>
  <si>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</si>
  <si>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</si>
  <si>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</si>
  <si>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</si>
  <si>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</si>
  <si>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</si>
  <si>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</si>
  <si>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</si>
  <si>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</si>
  <si>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</si>
  <si>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</si>
  <si>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</si>
  <si>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</si>
  <si>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</si>
  <si>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</si>
  <si>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</si>
  <si>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</si>
  <si>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</si>
  <si>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</si>
  <si>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</si>
  <si>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</si>
  <si>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</si>
  <si>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</si>
  <si>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</si>
  <si>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</si>
  <si>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</si>
  <si>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</si>
  <si>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</si>
  <si>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</si>
  <si>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</si>
  <si>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</si>
  <si>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</si>
  <si>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</si>
  <si>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</si>
  <si>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</si>
  <si>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</si>
  <si>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</si>
  <si>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</si>
  <si>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</si>
  <si>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</si>
  <si>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</si>
  <si>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</si>
  <si>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</si>
  <si>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</si>
  <si>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</si>
  <si>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</si>
  <si>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</si>
  <si>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</si>
  <si>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</si>
  <si>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</si>
  <si>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</si>
  <si>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</si>
  <si>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</si>
  <si>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</si>
  <si>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</si>
  <si>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</si>
  <si>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</si>
  <si>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</si>
  <si>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</si>
  <si>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</si>
  <si>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</si>
  <si>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</si>
  <si>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</si>
  <si>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</si>
  <si>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</si>
  <si>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</si>
  <si>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</si>
  <si>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</si>
  <si>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</si>
  <si>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</si>
  <si>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</si>
  <si>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</si>
  <si>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</si>
  <si>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</si>
  <si>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</si>
  <si>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</si>
  <si>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</si>
  <si>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</si>
  <si>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</si>
  <si>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</si>
  <si>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</si>
  <si>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</si>
  <si>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</si>
  <si>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</si>
  <si>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</si>
  <si>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</si>
  <si>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</si>
  <si>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</si>
  <si>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</si>
  <si>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</si>
  <si>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</si>
  <si>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</si>
  <si>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</si>
  <si>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</si>
  <si>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</si>
  <si>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</si>
  <si>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</si>
  <si>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</si>
  <si>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</si>
  <si>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</si>
  <si>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</si>
  <si>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</si>
  <si>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</si>
  <si>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</si>
  <si>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</si>
  <si>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</si>
  <si>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</si>
  <si>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</si>
  <si>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</si>
  <si>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</si>
  <si>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</si>
  <si>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</si>
  <si>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</si>
  <si>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</si>
  <si>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</si>
  <si>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</si>
  <si>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</si>
  <si>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</si>
  <si>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</si>
  <si>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</si>
  <si>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</si>
  <si>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</si>
  <si>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</si>
  <si>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</si>
  <si>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</si>
  <si>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</si>
  <si>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</si>
  <si>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</si>
  <si>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</si>
  <si>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</si>
  <si>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</si>
  <si>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</si>
  <si>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</si>
  <si>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</si>
  <si>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</si>
  <si>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</si>
  <si>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</si>
  <si>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</si>
  <si>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</si>
  <si>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</si>
  <si>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</si>
  <si>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</si>
  <si>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</si>
  <si>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</si>
  <si>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</si>
  <si>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</si>
  <si>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</si>
  <si>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</si>
  <si>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</si>
  <si>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</si>
  <si>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</si>
  <si>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</si>
  <si>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</si>
  <si>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</si>
  <si>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</si>
  <si>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</si>
  <si>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</si>
  <si>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</si>
  <si>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</si>
  <si>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</si>
  <si>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</si>
  <si>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</si>
  <si>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</si>
  <si>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</si>
  <si>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</si>
  <si>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</si>
  <si>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</si>
  <si>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</si>
  <si>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</si>
  <si>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</si>
  <si>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</si>
  <si>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</si>
  <si>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</si>
  <si>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</si>
  <si>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</si>
  <si>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</si>
  <si>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</si>
  <si>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</si>
  <si>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</si>
  <si>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</si>
  <si>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</si>
  <si>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</si>
  <si>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</si>
  <si>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</si>
  <si>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</si>
  <si>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</si>
  <si>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</si>
  <si>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</si>
  <si>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</si>
  <si>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</si>
  <si>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</si>
  <si>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</si>
  <si>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</si>
  <si>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</si>
  <si>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</si>
  <si>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</si>
  <si>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</si>
  <si>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</si>
  <si>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</si>
  <si>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</si>
  <si>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</si>
  <si>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</si>
  <si>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</si>
  <si>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</si>
  <si>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</si>
  <si>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</si>
  <si>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</si>
  <si>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</si>
  <si>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</si>
  <si>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</si>
  <si>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</si>
  <si>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</si>
  <si>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</si>
  <si>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</si>
  <si>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</si>
  <si>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</si>
  <si>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</si>
  <si>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</si>
  <si>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</si>
  <si>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</si>
  <si>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</si>
  <si>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</si>
  <si>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</si>
  <si>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</si>
  <si>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</si>
  <si>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</si>
  <si>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</si>
  <si>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</si>
  <si>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</si>
  <si>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</si>
  <si>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</si>
  <si>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</si>
  <si>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</si>
  <si>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</si>
  <si>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</si>
  <si>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</si>
  <si>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</si>
  <si>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</si>
  <si>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</si>
  <si>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</si>
  <si>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</si>
  <si>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</si>
  <si>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</si>
  <si>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</si>
  <si>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</si>
  <si>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</si>
  <si>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</si>
  <si>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</si>
  <si>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</si>
  <si>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</si>
  <si>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</si>
  <si>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</si>
  <si>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</si>
  <si>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</si>
  <si>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</si>
  <si>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</si>
  <si>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</si>
  <si>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</si>
  <si>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</si>
  <si>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</si>
  <si>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</si>
  <si>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</si>
  <si>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</si>
  <si>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</si>
  <si>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</si>
  <si>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</si>
  <si>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</si>
  <si>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</si>
  <si>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</si>
  <si>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</si>
  <si>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</si>
  <si>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</si>
  <si>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</si>
  <si>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</si>
  <si>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</si>
  <si>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</si>
  <si>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</si>
  <si>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</si>
  <si>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</si>
  <si>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</si>
  <si>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</si>
  <si>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</si>
  <si>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</si>
  <si>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</si>
  <si>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</si>
  <si>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</si>
  <si>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</si>
  <si>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</si>
  <si>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</si>
  <si>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</si>
  <si>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</si>
  <si>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</si>
  <si>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</si>
  <si>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</si>
  <si>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</si>
  <si>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</si>
  <si>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</si>
  <si>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</si>
  <si>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</si>
  <si>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</si>
  <si>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</si>
  <si>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</si>
  <si>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</si>
  <si>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</si>
  <si>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</si>
  <si>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</si>
  <si>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</si>
  <si>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</si>
  <si>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</si>
  <si>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</si>
  <si>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</si>
  <si>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</si>
  <si>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</si>
  <si>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</si>
  <si>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</si>
  <si>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</si>
  <si>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</si>
  <si>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</si>
  <si>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</si>
  <si>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</si>
  <si>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</si>
  <si>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</si>
  <si>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</si>
  <si>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</si>
  <si>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</si>
  <si>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</si>
  <si>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</si>
  <si>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</si>
  <si>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</si>
  <si>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</si>
  <si>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</si>
  <si>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</si>
  <si>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</si>
  <si>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</si>
  <si>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</si>
  <si>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</si>
  <si>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</si>
  <si>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</si>
  <si>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</si>
  <si>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</si>
  <si>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</si>
  <si>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</si>
  <si>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</si>
  <si>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</si>
  <si>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</si>
  <si>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</si>
  <si>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</si>
  <si>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</si>
  <si>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</si>
  <si>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</si>
  <si>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</si>
  <si>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</si>
  <si>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</si>
  <si>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</si>
  <si>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</si>
  <si>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</si>
  <si>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</si>
  <si>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</si>
  <si>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</si>
  <si>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</si>
  <si>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</si>
  <si>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</si>
  <si>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</si>
  <si>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</si>
  <si>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</si>
  <si>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</si>
  <si>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</si>
  <si>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</si>
  <si>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</si>
  <si>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</si>
  <si>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</si>
  <si>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</si>
  <si>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</si>
  <si>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</si>
  <si>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</si>
  <si>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</si>
  <si>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</si>
  <si>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</si>
  <si>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</si>
  <si>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</si>
  <si>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</si>
  <si>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</si>
  <si>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</si>
  <si>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</si>
  <si>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</si>
  <si>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</si>
  <si>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</si>
  <si>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</si>
  <si>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</si>
  <si>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</si>
  <si>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</si>
  <si>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</si>
  <si>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</si>
  <si>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</si>
  <si>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</si>
  <si>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</si>
  <si>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</si>
  <si>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</si>
  <si>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</si>
  <si>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</si>
  <si>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</si>
  <si>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</si>
  <si>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</si>
  <si>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</si>
  <si>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</si>
  <si>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</si>
  <si>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</si>
  <si>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</si>
  <si>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</si>
  <si>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</si>
  <si>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</si>
  <si>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</si>
  <si>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</si>
  <si>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</si>
  <si>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</si>
  <si>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</si>
  <si>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</si>
  <si>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</si>
  <si>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</si>
  <si>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</si>
  <si>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</si>
  <si>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</si>
  <si>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</si>
  <si>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</si>
  <si>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</si>
  <si>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</si>
  <si>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</si>
  <si>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</si>
  <si>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</si>
  <si>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</si>
  <si>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</si>
  <si>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</si>
  <si>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</si>
  <si>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</si>
  <si>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</si>
  <si>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</si>
  <si>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</si>
  <si>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</si>
  <si>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</si>
  <si>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</si>
  <si>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</si>
  <si>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</si>
  <si>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</si>
  <si>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</si>
  <si>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</si>
  <si>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</si>
  <si>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</si>
  <si>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</si>
  <si>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</si>
  <si>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</si>
  <si>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</si>
  <si>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</si>
  <si>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</si>
  <si>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</si>
  <si>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</si>
  <si>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</si>
  <si>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</si>
  <si>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</si>
  <si>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</si>
  <si>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</si>
  <si>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</si>
  <si>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</si>
  <si>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</si>
  <si>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</si>
  <si>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</si>
  <si>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</si>
  <si>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</si>
  <si>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</si>
  <si>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</si>
  <si>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</si>
  <si>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</si>
  <si>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</si>
  <si>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</si>
  <si>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</si>
  <si>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</si>
  <si>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</si>
  <si>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</si>
  <si>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</si>
  <si>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</si>
  <si>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</si>
  <si>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</si>
  <si>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</si>
  <si>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</si>
  <si>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</si>
  <si>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</si>
  <si>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</si>
  <si>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</si>
  <si>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</si>
  <si>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</si>
  <si>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</si>
  <si>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</si>
  <si>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</si>
  <si>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</si>
  <si>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</si>
  <si>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</si>
  <si>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</si>
  <si>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</si>
  <si>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</si>
  <si>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</si>
  <si>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</si>
  <si>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</si>
  <si>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</si>
  <si>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</si>
  <si>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</si>
  <si>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</si>
  <si>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</si>
  <si>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</si>
  <si>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</si>
  <si>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</si>
  <si>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</si>
  <si>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</si>
  <si>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</si>
  <si>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</si>
  <si>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</si>
  <si>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</si>
  <si>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</si>
  <si>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</si>
  <si>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</si>
  <si>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</si>
  <si>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</si>
  <si>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</si>
  <si>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</si>
  <si>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</si>
  <si>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</si>
  <si>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</si>
  <si>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</si>
  <si>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</si>
  <si>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</si>
  <si>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</si>
  <si>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</si>
  <si>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</si>
  <si>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</si>
  <si>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</si>
  <si>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</si>
  <si>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</si>
  <si>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</si>
  <si>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</si>
  <si>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</si>
  <si>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</si>
  <si>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</si>
  <si>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</si>
  <si>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</si>
  <si>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</si>
  <si>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</si>
  <si>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</si>
  <si>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</si>
  <si>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</si>
  <si>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</si>
  <si>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</si>
  <si>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</si>
  <si>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</si>
  <si>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</si>
  <si>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</si>
  <si>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</si>
  <si>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</si>
  <si>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</si>
  <si>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</si>
  <si>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</si>
  <si>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</si>
  <si>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</si>
  <si>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</si>
  <si>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</si>
  <si>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</si>
  <si>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</si>
  <si>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</si>
  <si>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</si>
  <si>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</si>
  <si>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</si>
  <si>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</si>
  <si>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</si>
  <si>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</si>
  <si>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</si>
  <si>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</si>
  <si>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</si>
  <si>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</si>
  <si>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</si>
  <si>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</si>
  <si>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</si>
  <si>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</si>
  <si>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</si>
  <si>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</si>
  <si>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</si>
  <si>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</si>
  <si>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</si>
  <si>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</si>
  <si>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</si>
  <si>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</si>
  <si>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</si>
  <si>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</si>
  <si>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</si>
  <si>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</si>
  <si>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</si>
  <si>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</si>
  <si>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</si>
  <si>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</si>
  <si>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</si>
  <si>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</si>
  <si>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</si>
  <si>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</si>
  <si>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</si>
  <si>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</si>
  <si>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</si>
  <si>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</si>
  <si>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</si>
  <si>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</si>
  <si>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</si>
  <si>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</si>
  <si>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</si>
  <si>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</si>
  <si>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</si>
  <si>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</si>
  <si>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</si>
  <si>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</si>
  <si>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</si>
  <si>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</si>
  <si>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</si>
  <si>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</si>
  <si>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</si>
  <si>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</si>
  <si>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</si>
  <si>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</si>
  <si>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</si>
  <si>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</si>
  <si>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</si>
  <si>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</si>
  <si>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</si>
  <si>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</si>
  <si>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</si>
  <si>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</si>
  <si>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</si>
  <si>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</si>
  <si>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</si>
  <si>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</si>
  <si>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</si>
  <si>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</si>
  <si>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</si>
  <si>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</si>
  <si>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</si>
  <si>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</si>
  <si>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</si>
  <si>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</si>
  <si>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</si>
  <si>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</si>
  <si>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</si>
  <si>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</si>
  <si>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</si>
  <si>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</si>
  <si>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</si>
  <si>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</si>
  <si>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</si>
  <si>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</si>
  <si>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</si>
  <si>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</si>
  <si>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</si>
  <si>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</si>
  <si>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</si>
  <si>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</si>
  <si>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</si>
  <si>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</si>
  <si>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</si>
  <si>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</si>
  <si>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</si>
  <si>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</si>
  <si>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</si>
  <si>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</si>
  <si>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</si>
  <si>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</si>
  <si>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</si>
  <si>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</si>
  <si>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</si>
  <si>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</si>
  <si>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</si>
  <si>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</si>
  <si>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</si>
  <si>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</si>
  <si>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</si>
  <si>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</si>
  <si>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</si>
  <si>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</si>
  <si>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</si>
  <si>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</si>
  <si>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</si>
  <si>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</si>
  <si>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</si>
  <si>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</si>
  <si>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</si>
  <si>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</si>
  <si>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</si>
  <si>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</si>
  <si>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</si>
  <si>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</si>
  <si>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</si>
  <si>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</si>
  <si>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</si>
  <si>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</si>
  <si>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</si>
  <si>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</si>
  <si>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</si>
  <si>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</si>
  <si>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</si>
  <si>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</si>
  <si>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</si>
  <si>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</si>
  <si>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</si>
  <si>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</si>
  <si>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</si>
  <si>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</si>
  <si>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</si>
  <si>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</si>
  <si>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</si>
  <si>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</si>
  <si>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</si>
  <si>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</si>
  <si>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</si>
  <si>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</si>
  <si>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</si>
  <si>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</si>
  <si>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</si>
  <si>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</si>
  <si>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</si>
  <si>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</si>
  <si>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</si>
  <si>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</si>
  <si>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</si>
  <si>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</si>
  <si>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</si>
  <si>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</si>
  <si>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</si>
  <si>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</si>
  <si>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</si>
  <si>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</si>
  <si>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</si>
  <si>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</si>
  <si>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</si>
  <si>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</si>
  <si>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</si>
  <si>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</si>
  <si>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</si>
  <si>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</si>
  <si>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</si>
  <si>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</si>
  <si>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</si>
  <si>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</si>
  <si>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</si>
  <si>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</si>
  <si>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</si>
  <si>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</si>
  <si>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</si>
  <si>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</si>
  <si>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</si>
  <si>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</si>
  <si>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</si>
  <si>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</si>
  <si>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</si>
  <si>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</si>
  <si>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</si>
  <si>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</si>
  <si>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</si>
  <si>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</si>
  <si>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</si>
  <si>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</si>
  <si>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</si>
  <si>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</si>
  <si>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</si>
  <si>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</si>
  <si>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</si>
  <si>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</si>
  <si>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</si>
  <si>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</si>
  <si>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</si>
  <si>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</si>
  <si>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</si>
  <si>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</si>
  <si>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</si>
  <si>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</si>
  <si>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</si>
  <si>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</si>
  <si>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</si>
  <si>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</si>
  <si>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</si>
  <si>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</si>
  <si>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</si>
  <si>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</si>
  <si>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</si>
  <si>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</si>
  <si>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</si>
  <si>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</si>
  <si>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</si>
  <si>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</si>
  <si>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</si>
  <si>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</si>
  <si>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</si>
  <si>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</si>
  <si>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</si>
  <si>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</si>
  <si>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</si>
  <si>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</si>
  <si>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</si>
  <si>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</si>
  <si>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</si>
  <si>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</si>
  <si>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</si>
  <si>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</si>
  <si>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</si>
  <si>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</si>
  <si>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</si>
  <si>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</si>
  <si>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</si>
  <si>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</si>
  <si>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</si>
  <si>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</si>
  <si>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</si>
  <si>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</si>
  <si>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</si>
  <si>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</si>
  <si>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</si>
  <si>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</si>
  <si>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</si>
  <si>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</si>
  <si>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</si>
  <si>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</si>
  <si>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</si>
  <si>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</si>
  <si>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</si>
  <si>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</si>
  <si>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</si>
  <si>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</si>
  <si>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</si>
  <si>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</si>
  <si>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</si>
  <si>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</si>
  <si>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</si>
  <si>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</si>
  <si>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</si>
  <si>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</si>
  <si>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</si>
  <si>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</si>
  <si>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</si>
  <si>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</si>
  <si>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</si>
  <si>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</si>
  <si>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</si>
  <si>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</si>
  <si>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</si>
  <si>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</si>
  <si>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</si>
  <si>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</si>
  <si>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</si>
  <si>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</si>
  <si>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</si>
  <si>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</si>
  <si>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</si>
  <si>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</si>
  <si>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</si>
  <si>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</si>
  <si>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</si>
  <si>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</si>
  <si>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</si>
  <si>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</si>
  <si>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</si>
  <si>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</si>
  <si>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</si>
  <si>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</si>
  <si>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</si>
  <si>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</si>
  <si>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</si>
  <si>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</si>
  <si>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</si>
  <si>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</si>
  <si>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</si>
  <si>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</si>
  <si>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</si>
  <si>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</si>
  <si>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</si>
  <si>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</si>
  <si>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</si>
  <si>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</si>
  <si>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</si>
  <si>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</si>
  <si>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</si>
  <si>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</si>
  <si>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</si>
  <si>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</si>
  <si>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</si>
  <si>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</si>
  <si>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</si>
  <si>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</si>
  <si>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</si>
  <si>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</si>
  <si>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</si>
  <si>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</si>
  <si>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</si>
  <si>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</si>
  <si>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</si>
  <si>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</si>
  <si>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</si>
  <si>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</si>
  <si>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</si>
  <si>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</si>
  <si>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</si>
  <si>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</si>
  <si>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</si>
  <si>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</si>
  <si>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</si>
  <si>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</si>
  <si>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</si>
  <si>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</si>
  <si>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</si>
  <si>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</si>
  <si>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</si>
  <si>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</si>
  <si>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</si>
  <si>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</si>
  <si>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</si>
  <si>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</si>
  <si>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</si>
  <si>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</si>
  <si>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</si>
  <si>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</si>
  <si>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</si>
  <si>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</si>
  <si>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</si>
  <si>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</si>
  <si>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</si>
  <si>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</si>
  <si>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</si>
  <si>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</si>
  <si>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</si>
  <si>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</si>
  <si>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</si>
  <si>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</si>
  <si>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</si>
  <si>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</si>
  <si>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</si>
  <si>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</si>
  <si>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</si>
  <si>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</si>
  <si>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</si>
  <si>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</si>
  <si>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</si>
  <si>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</si>
  <si>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</si>
  <si>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</si>
  <si>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</si>
  <si>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</si>
  <si>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</si>
  <si>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</si>
  <si>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</si>
  <si>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</si>
  <si>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</si>
  <si>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</si>
  <si>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</si>
  <si>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</si>
  <si>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</si>
  <si>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</si>
  <si>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</si>
  <si>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</si>
  <si>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</si>
  <si>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</si>
  <si>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</si>
  <si>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</si>
  <si>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</si>
  <si>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</si>
  <si>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</si>
  <si>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</si>
  <si>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</si>
  <si>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</si>
  <si>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</si>
  <si>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</si>
  <si>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</si>
  <si>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</si>
  <si>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</si>
  <si>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</si>
  <si>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</si>
  <si>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</si>
  <si>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</si>
  <si>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</si>
  <si>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</si>
  <si>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</si>
  <si>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</si>
  <si>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</si>
  <si>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</si>
  <si>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</si>
  <si>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</si>
  <si>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</si>
  <si>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</si>
  <si>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</si>
  <si>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</si>
  <si>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</si>
  <si>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</si>
  <si>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</si>
  <si>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</si>
  <si>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</si>
  <si>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</si>
  <si>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</si>
  <si>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</si>
  <si>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</si>
  <si>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</si>
  <si>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</si>
  <si>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</si>
  <si>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</si>
  <si>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</si>
  <si>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</si>
  <si>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</si>
  <si>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</si>
  <si>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</si>
  <si>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</si>
  <si>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</si>
  <si>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</si>
  <si>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</si>
  <si>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</si>
  <si>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</si>
  <si>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</si>
  <si>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</si>
  <si>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</si>
  <si>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</si>
  <si>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</si>
  <si>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</si>
  <si>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</si>
  <si>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</si>
  <si>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</si>
  <si>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</si>
  <si>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</si>
  <si>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</si>
  <si>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</si>
  <si>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</si>
  <si>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</si>
  <si>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</si>
  <si>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</si>
  <si>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</si>
  <si>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</si>
  <si>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</si>
  <si>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</si>
  <si>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</si>
  <si>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</si>
  <si>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</si>
  <si>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</si>
  <si>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</si>
  <si>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</si>
  <si>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</si>
  <si>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</si>
  <si>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</si>
  <si>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</si>
  <si>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</si>
  <si>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</si>
  <si>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</si>
  <si>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</si>
  <si>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</si>
  <si>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</si>
  <si>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</si>
  <si>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</si>
  <si>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</si>
  <si>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</si>
  <si>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</si>
  <si>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</si>
  <si>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</si>
  <si>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</si>
  <si>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</si>
  <si>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</si>
  <si>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</si>
  <si>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</si>
  <si>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</si>
  <si>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</si>
  <si>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</si>
  <si>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</si>
  <si>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</si>
  <si>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</si>
  <si>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</si>
  <si>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</si>
  <si>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</si>
  <si>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</si>
  <si>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</si>
  <si>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</si>
  <si>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</si>
  <si>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</si>
  <si>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</si>
  <si>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</si>
  <si>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</si>
  <si>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</si>
  <si>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</si>
  <si>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</si>
  <si>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</si>
  <si>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</si>
  <si>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</si>
  <si>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</si>
  <si>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</si>
  <si>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</si>
  <si>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</si>
  <si>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</si>
  <si>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</si>
  <si>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</si>
  <si>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</si>
  <si>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</si>
  <si>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</si>
  <si>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</si>
  <si>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</si>
  <si>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</si>
  <si>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</si>
  <si>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</si>
  <si>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</si>
  <si>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</si>
  <si>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</si>
  <si>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</si>
  <si>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</si>
  <si>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</si>
  <si>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</si>
  <si>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</si>
  <si>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</si>
  <si>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</si>
  <si>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</si>
  <si>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</si>
  <si>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</si>
  <si>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</si>
  <si>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</si>
  <si>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</si>
  <si>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</si>
  <si>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</si>
  <si>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</si>
  <si>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</si>
  <si>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</si>
  <si>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</si>
  <si>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</si>
  <si>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</si>
  <si>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</si>
  <si>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</si>
  <si>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</si>
  <si>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</si>
  <si>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</si>
  <si>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</si>
  <si>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</si>
  <si>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</si>
  <si>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</si>
  <si>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</si>
  <si>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</si>
  <si>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</si>
  <si>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</si>
  <si>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</si>
  <si>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</si>
  <si>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</si>
  <si>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</si>
  <si>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</si>
  <si>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</si>
  <si>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</si>
  <si>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</si>
  <si>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</si>
  <si>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</si>
  <si>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</si>
  <si>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</si>
  <si>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</si>
  <si>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</si>
  <si>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</si>
  <si>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</si>
  <si>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</si>
  <si>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</si>
  <si>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</si>
  <si>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</si>
  <si>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</si>
  <si>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</si>
  <si>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</si>
  <si>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</si>
  <si>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</si>
  <si>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</si>
  <si>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</si>
  <si>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</si>
  <si>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</si>
  <si>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</si>
  <si>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</si>
  <si>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</si>
  <si>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</si>
  <si>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</si>
  <si>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</si>
  <si>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</si>
  <si>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</si>
  <si>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</si>
  <si>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</si>
  <si>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</si>
  <si>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</si>
  <si>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</si>
  <si>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</si>
  <si>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</si>
  <si>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</si>
  <si>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</si>
  <si>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</si>
  <si>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</si>
  <si>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</si>
  <si>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</si>
  <si>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</si>
  <si>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</si>
  <si>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</si>
  <si>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</si>
  <si>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</si>
  <si>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</si>
  <si>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</si>
  <si>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</si>
  <si>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</si>
  <si>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</si>
  <si>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</si>
  <si>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</si>
  <si>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</si>
  <si>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</si>
  <si>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</si>
  <si>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</si>
  <si>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</si>
  <si>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</si>
  <si>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</si>
  <si>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</si>
  <si>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</si>
  <si>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</si>
  <si>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</si>
  <si>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</si>
  <si>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</si>
  <si>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</si>
  <si>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</si>
  <si>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</si>
  <si>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</si>
  <si>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</si>
  <si>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</si>
  <si>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</si>
  <si>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</si>
  <si>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</si>
  <si>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</si>
  <si>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</si>
  <si>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</si>
  <si>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</si>
  <si>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</si>
  <si>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</si>
  <si>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</si>
  <si>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</si>
  <si>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</si>
  <si>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</si>
  <si>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</si>
  <si>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</si>
  <si>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</si>
  <si>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</si>
  <si>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</si>
  <si>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</si>
  <si>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</si>
  <si>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</si>
  <si>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</si>
  <si>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</si>
  <si>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</si>
  <si>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</si>
  <si>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</si>
  <si>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</si>
  <si>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</si>
  <si>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</si>
  <si>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</si>
  <si>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</si>
  <si>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</si>
  <si>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</si>
  <si>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</si>
  <si>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</si>
  <si>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</si>
  <si>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</si>
  <si>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</si>
  <si>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</si>
  <si>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</si>
  <si>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</si>
  <si>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</si>
  <si>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</si>
  <si>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</si>
  <si>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</si>
  <si>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</si>
  <si>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</si>
  <si>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</si>
  <si>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</si>
  <si>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</si>
  <si>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</si>
  <si>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</si>
  <si>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</si>
  <si>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</si>
  <si>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</si>
  <si>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</si>
  <si>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</si>
  <si>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</si>
  <si>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</si>
  <si>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</si>
  <si>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</si>
  <si>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</si>
  <si>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</si>
  <si>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</si>
  <si>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</si>
  <si>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</si>
  <si>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</si>
  <si>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</si>
  <si>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</si>
  <si>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</si>
  <si>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</si>
  <si>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</si>
  <si>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</si>
  <si>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</si>
  <si>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</si>
  <si>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</si>
  <si>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</si>
  <si>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</si>
  <si>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</si>
  <si>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</si>
  <si>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</si>
  <si>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</si>
  <si>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</si>
  <si>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</si>
  <si>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</si>
  <si>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</si>
  <si>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</si>
  <si>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</si>
  <si>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</si>
  <si>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</si>
  <si>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</si>
  <si>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</si>
  <si>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</si>
  <si>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</si>
  <si>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</si>
  <si>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</si>
  <si>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</si>
  <si>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</si>
  <si>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</si>
  <si>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</si>
  <si>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</si>
  <si>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</si>
  <si>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</si>
  <si>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</si>
  <si>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</si>
  <si>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</si>
  <si>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</si>
  <si>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</si>
  <si>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</si>
  <si>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</si>
  <si>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</si>
  <si>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</si>
  <si>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</si>
  <si>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</si>
  <si>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</si>
  <si>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</si>
  <si>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</si>
  <si>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</si>
  <si>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</si>
  <si>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</si>
  <si>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</si>
  <si>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</si>
  <si>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</si>
  <si>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</si>
  <si>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</si>
  <si>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</si>
  <si>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</si>
  <si>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</si>
  <si>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</si>
  <si>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</si>
  <si>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</si>
  <si>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</si>
  <si>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</si>
  <si>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</si>
  <si>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</si>
  <si>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</si>
  <si>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</si>
  <si>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</si>
  <si>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</si>
  <si>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</si>
  <si>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</si>
  <si>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</si>
  <si>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</si>
  <si>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</si>
  <si>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</si>
  <si>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</si>
  <si>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</si>
  <si>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</si>
  <si>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</si>
  <si>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</si>
  <si>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</si>
  <si>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</si>
  <si>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</si>
  <si>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</si>
  <si>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</si>
  <si>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</si>
  <si>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</si>
  <si>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</si>
  <si>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</si>
  <si>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</si>
  <si>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</si>
  <si>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</si>
  <si>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</si>
  <si>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</si>
  <si>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</si>
  <si>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</si>
  <si>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</si>
  <si>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</si>
  <si>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</si>
  <si>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</si>
  <si>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</si>
  <si>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</si>
  <si>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</si>
  <si>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</si>
  <si>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</si>
  <si>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</si>
  <si>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</si>
  <si>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</si>
  <si>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</si>
  <si>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</si>
  <si>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</si>
  <si>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</si>
  <si>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</si>
  <si>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</si>
  <si>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</si>
  <si>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</si>
  <si>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</si>
  <si>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</si>
  <si>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</si>
  <si>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</si>
  <si>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</si>
  <si>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</si>
  <si>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</si>
  <si>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</si>
  <si>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</si>
  <si>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</si>
  <si>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</si>
  <si>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</si>
  <si>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</si>
  <si>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</si>
  <si>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</si>
  <si>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</si>
  <si>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</si>
  <si>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</si>
  <si>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</si>
  <si>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</si>
  <si>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</si>
  <si>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</si>
  <si>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</si>
  <si>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</si>
  <si>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</si>
  <si>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</si>
  <si>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</si>
  <si>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</si>
  <si>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</si>
  <si>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</si>
  <si>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</si>
  <si>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</si>
  <si>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</si>
  <si>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</si>
  <si>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</si>
  <si>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</si>
  <si>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</si>
  <si>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</si>
  <si>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</si>
  <si>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</si>
  <si>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</si>
  <si>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</si>
  <si>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</si>
  <si>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</si>
  <si>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</si>
  <si>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</si>
  <si>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</si>
  <si>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</si>
  <si>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</si>
  <si>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</si>
  <si>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</si>
  <si>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</si>
  <si>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</si>
  <si>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</si>
  <si>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</si>
  <si>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</si>
  <si>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</si>
  <si>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</si>
  <si>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</si>
  <si>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</si>
  <si>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</si>
  <si>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</si>
  <si>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</si>
  <si>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</si>
  <si>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</si>
  <si>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</si>
  <si>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</si>
  <si>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</si>
  <si>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</si>
  <si>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</si>
  <si>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</si>
  <si>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</si>
  <si>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</si>
  <si>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</si>
  <si>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</si>
  <si>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</si>
  <si>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</si>
  <si>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</si>
  <si>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</si>
  <si>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</si>
  <si>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</si>
  <si>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</si>
  <si>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</si>
  <si>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</si>
  <si>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</si>
  <si>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</si>
  <si>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</si>
  <si>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</si>
  <si>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</si>
  <si>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</si>
  <si>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</si>
  <si>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</si>
  <si>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</si>
  <si>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</si>
  <si>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</si>
  <si>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</si>
  <si>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</si>
  <si>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</si>
  <si>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</si>
  <si>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</si>
  <si>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</si>
  <si>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</si>
  <si>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</si>
  <si>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</si>
  <si>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</si>
  <si>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</si>
  <si>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</si>
  <si>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</si>
  <si>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</si>
  <si>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</si>
  <si>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</si>
  <si>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</si>
  <si>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</si>
  <si>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</si>
  <si>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</si>
  <si>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</si>
  <si>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</si>
  <si>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</si>
  <si>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</si>
  <si>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</si>
  <si>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</si>
  <si>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</si>
  <si>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</si>
  <si>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</si>
  <si>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</si>
  <si>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</si>
  <si>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</si>
  <si>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</si>
  <si>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</si>
  <si>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</si>
  <si>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</si>
  <si>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</si>
  <si>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</si>
  <si>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</si>
  <si>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</si>
  <si>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</si>
  <si>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</si>
  <si>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</si>
  <si>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</si>
  <si>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</si>
  <si>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</si>
  <si>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</si>
  <si>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</si>
  <si>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</si>
  <si>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</si>
  <si>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</si>
  <si>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</si>
  <si>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</si>
  <si>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</si>
  <si>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</si>
  <si>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</si>
  <si>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</si>
  <si>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</si>
  <si>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</si>
  <si>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</si>
  <si>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</si>
  <si>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</si>
  <si>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</si>
  <si>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</si>
  <si>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</si>
  <si>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</si>
  <si>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</si>
  <si>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</si>
  <si>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</si>
  <si>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</si>
  <si>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</si>
  <si>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</si>
  <si>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</si>
  <si>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</si>
  <si>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</si>
  <si>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</si>
  <si>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</si>
  <si>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</si>
  <si>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</si>
  <si>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</si>
  <si>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</si>
  <si>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</si>
  <si>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</si>
  <si>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</si>
  <si>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</si>
  <si>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</si>
  <si>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</si>
  <si>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</si>
  <si>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</si>
  <si>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</si>
  <si>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</si>
  <si>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</si>
  <si>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</si>
  <si>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</si>
  <si>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</si>
  <si>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</si>
  <si>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</si>
  <si>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</si>
  <si>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</si>
  <si>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</si>
  <si>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</si>
  <si>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</si>
  <si>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</si>
  <si>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</si>
  <si>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</si>
  <si>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</si>
  <si>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</si>
  <si>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</si>
  <si>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</si>
  <si>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</si>
  <si>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</si>
  <si>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</si>
  <si>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</si>
  <si>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</si>
  <si>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</si>
  <si>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</si>
  <si>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</si>
  <si>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</si>
  <si>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</si>
  <si>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</si>
  <si>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</si>
  <si>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</si>
  <si>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</si>
  <si>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</si>
  <si>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</si>
  <si>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</si>
  <si>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</si>
  <si>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</si>
  <si>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</si>
  <si>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</si>
  <si>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</si>
  <si>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</si>
  <si>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</si>
  <si>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</si>
  <si>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</si>
  <si>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</si>
  <si>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</si>
  <si>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</si>
  <si>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</si>
  <si>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</si>
  <si>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</si>
  <si>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</si>
  <si>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</si>
  <si>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</si>
  <si>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</si>
  <si>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</si>
  <si>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</si>
  <si>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</si>
  <si>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</si>
  <si>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</si>
  <si>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</si>
  <si>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</si>
  <si>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</si>
  <si>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</si>
  <si>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</si>
  <si>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</si>
  <si>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</si>
  <si>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</si>
  <si>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</si>
  <si>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</si>
  <si>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</si>
  <si>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</si>
  <si>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</si>
  <si>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</si>
  <si>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</si>
  <si>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</si>
  <si>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</si>
  <si>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</si>
  <si>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</si>
  <si>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</si>
  <si>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</si>
  <si>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</si>
  <si>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</si>
  <si>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</si>
  <si>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</si>
  <si>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</si>
  <si>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</si>
  <si>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</si>
  <si>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</si>
  <si>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</si>
  <si>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</si>
  <si>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</si>
  <si>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</si>
  <si>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</si>
  <si>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</si>
  <si>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</si>
  <si>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</si>
  <si>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</si>
  <si>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</si>
  <si>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</si>
  <si>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</si>
  <si>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</si>
  <si>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</si>
  <si>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</si>
  <si>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</si>
  <si>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</si>
  <si>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</si>
  <si>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</si>
  <si>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</si>
  <si>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</si>
  <si>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</si>
  <si>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</si>
  <si>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</si>
  <si>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</si>
  <si>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</si>
  <si>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</si>
  <si>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</si>
  <si>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</si>
  <si>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</si>
  <si>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</si>
  <si>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</si>
  <si>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</si>
  <si>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</si>
  <si>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</si>
  <si>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</si>
  <si>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</si>
  <si>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</si>
  <si>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</si>
  <si>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</si>
  <si>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</si>
  <si>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</si>
  <si>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</si>
  <si>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</si>
  <si>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</si>
  <si>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</si>
  <si>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</si>
  <si>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</si>
  <si>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</si>
  <si>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</si>
  <si>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</si>
  <si>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</si>
  <si>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</si>
  <si>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</si>
  <si>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</si>
  <si>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</si>
  <si>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</si>
  <si>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</si>
  <si>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</si>
  <si>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</si>
  <si>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</si>
  <si>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</si>
  <si>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</si>
  <si>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</si>
  <si>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</si>
  <si>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</si>
  <si>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</si>
  <si>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</si>
  <si>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</si>
  <si>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</si>
  <si>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</si>
  <si>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</si>
  <si>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</si>
  <si>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</si>
  <si>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</si>
  <si>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</si>
  <si>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</si>
  <si>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</si>
  <si>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</si>
  <si>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</si>
  <si>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</si>
  <si>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</si>
  <si>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</si>
  <si>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</si>
  <si>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</si>
  <si>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</si>
  <si>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</si>
  <si>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</si>
  <si>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</si>
  <si>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</si>
  <si>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</si>
  <si>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</si>
  <si>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</si>
  <si>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</si>
  <si>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</si>
  <si>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</si>
  <si>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</si>
  <si>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</si>
  <si>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</si>
  <si>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</si>
  <si>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</si>
  <si>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</si>
  <si>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</si>
  <si>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</si>
  <si>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</si>
  <si>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</si>
  <si>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</si>
  <si>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</si>
  <si>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</si>
  <si>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</si>
  <si>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</si>
  <si>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</si>
  <si>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</si>
  <si>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</si>
  <si>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</si>
  <si>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</si>
  <si>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</si>
  <si>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</si>
  <si>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</si>
  <si>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</si>
  <si>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</si>
  <si>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</si>
  <si>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</si>
  <si>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</si>
  <si>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</si>
  <si>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</si>
  <si>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</si>
  <si>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</si>
  <si>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</si>
  <si>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</si>
  <si>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</si>
  <si>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</si>
  <si>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</si>
  <si>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</si>
  <si>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</si>
  <si>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</si>
  <si>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</si>
  <si>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</si>
  <si>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</si>
  <si>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</si>
  <si>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</si>
  <si>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</si>
  <si>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</si>
  <si>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</si>
  <si>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</si>
  <si>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</si>
  <si>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</si>
  <si>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</si>
  <si>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</si>
  <si>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</si>
  <si>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</si>
  <si>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</si>
  <si>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</si>
  <si>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</si>
  <si>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</si>
  <si>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</si>
  <si>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</si>
  <si>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</si>
  <si>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</si>
  <si>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</si>
  <si>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</si>
  <si>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</si>
  <si>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</si>
  <si>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</si>
  <si>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</si>
  <si>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</si>
  <si>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</si>
  <si>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</si>
  <si>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</si>
  <si>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</si>
  <si>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</si>
  <si>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</si>
  <si>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</si>
  <si>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</si>
  <si>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</si>
  <si>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</si>
  <si>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</si>
  <si>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</si>
  <si>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</si>
  <si>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</si>
  <si>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</si>
  <si>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</si>
  <si>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</si>
  <si>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</si>
  <si>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</si>
  <si>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</si>
  <si>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</si>
  <si>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</si>
  <si>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</si>
  <si>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</si>
  <si>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</si>
  <si>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</si>
  <si>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</si>
  <si>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</si>
  <si>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</si>
  <si>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</si>
  <si>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</si>
  <si>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</si>
  <si>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</si>
  <si>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</si>
  <si>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</si>
  <si>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</si>
  <si>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</si>
  <si>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</si>
  <si>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</si>
  <si>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</si>
  <si>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</si>
  <si>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</si>
  <si>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</si>
  <si>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</si>
  <si>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</si>
  <si>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</si>
  <si>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</si>
  <si>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</si>
  <si>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</si>
  <si>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</si>
  <si>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</si>
  <si>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</si>
  <si>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</si>
  <si>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</si>
  <si>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</si>
  <si>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</si>
  <si>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</si>
  <si>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</si>
  <si>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</si>
  <si>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</si>
  <si>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</si>
  <si>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</si>
  <si>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</si>
  <si>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</si>
  <si>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</si>
  <si>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</si>
  <si>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</si>
  <si>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</si>
  <si>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</si>
  <si>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</si>
  <si>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</si>
  <si>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</si>
  <si>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</si>
  <si>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</si>
  <si>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</si>
  <si>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</si>
  <si>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</si>
  <si>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</si>
  <si>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</si>
  <si>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</si>
  <si>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</si>
  <si>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</si>
  <si>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</si>
  <si>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</si>
  <si>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</si>
  <si>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</si>
  <si>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</si>
  <si>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</si>
  <si>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</si>
  <si>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</si>
  <si>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</si>
  <si>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</si>
  <si>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</si>
  <si>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</si>
  <si>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</si>
  <si>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</si>
  <si>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</si>
  <si>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</si>
  <si>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</si>
  <si>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</si>
  <si>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</si>
  <si>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</si>
  <si>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</si>
  <si>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</si>
  <si>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</si>
  <si>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</si>
  <si>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</si>
  <si>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</si>
  <si>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</si>
  <si>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</si>
  <si>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</si>
  <si>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</si>
  <si>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</si>
  <si>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</si>
  <si>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</si>
  <si>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</si>
  <si>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</si>
  <si>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</si>
  <si>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</si>
  <si>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OVN-D02 - Ostatní a vedlejší náklady - Dotazy 2023-10-12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</si>
  <si>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</si>
  <si>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</si>
  <si>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</si>
  <si>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</si>
  <si>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</si>
  <si>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</si>
  <si>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</si>
  <si>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</si>
  <si>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</si>
  <si>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</si>
  <si>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</si>
  <si>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</si>
  <si>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</si>
  <si>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</si>
  <si>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</si>
  <si>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</si>
  <si>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</si>
  <si>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</si>
  <si>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</si>
  <si>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</si>
  <si>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</si>
  <si>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</si>
  <si>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</si>
  <si>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</si>
  <si>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</si>
  <si>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</si>
  <si>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</si>
  <si>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</si>
  <si>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</si>
  <si>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</si>
  <si>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</si>
  <si>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</si>
  <si>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</si>
  <si>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</si>
  <si>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</si>
  <si>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</si>
  <si>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</si>
  <si>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</si>
  <si>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</si>
  <si>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</si>
  <si>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</si>
  <si>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</si>
  <si>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</si>
  <si>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</si>
  <si>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</si>
  <si>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</si>
  <si>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</si>
  <si>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</si>
  <si>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</si>
  <si>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</si>
  <si>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</si>
  <si>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</si>
  <si>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</si>
  <si>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</si>
  <si>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</si>
  <si>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</si>
  <si>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</si>
  <si>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</si>
  <si>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</si>
  <si>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</si>
  <si>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</si>
  <si>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</si>
  <si>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</si>
  <si>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</si>
  <si>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</si>
  <si>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</si>
  <si>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</si>
  <si>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</si>
  <si>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>dle smlouvy SoD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</si>
  <si>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</si>
  <si>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</si>
  <si>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</si>
  <si>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</si>
  <si>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</si>
  <si>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</si>
  <si>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</si>
  <si>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</si>
  <si>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</si>
  <si>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</si>
  <si>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</si>
  <si>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</si>
  <si>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</si>
  <si>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</si>
  <si>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</si>
  <si>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</si>
  <si>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</si>
  <si>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</si>
  <si>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</si>
  <si>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</si>
  <si>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</si>
  <si>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</si>
  <si>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</si>
  <si>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</si>
  <si>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</si>
  <si>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</si>
  <si>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VRN3012-R</t>
  </si>
  <si>
    <t>Časozběrné zařízení</t>
  </si>
  <si>
    <t>274946753</t>
  </si>
  <si>
    <t>IP bullet kamera DS-2CD2643G2-IZS vestavěný motorizovaný objektiv 2.8-12mm, 4MP, WDR 120dB, IR 60m, VA, IP67 venkovní provedení - 1ks</t>
  </si>
  <si>
    <t>Konzole-adaptér na sloup, pro průměr sloupu 30 - 102mm Materiál: nerez ocel - 1ks</t>
  </si>
  <si>
    <t>Instalační krabice pro kamery DS-2CD2TXX-I3/I5/I8 - 1ks</t>
  </si>
  <si>
    <t>Patch kabel CAT6A SFTP LSOH 1m šedý non-snag-proof C6A-315GY-1MB - 2ks</t>
  </si>
  <si>
    <t>Switch PoE 4-63W, 5xRJ45,4xPoE 802.3at, 10/100Mbps,Kov - 1ks</t>
  </si>
  <si>
    <t>Pevný 3,5" disk pro NAS, kapacita 4 TB, vyrovnávací paměť 256 MB, rozhraní SATA III (6 Gb/s), rychlost 5 400 ot./min - 1ks</t>
  </si>
  <si>
    <t>Access point, klient, outdoor, 8.5dBi, MIMO, 802.11b/g, 2,4GHz, 1x RJ-45, PoE - 1ks</t>
  </si>
  <si>
    <t>DS120j NAS úložiště, až 16Tb SATA HDD, rozhraní: 1 x gigabit LAN RJ-45, 2 x USB 2.0, WEB server, FTP server - 1ks</t>
  </si>
  <si>
    <t>Instalační kabel  CAT6A STP PE Fca, venkovní, SXKD-6A-STP-PE - 60 m</t>
  </si>
  <si>
    <t>Držák, trojnožka, pro pevné ploché střechy, výška 2,5m, průměr 3,8cm, galvanický zinek - 1ks</t>
  </si>
  <si>
    <t>RKA-10-AS5 - 10“/19“ nástěnný rozvaděč 10“-10U nebo 19“-5U hl. 460mm - 1ks</t>
  </si>
  <si>
    <t>Odborná montáž - 12hod</t>
  </si>
  <si>
    <t>Konfigurace - 4hod</t>
  </si>
  <si>
    <t>Po dokončení stavby zůstane kamera v majetku objednatele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</si>
  <si>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</si>
  <si>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</si>
  <si>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</si>
  <si>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</si>
  <si>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</si>
  <si>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</si>
  <si>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</si>
  <si>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</si>
  <si>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</si>
  <si>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</si>
  <si>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</si>
  <si>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</si>
  <si>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</si>
  <si>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</si>
  <si>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</si>
  <si>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</si>
  <si>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</si>
  <si>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</si>
  <si>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</si>
  <si>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</si>
  <si>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</si>
  <si>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</si>
  <si>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</si>
  <si>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</si>
  <si>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</si>
  <si>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</si>
  <si>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</si>
  <si>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</si>
  <si>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</si>
  <si>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</si>
  <si>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</si>
  <si>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</si>
  <si>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</si>
  <si>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Zajíštění kolaudace stavby</t>
  </si>
  <si>
    <t>-1981166136</t>
  </si>
  <si>
    <t>VRN5</t>
  </si>
  <si>
    <t>Finanční náklady</t>
  </si>
  <si>
    <t>VRN5001-R</t>
  </si>
  <si>
    <t>Bankovní záruka</t>
  </si>
  <si>
    <t>1904719314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</si>
  <si>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</si>
  <si>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</si>
  <si>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</si>
  <si>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</si>
  <si>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</si>
  <si>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</si>
  <si>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</si>
  <si>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</si>
  <si>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</si>
  <si>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</si>
  <si>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</si>
  <si>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</si>
  <si>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</si>
  <si>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</si>
  <si>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</si>
  <si>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</si>
  <si>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</si>
  <si>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</si>
  <si>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</si>
  <si>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</si>
  <si>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</si>
  <si>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</si>
  <si>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</si>
  <si>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</si>
  <si>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</si>
  <si>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</si>
  <si>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</si>
  <si>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</si>
  <si>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</si>
  <si>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</si>
  <si>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</si>
  <si>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</si>
  <si>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</si>
  <si>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</si>
  <si>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</si>
  <si>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</si>
  <si>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</si>
  <si>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</si>
  <si>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</si>
  <si>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</si>
  <si>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</si>
  <si>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</si>
  <si>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</si>
  <si>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</si>
  <si>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</si>
  <si>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</si>
  <si>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</si>
  <si>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</si>
  <si>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</si>
  <si>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</si>
  <si>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</si>
  <si>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</si>
  <si>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</si>
  <si>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</si>
  <si>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</si>
  <si>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</si>
  <si>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</si>
  <si>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</si>
  <si>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</si>
  <si>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</si>
  <si>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</si>
  <si>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</si>
  <si>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</si>
  <si>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</si>
  <si>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</si>
  <si>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</si>
  <si>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</si>
  <si>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</si>
  <si>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</si>
  <si>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</si>
  <si>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</si>
  <si>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</si>
  <si>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</si>
  <si>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</si>
  <si>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</si>
  <si>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</si>
  <si>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</si>
  <si>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</si>
  <si>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VRN9005-R</t>
  </si>
  <si>
    <t>týden</t>
  </si>
  <si>
    <t>754518107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</si>
</sst>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N8" sqref="AN8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 x14ac:dyDescent="0.2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 x14ac:dyDescent="0.2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45233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 x14ac:dyDescent="0.2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 x14ac:dyDescent="0.2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 x14ac:dyDescent="0.2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 x14ac:dyDescent="0.2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 x14ac:dyDescent="0.2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 x14ac:dyDescent="0.2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 x14ac:dyDescent="0.2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 x14ac:dyDescent="0.2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 x14ac:dyDescent="0.2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 x14ac:dyDescent="0.2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 x14ac:dyDescent="0.2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 x14ac:dyDescent="0.2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 x14ac:dyDescent="0.2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 x14ac:dyDescent="0.2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45233</v>
      </c>
      <c r="AN87" s="294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 x14ac:dyDescent="0.2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23.25" customHeight="1" x14ac:dyDescent="0.2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'D1_03_1-D06 - Stavební - ...'!J32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'D1_03_1-D06 - Stavební - ...'!P169</f>
        <v>0</v>
      </c>
      <c r="AV96" s="107">
        <f>'D1_03_1-D06 - Stavební - ...'!J35</f>
        <v>0</v>
      </c>
      <c r="AW96" s="107">
        <f>'D1_03_1-D06 - Stavební - ...'!J36</f>
        <v>0</v>
      </c>
      <c r="AX96" s="107">
        <f>'D1_03_1-D06 - Stavební - ...'!J37</f>
        <v>0</v>
      </c>
      <c r="AY96" s="107">
        <f>'D1_03_1-D06 - Stavební - ...'!J38</f>
        <v>0</v>
      </c>
      <c r="AZ96" s="107">
        <f>'D1_03_1-D06 - Stavební - ...'!F35</f>
        <v>0</v>
      </c>
      <c r="BA96" s="107">
        <f>'D1_03_1-D06 - Stavební - ...'!F36</f>
        <v>0</v>
      </c>
      <c r="BB96" s="107">
        <f>'D1_03_1-D06 - Stavební - ...'!F37</f>
        <v>0</v>
      </c>
      <c r="BC96" s="107">
        <f>'D1_03_1-D06 - Stavební - ...'!F38</f>
        <v>0</v>
      </c>
      <c r="BD96" s="109">
        <f>'D1_03_1-D06 - Stavební - ...'!F39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 x14ac:dyDescent="0.2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 x14ac:dyDescent="0.2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 x14ac:dyDescent="0.2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 x14ac:dyDescent="0.2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 x14ac:dyDescent="0.2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 x14ac:dyDescent="0.2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 x14ac:dyDescent="0.2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 x14ac:dyDescent="0.2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 x14ac:dyDescent="0.2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'D1_03_4h1-D04 - Slaboprou...'!J32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'D1_03_4h1-D04 - Slaboprou...'!P135</f>
        <v>0</v>
      </c>
      <c r="AV105" s="107">
        <f>'D1_03_4h1-D04 - Slaboprou...'!J35</f>
        <v>0</v>
      </c>
      <c r="AW105" s="107">
        <f>'D1_03_4h1-D04 - Slaboprou...'!J36</f>
        <v>0</v>
      </c>
      <c r="AX105" s="107">
        <f>'D1_03_4h1-D04 - Slaboprou...'!J37</f>
        <v>0</v>
      </c>
      <c r="AY105" s="107">
        <f>'D1_03_4h1-D04 - Slaboprou...'!J38</f>
        <v>0</v>
      </c>
      <c r="AZ105" s="107">
        <f>'D1_03_4h1-D04 - Slaboprou...'!F35</f>
        <v>0</v>
      </c>
      <c r="BA105" s="107">
        <f>'D1_03_4h1-D04 - Slaboprou...'!F36</f>
        <v>0</v>
      </c>
      <c r="BB105" s="107">
        <f>'D1_03_4h1-D04 - Slaboprou...'!F37</f>
        <v>0</v>
      </c>
      <c r="BC105" s="107">
        <f>'D1_03_4h1-D04 - Slaboprou...'!F38</f>
        <v>0</v>
      </c>
      <c r="BD105" s="109">
        <f>'D1_03_4h1-D04 - Slaboprou...'!F39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 x14ac:dyDescent="0.2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 x14ac:dyDescent="0.2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 x14ac:dyDescent="0.2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 x14ac:dyDescent="0.2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 x14ac:dyDescent="0.2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 x14ac:dyDescent="0.2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 x14ac:dyDescent="0.2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 x14ac:dyDescent="0.2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 x14ac:dyDescent="0.2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 x14ac:dyDescent="0.2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 x14ac:dyDescent="0.2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24.75" customHeight="1" x14ac:dyDescent="0.2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'OVN-D02 - Ostatní a vedle...'!J30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'OVN-D02 - Ostatní a vedle...'!P125</f>
        <v>0</v>
      </c>
      <c r="AV117" s="112">
        <f>'OVN-D02 - Ostatní a vedle...'!J33</f>
        <v>0</v>
      </c>
      <c r="AW117" s="112">
        <f>'OVN-D02 - Ostatní a vedle...'!J34</f>
        <v>0</v>
      </c>
      <c r="AX117" s="112">
        <f>'OVN-D02 - Ostatní a vedle...'!J35</f>
        <v>0</v>
      </c>
      <c r="AY117" s="112">
        <f>'OVN-D02 - Ostatní a vedle...'!J36</f>
        <v>0</v>
      </c>
      <c r="AZ117" s="112">
        <f>'OVN-D02 - Ostatní a vedle...'!F33</f>
        <v>0</v>
      </c>
      <c r="BA117" s="112">
        <f>'OVN-D02 - Ostatní a vedle...'!F34</f>
        <v>0</v>
      </c>
      <c r="BB117" s="112">
        <f>'OVN-D02 - Ostatní a vedle...'!F35</f>
        <v>0</v>
      </c>
      <c r="BC117" s="112">
        <f>'OVN-D02 - Ostatní a vedle...'!F36</f>
        <v>0</v>
      </c>
      <c r="BD117" s="114">
        <f>'OVN-D02 - Ostatní a vedle...'!F37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 x14ac:dyDescent="0.2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nG7Z5NMX9m37u04wYadnfk0Hx4KhGpDFCBo/c1PM5hIQI8IdyrSr3Ov5CbmsG9s6MVbSMjVKUUO4kVKSY/KLCg==" saltValue="GBXXfZvpNo8DTfYOhL6YTw+pexxR/HqR8tPPhQc+tL34z1AvbcIVgbr4F4LJCJtXwv4JXB7fZiwF5vTOG6+4pw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-D06 - Stavební - ...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-D04 - Slaboprou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-D02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 x14ac:dyDescent="0.2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 x14ac:dyDescent="0.2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 x14ac:dyDescent="0.2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 x14ac:dyDescent="0.2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ROUND((SUM(BE169:BE7663)),  2)</f>
        <v>0</v>
      </c>
      <c r="G35" s="34"/>
      <c r="H35" s="34"/>
      <c r="I35" s="131">
        <v>0.21</v>
      </c>
      <c r="J35" s="130">
        <f>ROUND(((SUM(BE169:BE7663))*I35),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ROUND((SUM(BF169:BF7663)),  2)</f>
        <v>0</v>
      </c>
      <c r="G36" s="34"/>
      <c r="H36" s="34"/>
      <c r="I36" s="131">
        <v>0.15</v>
      </c>
      <c r="J36" s="130">
        <f>ROUND(((SUM(BF169:BF7663))*I36),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ROUND((SUM(BG169:BG7663)),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ROUND((SUM(BH169:BH7663)),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ROUND((SUM(BI169:BI7663)),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D1_03_1-D06 - Stavební - Dotazy 2023-11-03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 x14ac:dyDescent="0.2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 x14ac:dyDescent="0.2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 x14ac:dyDescent="0.2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 x14ac:dyDescent="0.2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 x14ac:dyDescent="0.2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 x14ac:dyDescent="0.2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 x14ac:dyDescent="0.2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 x14ac:dyDescent="0.2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 x14ac:dyDescent="0.2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 x14ac:dyDescent="0.2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 x14ac:dyDescent="0.2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 x14ac:dyDescent="0.2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 x14ac:dyDescent="0.2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 x14ac:dyDescent="0.2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 x14ac:dyDescent="0.2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 x14ac:dyDescent="0.2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 x14ac:dyDescent="0.2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 x14ac:dyDescent="0.2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 x14ac:dyDescent="0.2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 x14ac:dyDescent="0.2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 x14ac:dyDescent="0.2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 x14ac:dyDescent="0.2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 x14ac:dyDescent="0.2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 x14ac:dyDescent="0.2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J5783</f>
        <v>0</v>
      </c>
      <c r="K138" s="104"/>
      <c r="L138" s="164"/>
    </row>
    <row r="139" spans="2:12" s="10" customFormat="1" ht="14.85" customHeight="1" x14ac:dyDescent="0.2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J5789</f>
        <v>0</v>
      </c>
      <c r="K139" s="104"/>
      <c r="L139" s="164"/>
    </row>
    <row r="140" spans="2:12" s="10" customFormat="1" ht="14.85" customHeight="1" x14ac:dyDescent="0.2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J5910</f>
        <v>0</v>
      </c>
      <c r="K140" s="104"/>
      <c r="L140" s="164"/>
    </row>
    <row r="141" spans="2:12" s="10" customFormat="1" ht="14.85" customHeight="1" x14ac:dyDescent="0.2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J5940</f>
        <v>0</v>
      </c>
      <c r="K141" s="104"/>
      <c r="L141" s="164"/>
    </row>
    <row r="142" spans="2:12" s="10" customFormat="1" ht="19.899999999999999" customHeight="1" x14ac:dyDescent="0.2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J6357</f>
        <v>0</v>
      </c>
      <c r="K142" s="104"/>
      <c r="L142" s="164"/>
    </row>
    <row r="143" spans="2:12" s="10" customFormat="1" ht="19.899999999999999" customHeight="1" x14ac:dyDescent="0.2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J6462</f>
        <v>0</v>
      </c>
      <c r="K143" s="104"/>
      <c r="L143" s="164"/>
    </row>
    <row r="144" spans="2:12" s="10" customFormat="1" ht="19.899999999999999" customHeight="1" x14ac:dyDescent="0.2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J6910</f>
        <v>0</v>
      </c>
      <c r="K144" s="104"/>
      <c r="L144" s="164"/>
    </row>
    <row r="145" spans="1:31" s="10" customFormat="1" ht="19.899999999999999" customHeight="1" x14ac:dyDescent="0.2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J7167</f>
        <v>0</v>
      </c>
      <c r="K145" s="104"/>
      <c r="L145" s="164"/>
    </row>
    <row r="146" spans="1:31" s="10" customFormat="1" ht="19.899999999999999" customHeight="1" x14ac:dyDescent="0.2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J7409</f>
        <v>0</v>
      </c>
      <c r="K146" s="104"/>
      <c r="L146" s="164"/>
    </row>
    <row r="147" spans="1:31" s="10" customFormat="1" ht="19.899999999999999" customHeight="1" x14ac:dyDescent="0.2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J7471</f>
        <v>0</v>
      </c>
      <c r="K147" s="104"/>
      <c r="L147" s="164"/>
    </row>
    <row r="148" spans="1:31" s="2" customFormat="1" ht="21.7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 x14ac:dyDescent="0.2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 x14ac:dyDescent="0.2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 x14ac:dyDescent="0.2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 x14ac:dyDescent="0.2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 x14ac:dyDescent="0.2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 x14ac:dyDescent="0.2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 x14ac:dyDescent="0.2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 x14ac:dyDescent="0.2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 x14ac:dyDescent="0.2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 x14ac:dyDescent="0.2">
      <c r="A161" s="34"/>
      <c r="B161" s="35"/>
      <c r="C161" s="36"/>
      <c r="D161" s="36"/>
      <c r="E161" s="273" t="str">
        <f>E11</f>
        <v>D1_03_1-D06 - Stavební - Dotazy 2023-11-03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 x14ac:dyDescent="0.2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 x14ac:dyDescent="0.2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45233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 x14ac:dyDescent="0.2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 x14ac:dyDescent="0.2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 x14ac:dyDescent="0.2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 x14ac:dyDescent="0.2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 x14ac:dyDescent="0.2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 x14ac:dyDescent="0.25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 x14ac:dyDescent="0.2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 x14ac:dyDescent="0.2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 x14ac:dyDescent="0.2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 x14ac:dyDescent="0.2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 x14ac:dyDescent="0.2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 x14ac:dyDescent="0.2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 x14ac:dyDescent="0.2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 x14ac:dyDescent="0.2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 x14ac:dyDescent="0.2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 x14ac:dyDescent="0.2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 x14ac:dyDescent="0.2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 x14ac:dyDescent="0.2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 x14ac:dyDescent="0.2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 x14ac:dyDescent="0.2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 x14ac:dyDescent="0.2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 x14ac:dyDescent="0.2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 x14ac:dyDescent="0.2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 x14ac:dyDescent="0.2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 x14ac:dyDescent="0.2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 x14ac:dyDescent="0.2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 x14ac:dyDescent="0.2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 x14ac:dyDescent="0.2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 x14ac:dyDescent="0.2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 x14ac:dyDescent="0.2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 x14ac:dyDescent="0.2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 x14ac:dyDescent="0.2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 x14ac:dyDescent="0.2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 x14ac:dyDescent="0.2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 x14ac:dyDescent="0.2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 x14ac:dyDescent="0.2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 x14ac:dyDescent="0.2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 x14ac:dyDescent="0.2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 x14ac:dyDescent="0.2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 x14ac:dyDescent="0.2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 x14ac:dyDescent="0.2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 x14ac:dyDescent="0.2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 x14ac:dyDescent="0.2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 x14ac:dyDescent="0.2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 x14ac:dyDescent="0.2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 x14ac:dyDescent="0.2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 x14ac:dyDescent="0.2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 x14ac:dyDescent="0.2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 x14ac:dyDescent="0.2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 x14ac:dyDescent="0.2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 x14ac:dyDescent="0.2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 x14ac:dyDescent="0.2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 x14ac:dyDescent="0.2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 x14ac:dyDescent="0.2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 x14ac:dyDescent="0.2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 x14ac:dyDescent="0.2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 x14ac:dyDescent="0.2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 x14ac:dyDescent="0.2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 x14ac:dyDescent="0.2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 x14ac:dyDescent="0.2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 x14ac:dyDescent="0.2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 x14ac:dyDescent="0.2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 x14ac:dyDescent="0.2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 x14ac:dyDescent="0.2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 x14ac:dyDescent="0.2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 x14ac:dyDescent="0.2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 x14ac:dyDescent="0.2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 x14ac:dyDescent="0.2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 x14ac:dyDescent="0.2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 x14ac:dyDescent="0.2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 x14ac:dyDescent="0.2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 x14ac:dyDescent="0.2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 x14ac:dyDescent="0.2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 x14ac:dyDescent="0.2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 x14ac:dyDescent="0.2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 x14ac:dyDescent="0.2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 x14ac:dyDescent="0.2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 x14ac:dyDescent="0.2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 x14ac:dyDescent="0.2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 x14ac:dyDescent="0.2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 x14ac:dyDescent="0.2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 x14ac:dyDescent="0.2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 x14ac:dyDescent="0.2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 x14ac:dyDescent="0.2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 x14ac:dyDescent="0.2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 x14ac:dyDescent="0.2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 x14ac:dyDescent="0.2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 x14ac:dyDescent="0.2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 x14ac:dyDescent="0.2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 x14ac:dyDescent="0.2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 x14ac:dyDescent="0.2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 x14ac:dyDescent="0.2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 x14ac:dyDescent="0.2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 x14ac:dyDescent="0.2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 x14ac:dyDescent="0.2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 x14ac:dyDescent="0.2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 x14ac:dyDescent="0.2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 x14ac:dyDescent="0.2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 x14ac:dyDescent="0.2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 x14ac:dyDescent="0.2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 x14ac:dyDescent="0.2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 x14ac:dyDescent="0.2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 x14ac:dyDescent="0.2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 x14ac:dyDescent="0.2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 x14ac:dyDescent="0.2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 x14ac:dyDescent="0.2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 x14ac:dyDescent="0.2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 x14ac:dyDescent="0.2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 x14ac:dyDescent="0.2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 x14ac:dyDescent="0.2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 x14ac:dyDescent="0.2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 x14ac:dyDescent="0.2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 x14ac:dyDescent="0.2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 x14ac:dyDescent="0.2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 x14ac:dyDescent="0.2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 x14ac:dyDescent="0.2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 x14ac:dyDescent="0.2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 x14ac:dyDescent="0.2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 x14ac:dyDescent="0.2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 x14ac:dyDescent="0.2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 x14ac:dyDescent="0.2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 x14ac:dyDescent="0.2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 x14ac:dyDescent="0.2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 x14ac:dyDescent="0.2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 x14ac:dyDescent="0.2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 x14ac:dyDescent="0.2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 x14ac:dyDescent="0.2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 x14ac:dyDescent="0.2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 x14ac:dyDescent="0.2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 x14ac:dyDescent="0.2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 x14ac:dyDescent="0.2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 x14ac:dyDescent="0.2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 x14ac:dyDescent="0.2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 x14ac:dyDescent="0.2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 x14ac:dyDescent="0.2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 x14ac:dyDescent="0.2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 x14ac:dyDescent="0.2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 x14ac:dyDescent="0.2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 x14ac:dyDescent="0.2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 x14ac:dyDescent="0.2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 x14ac:dyDescent="0.2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 x14ac:dyDescent="0.2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 x14ac:dyDescent="0.2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 x14ac:dyDescent="0.2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 x14ac:dyDescent="0.2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 x14ac:dyDescent="0.2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 x14ac:dyDescent="0.2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 x14ac:dyDescent="0.2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 x14ac:dyDescent="0.2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 x14ac:dyDescent="0.2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 x14ac:dyDescent="0.2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 x14ac:dyDescent="0.2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 x14ac:dyDescent="0.2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 x14ac:dyDescent="0.2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 x14ac:dyDescent="0.2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 x14ac:dyDescent="0.2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 x14ac:dyDescent="0.2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 x14ac:dyDescent="0.2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 x14ac:dyDescent="0.2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 x14ac:dyDescent="0.2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 x14ac:dyDescent="0.2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 x14ac:dyDescent="0.2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 x14ac:dyDescent="0.2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 x14ac:dyDescent="0.2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 x14ac:dyDescent="0.2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 x14ac:dyDescent="0.2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 x14ac:dyDescent="0.2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 x14ac:dyDescent="0.2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 x14ac:dyDescent="0.2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 x14ac:dyDescent="0.2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 x14ac:dyDescent="0.2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 x14ac:dyDescent="0.2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 x14ac:dyDescent="0.2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 x14ac:dyDescent="0.2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 x14ac:dyDescent="0.2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 x14ac:dyDescent="0.2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 x14ac:dyDescent="0.2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 x14ac:dyDescent="0.2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 x14ac:dyDescent="0.2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 x14ac:dyDescent="0.2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 x14ac:dyDescent="0.2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 x14ac:dyDescent="0.2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 x14ac:dyDescent="0.2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 x14ac:dyDescent="0.2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 x14ac:dyDescent="0.2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 x14ac:dyDescent="0.2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 x14ac:dyDescent="0.2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 x14ac:dyDescent="0.2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 x14ac:dyDescent="0.2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 x14ac:dyDescent="0.2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 x14ac:dyDescent="0.2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 x14ac:dyDescent="0.2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 x14ac:dyDescent="0.2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 x14ac:dyDescent="0.2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 x14ac:dyDescent="0.2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 x14ac:dyDescent="0.2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 x14ac:dyDescent="0.2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 x14ac:dyDescent="0.2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 x14ac:dyDescent="0.2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 x14ac:dyDescent="0.2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 x14ac:dyDescent="0.2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 x14ac:dyDescent="0.2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 x14ac:dyDescent="0.2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 x14ac:dyDescent="0.2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 x14ac:dyDescent="0.2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 x14ac:dyDescent="0.2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 x14ac:dyDescent="0.2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 x14ac:dyDescent="0.2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 x14ac:dyDescent="0.2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 x14ac:dyDescent="0.2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 x14ac:dyDescent="0.2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 x14ac:dyDescent="0.2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 x14ac:dyDescent="0.2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 x14ac:dyDescent="0.2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 x14ac:dyDescent="0.2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 x14ac:dyDescent="0.2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 x14ac:dyDescent="0.2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 x14ac:dyDescent="0.2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 x14ac:dyDescent="0.2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 x14ac:dyDescent="0.2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 x14ac:dyDescent="0.2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 x14ac:dyDescent="0.2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 x14ac:dyDescent="0.2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 x14ac:dyDescent="0.2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 x14ac:dyDescent="0.2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 x14ac:dyDescent="0.2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 x14ac:dyDescent="0.2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 x14ac:dyDescent="0.2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 x14ac:dyDescent="0.2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 x14ac:dyDescent="0.2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 x14ac:dyDescent="0.2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 x14ac:dyDescent="0.2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 x14ac:dyDescent="0.2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 x14ac:dyDescent="0.2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 x14ac:dyDescent="0.2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 x14ac:dyDescent="0.2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 x14ac:dyDescent="0.2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 x14ac:dyDescent="0.2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 x14ac:dyDescent="0.2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 x14ac:dyDescent="0.2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 x14ac:dyDescent="0.2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 x14ac:dyDescent="0.2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 x14ac:dyDescent="0.2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 x14ac:dyDescent="0.2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 x14ac:dyDescent="0.2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 x14ac:dyDescent="0.2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 x14ac:dyDescent="0.2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 x14ac:dyDescent="0.2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 x14ac:dyDescent="0.2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 x14ac:dyDescent="0.2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 x14ac:dyDescent="0.2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 x14ac:dyDescent="0.2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 x14ac:dyDescent="0.2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 x14ac:dyDescent="0.2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 x14ac:dyDescent="0.2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 x14ac:dyDescent="0.2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 x14ac:dyDescent="0.2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 x14ac:dyDescent="0.2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 x14ac:dyDescent="0.2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 x14ac:dyDescent="0.2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 x14ac:dyDescent="0.2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 x14ac:dyDescent="0.2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 x14ac:dyDescent="0.2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 x14ac:dyDescent="0.2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 x14ac:dyDescent="0.2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 x14ac:dyDescent="0.2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 x14ac:dyDescent="0.2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 x14ac:dyDescent="0.2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 x14ac:dyDescent="0.2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 x14ac:dyDescent="0.2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 x14ac:dyDescent="0.2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 x14ac:dyDescent="0.2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 x14ac:dyDescent="0.2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 x14ac:dyDescent="0.2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 x14ac:dyDescent="0.2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 x14ac:dyDescent="0.2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 x14ac:dyDescent="0.2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 x14ac:dyDescent="0.2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 x14ac:dyDescent="0.2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 x14ac:dyDescent="0.2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 x14ac:dyDescent="0.2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 x14ac:dyDescent="0.2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 x14ac:dyDescent="0.2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 x14ac:dyDescent="0.2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 x14ac:dyDescent="0.2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 x14ac:dyDescent="0.2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 x14ac:dyDescent="0.2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 x14ac:dyDescent="0.2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 x14ac:dyDescent="0.2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 x14ac:dyDescent="0.2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 x14ac:dyDescent="0.2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 x14ac:dyDescent="0.2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 x14ac:dyDescent="0.2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 x14ac:dyDescent="0.2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 x14ac:dyDescent="0.2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 x14ac:dyDescent="0.2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 x14ac:dyDescent="0.2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 x14ac:dyDescent="0.2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 x14ac:dyDescent="0.2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 x14ac:dyDescent="0.2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 x14ac:dyDescent="0.2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 x14ac:dyDescent="0.2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 x14ac:dyDescent="0.2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 x14ac:dyDescent="0.2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 x14ac:dyDescent="0.2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 x14ac:dyDescent="0.2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 x14ac:dyDescent="0.2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 x14ac:dyDescent="0.2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 x14ac:dyDescent="0.2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 x14ac:dyDescent="0.2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 x14ac:dyDescent="0.2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 x14ac:dyDescent="0.2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 x14ac:dyDescent="0.2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 x14ac:dyDescent="0.2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 x14ac:dyDescent="0.2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 x14ac:dyDescent="0.2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 x14ac:dyDescent="0.2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 x14ac:dyDescent="0.2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 x14ac:dyDescent="0.2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 x14ac:dyDescent="0.2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 x14ac:dyDescent="0.2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 x14ac:dyDescent="0.2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 x14ac:dyDescent="0.2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 x14ac:dyDescent="0.2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 x14ac:dyDescent="0.2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 x14ac:dyDescent="0.2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 x14ac:dyDescent="0.2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 x14ac:dyDescent="0.2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 x14ac:dyDescent="0.2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 x14ac:dyDescent="0.2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 x14ac:dyDescent="0.2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 x14ac:dyDescent="0.2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 x14ac:dyDescent="0.2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 x14ac:dyDescent="0.2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 x14ac:dyDescent="0.2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 x14ac:dyDescent="0.2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 x14ac:dyDescent="0.2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 x14ac:dyDescent="0.2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 x14ac:dyDescent="0.2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 x14ac:dyDescent="0.2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 x14ac:dyDescent="0.2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 x14ac:dyDescent="0.2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 x14ac:dyDescent="0.2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 x14ac:dyDescent="0.2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 x14ac:dyDescent="0.2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 x14ac:dyDescent="0.2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 x14ac:dyDescent="0.2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 x14ac:dyDescent="0.2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 x14ac:dyDescent="0.2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 x14ac:dyDescent="0.2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 x14ac:dyDescent="0.2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 x14ac:dyDescent="0.2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 x14ac:dyDescent="0.2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 x14ac:dyDescent="0.2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 x14ac:dyDescent="0.2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 x14ac:dyDescent="0.2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 x14ac:dyDescent="0.2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 x14ac:dyDescent="0.2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 x14ac:dyDescent="0.2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 x14ac:dyDescent="0.2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 x14ac:dyDescent="0.2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 x14ac:dyDescent="0.2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 x14ac:dyDescent="0.2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 x14ac:dyDescent="0.2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 x14ac:dyDescent="0.2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 x14ac:dyDescent="0.2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 x14ac:dyDescent="0.2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 x14ac:dyDescent="0.2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 x14ac:dyDescent="0.2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 x14ac:dyDescent="0.2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 x14ac:dyDescent="0.2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 x14ac:dyDescent="0.2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 x14ac:dyDescent="0.2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 x14ac:dyDescent="0.2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 x14ac:dyDescent="0.2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 x14ac:dyDescent="0.2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 x14ac:dyDescent="0.2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 x14ac:dyDescent="0.2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 x14ac:dyDescent="0.2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 x14ac:dyDescent="0.2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 x14ac:dyDescent="0.2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 x14ac:dyDescent="0.2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 x14ac:dyDescent="0.2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 x14ac:dyDescent="0.2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 x14ac:dyDescent="0.2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 x14ac:dyDescent="0.2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 x14ac:dyDescent="0.2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 x14ac:dyDescent="0.2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 x14ac:dyDescent="0.2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 x14ac:dyDescent="0.2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 x14ac:dyDescent="0.2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 x14ac:dyDescent="0.2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 x14ac:dyDescent="0.2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 x14ac:dyDescent="0.2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 x14ac:dyDescent="0.2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 x14ac:dyDescent="0.2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 x14ac:dyDescent="0.2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 x14ac:dyDescent="0.2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 x14ac:dyDescent="0.2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 x14ac:dyDescent="0.2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 x14ac:dyDescent="0.2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 x14ac:dyDescent="0.2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 x14ac:dyDescent="0.2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 x14ac:dyDescent="0.2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 x14ac:dyDescent="0.2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 x14ac:dyDescent="0.2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 x14ac:dyDescent="0.2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 x14ac:dyDescent="0.2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 x14ac:dyDescent="0.2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 x14ac:dyDescent="0.2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 x14ac:dyDescent="0.2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 x14ac:dyDescent="0.2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 x14ac:dyDescent="0.2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 x14ac:dyDescent="0.2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 x14ac:dyDescent="0.2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 x14ac:dyDescent="0.2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 x14ac:dyDescent="0.2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 x14ac:dyDescent="0.2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 x14ac:dyDescent="0.2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 x14ac:dyDescent="0.2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 x14ac:dyDescent="0.2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 x14ac:dyDescent="0.2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 x14ac:dyDescent="0.2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 x14ac:dyDescent="0.2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 x14ac:dyDescent="0.2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 x14ac:dyDescent="0.2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 x14ac:dyDescent="0.2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 x14ac:dyDescent="0.2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 x14ac:dyDescent="0.2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 x14ac:dyDescent="0.2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 x14ac:dyDescent="0.2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 x14ac:dyDescent="0.2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 x14ac:dyDescent="0.2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 x14ac:dyDescent="0.2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 x14ac:dyDescent="0.2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 x14ac:dyDescent="0.2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 x14ac:dyDescent="0.2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 x14ac:dyDescent="0.2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 x14ac:dyDescent="0.2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 x14ac:dyDescent="0.2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 x14ac:dyDescent="0.2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 x14ac:dyDescent="0.2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 x14ac:dyDescent="0.2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 x14ac:dyDescent="0.2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 x14ac:dyDescent="0.2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 x14ac:dyDescent="0.2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 x14ac:dyDescent="0.2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 x14ac:dyDescent="0.2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 x14ac:dyDescent="0.2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 x14ac:dyDescent="0.2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 x14ac:dyDescent="0.2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 x14ac:dyDescent="0.2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 x14ac:dyDescent="0.2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 x14ac:dyDescent="0.2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 x14ac:dyDescent="0.2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 x14ac:dyDescent="0.2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 x14ac:dyDescent="0.2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 x14ac:dyDescent="0.2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 x14ac:dyDescent="0.2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 x14ac:dyDescent="0.2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 x14ac:dyDescent="0.2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 x14ac:dyDescent="0.2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 x14ac:dyDescent="0.2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 x14ac:dyDescent="0.2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 x14ac:dyDescent="0.2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 x14ac:dyDescent="0.2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 x14ac:dyDescent="0.2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 x14ac:dyDescent="0.2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 x14ac:dyDescent="0.2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 x14ac:dyDescent="0.2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 x14ac:dyDescent="0.2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 x14ac:dyDescent="0.2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 x14ac:dyDescent="0.2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 x14ac:dyDescent="0.2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 x14ac:dyDescent="0.2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 x14ac:dyDescent="0.2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 x14ac:dyDescent="0.2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 x14ac:dyDescent="0.2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 x14ac:dyDescent="0.2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 x14ac:dyDescent="0.2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 x14ac:dyDescent="0.2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 x14ac:dyDescent="0.2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 x14ac:dyDescent="0.2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 x14ac:dyDescent="0.2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 x14ac:dyDescent="0.2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 x14ac:dyDescent="0.2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 x14ac:dyDescent="0.2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 x14ac:dyDescent="0.2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 x14ac:dyDescent="0.2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 x14ac:dyDescent="0.2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 x14ac:dyDescent="0.2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 x14ac:dyDescent="0.2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 x14ac:dyDescent="0.2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 x14ac:dyDescent="0.2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 x14ac:dyDescent="0.2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 x14ac:dyDescent="0.2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 x14ac:dyDescent="0.2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 x14ac:dyDescent="0.2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 x14ac:dyDescent="0.2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 x14ac:dyDescent="0.2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 x14ac:dyDescent="0.2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 x14ac:dyDescent="0.2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 x14ac:dyDescent="0.2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 x14ac:dyDescent="0.2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 x14ac:dyDescent="0.2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 x14ac:dyDescent="0.2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 x14ac:dyDescent="0.2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 x14ac:dyDescent="0.2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 x14ac:dyDescent="0.2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 x14ac:dyDescent="0.2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 x14ac:dyDescent="0.2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 x14ac:dyDescent="0.2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 x14ac:dyDescent="0.2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 x14ac:dyDescent="0.2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 x14ac:dyDescent="0.2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 x14ac:dyDescent="0.2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 x14ac:dyDescent="0.2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 x14ac:dyDescent="0.2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 x14ac:dyDescent="0.2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 x14ac:dyDescent="0.2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 x14ac:dyDescent="0.2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 x14ac:dyDescent="0.2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 x14ac:dyDescent="0.2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 x14ac:dyDescent="0.2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 x14ac:dyDescent="0.2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 x14ac:dyDescent="0.2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 x14ac:dyDescent="0.2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 x14ac:dyDescent="0.2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 x14ac:dyDescent="0.2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 x14ac:dyDescent="0.2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 x14ac:dyDescent="0.2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 x14ac:dyDescent="0.2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 x14ac:dyDescent="0.2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 x14ac:dyDescent="0.2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 x14ac:dyDescent="0.2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 x14ac:dyDescent="0.2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 x14ac:dyDescent="0.2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 x14ac:dyDescent="0.2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 x14ac:dyDescent="0.2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 x14ac:dyDescent="0.2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 x14ac:dyDescent="0.2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 x14ac:dyDescent="0.2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 x14ac:dyDescent="0.2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 x14ac:dyDescent="0.2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 x14ac:dyDescent="0.2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 x14ac:dyDescent="0.2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 x14ac:dyDescent="0.2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 x14ac:dyDescent="0.2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 x14ac:dyDescent="0.2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 x14ac:dyDescent="0.2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 x14ac:dyDescent="0.2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 x14ac:dyDescent="0.2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 x14ac:dyDescent="0.2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 x14ac:dyDescent="0.2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 x14ac:dyDescent="0.2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 x14ac:dyDescent="0.2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 x14ac:dyDescent="0.2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 x14ac:dyDescent="0.2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 x14ac:dyDescent="0.2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 x14ac:dyDescent="0.2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 x14ac:dyDescent="0.2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 x14ac:dyDescent="0.2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 x14ac:dyDescent="0.2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 x14ac:dyDescent="0.2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 x14ac:dyDescent="0.2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 x14ac:dyDescent="0.2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 x14ac:dyDescent="0.2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 x14ac:dyDescent="0.2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 x14ac:dyDescent="0.2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 x14ac:dyDescent="0.2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 x14ac:dyDescent="0.2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 x14ac:dyDescent="0.2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 x14ac:dyDescent="0.2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 x14ac:dyDescent="0.2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 x14ac:dyDescent="0.2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 x14ac:dyDescent="0.2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 x14ac:dyDescent="0.2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 x14ac:dyDescent="0.2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 x14ac:dyDescent="0.2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 x14ac:dyDescent="0.2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 x14ac:dyDescent="0.2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 x14ac:dyDescent="0.2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 x14ac:dyDescent="0.2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 x14ac:dyDescent="0.2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 x14ac:dyDescent="0.2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 x14ac:dyDescent="0.2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 x14ac:dyDescent="0.2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 x14ac:dyDescent="0.2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 x14ac:dyDescent="0.2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 x14ac:dyDescent="0.2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 x14ac:dyDescent="0.2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 x14ac:dyDescent="0.2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 x14ac:dyDescent="0.2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 x14ac:dyDescent="0.2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 x14ac:dyDescent="0.2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 x14ac:dyDescent="0.2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 x14ac:dyDescent="0.2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 x14ac:dyDescent="0.2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 x14ac:dyDescent="0.2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 x14ac:dyDescent="0.2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 x14ac:dyDescent="0.2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 x14ac:dyDescent="0.2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 x14ac:dyDescent="0.2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 x14ac:dyDescent="0.2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 x14ac:dyDescent="0.2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 x14ac:dyDescent="0.2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 x14ac:dyDescent="0.2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 x14ac:dyDescent="0.2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 x14ac:dyDescent="0.2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 x14ac:dyDescent="0.2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 x14ac:dyDescent="0.2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 x14ac:dyDescent="0.2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 x14ac:dyDescent="0.2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 x14ac:dyDescent="0.2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 x14ac:dyDescent="0.2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 x14ac:dyDescent="0.2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 x14ac:dyDescent="0.2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 x14ac:dyDescent="0.2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 x14ac:dyDescent="0.2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 x14ac:dyDescent="0.2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 x14ac:dyDescent="0.2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 x14ac:dyDescent="0.2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 x14ac:dyDescent="0.2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 x14ac:dyDescent="0.2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 x14ac:dyDescent="0.2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 x14ac:dyDescent="0.2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 x14ac:dyDescent="0.2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 x14ac:dyDescent="0.2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 x14ac:dyDescent="0.2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 x14ac:dyDescent="0.2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 x14ac:dyDescent="0.2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 x14ac:dyDescent="0.2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 x14ac:dyDescent="0.2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 x14ac:dyDescent="0.2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 x14ac:dyDescent="0.2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 x14ac:dyDescent="0.2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 x14ac:dyDescent="0.2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 x14ac:dyDescent="0.2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 x14ac:dyDescent="0.2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 x14ac:dyDescent="0.2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 x14ac:dyDescent="0.2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 x14ac:dyDescent="0.2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 x14ac:dyDescent="0.2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 x14ac:dyDescent="0.2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 x14ac:dyDescent="0.2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 x14ac:dyDescent="0.2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 x14ac:dyDescent="0.2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 x14ac:dyDescent="0.2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 x14ac:dyDescent="0.2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 x14ac:dyDescent="0.2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 x14ac:dyDescent="0.2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 x14ac:dyDescent="0.2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 x14ac:dyDescent="0.2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 x14ac:dyDescent="0.2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 x14ac:dyDescent="0.2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 x14ac:dyDescent="0.2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 x14ac:dyDescent="0.2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 x14ac:dyDescent="0.2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 x14ac:dyDescent="0.2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 x14ac:dyDescent="0.2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 x14ac:dyDescent="0.2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 x14ac:dyDescent="0.2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 x14ac:dyDescent="0.2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 x14ac:dyDescent="0.2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 x14ac:dyDescent="0.2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 x14ac:dyDescent="0.2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 x14ac:dyDescent="0.2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 x14ac:dyDescent="0.2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 x14ac:dyDescent="0.2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 x14ac:dyDescent="0.2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 x14ac:dyDescent="0.2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 x14ac:dyDescent="0.2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 x14ac:dyDescent="0.2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 x14ac:dyDescent="0.2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 x14ac:dyDescent="0.2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 x14ac:dyDescent="0.2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 x14ac:dyDescent="0.2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 x14ac:dyDescent="0.2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 x14ac:dyDescent="0.2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 x14ac:dyDescent="0.2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 x14ac:dyDescent="0.2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 x14ac:dyDescent="0.2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 x14ac:dyDescent="0.2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 x14ac:dyDescent="0.2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 x14ac:dyDescent="0.2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 x14ac:dyDescent="0.2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 x14ac:dyDescent="0.2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 x14ac:dyDescent="0.2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 x14ac:dyDescent="0.2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 x14ac:dyDescent="0.2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 x14ac:dyDescent="0.2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 x14ac:dyDescent="0.2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 x14ac:dyDescent="0.2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 x14ac:dyDescent="0.2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 x14ac:dyDescent="0.2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 x14ac:dyDescent="0.2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 x14ac:dyDescent="0.2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 x14ac:dyDescent="0.2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 x14ac:dyDescent="0.2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 x14ac:dyDescent="0.2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 x14ac:dyDescent="0.2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 x14ac:dyDescent="0.2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 x14ac:dyDescent="0.2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 x14ac:dyDescent="0.2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 x14ac:dyDescent="0.2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 x14ac:dyDescent="0.2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 x14ac:dyDescent="0.2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 x14ac:dyDescent="0.2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 x14ac:dyDescent="0.2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 x14ac:dyDescent="0.2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 x14ac:dyDescent="0.2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 x14ac:dyDescent="0.2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 x14ac:dyDescent="0.2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 x14ac:dyDescent="0.2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 x14ac:dyDescent="0.2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 x14ac:dyDescent="0.2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 x14ac:dyDescent="0.2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 x14ac:dyDescent="0.2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 x14ac:dyDescent="0.2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 x14ac:dyDescent="0.2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 x14ac:dyDescent="0.2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 x14ac:dyDescent="0.2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 x14ac:dyDescent="0.2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 x14ac:dyDescent="0.2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 x14ac:dyDescent="0.2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 x14ac:dyDescent="0.2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 x14ac:dyDescent="0.2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 x14ac:dyDescent="0.2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 x14ac:dyDescent="0.2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 x14ac:dyDescent="0.2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 x14ac:dyDescent="0.2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 x14ac:dyDescent="0.2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 x14ac:dyDescent="0.2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 x14ac:dyDescent="0.2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 x14ac:dyDescent="0.2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 x14ac:dyDescent="0.2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 x14ac:dyDescent="0.2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 x14ac:dyDescent="0.2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 x14ac:dyDescent="0.2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 x14ac:dyDescent="0.2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 x14ac:dyDescent="0.2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 x14ac:dyDescent="0.2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 x14ac:dyDescent="0.2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 x14ac:dyDescent="0.2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 x14ac:dyDescent="0.2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 x14ac:dyDescent="0.2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 x14ac:dyDescent="0.2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 x14ac:dyDescent="0.2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 x14ac:dyDescent="0.2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 x14ac:dyDescent="0.2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 x14ac:dyDescent="0.2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 x14ac:dyDescent="0.2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 x14ac:dyDescent="0.2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 x14ac:dyDescent="0.2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 x14ac:dyDescent="0.2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 x14ac:dyDescent="0.2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 x14ac:dyDescent="0.2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 x14ac:dyDescent="0.2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 x14ac:dyDescent="0.2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 x14ac:dyDescent="0.2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 x14ac:dyDescent="0.2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 x14ac:dyDescent="0.2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 x14ac:dyDescent="0.2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 x14ac:dyDescent="0.2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 x14ac:dyDescent="0.2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 x14ac:dyDescent="0.2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 x14ac:dyDescent="0.2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 x14ac:dyDescent="0.2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 x14ac:dyDescent="0.2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 x14ac:dyDescent="0.2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 x14ac:dyDescent="0.2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 x14ac:dyDescent="0.2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 x14ac:dyDescent="0.2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 x14ac:dyDescent="0.2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 x14ac:dyDescent="0.2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 x14ac:dyDescent="0.2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 x14ac:dyDescent="0.2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 x14ac:dyDescent="0.2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 x14ac:dyDescent="0.2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 x14ac:dyDescent="0.2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 x14ac:dyDescent="0.2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 x14ac:dyDescent="0.2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 x14ac:dyDescent="0.2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 x14ac:dyDescent="0.2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 x14ac:dyDescent="0.2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 x14ac:dyDescent="0.2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 x14ac:dyDescent="0.2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 x14ac:dyDescent="0.2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 x14ac:dyDescent="0.2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 x14ac:dyDescent="0.2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 x14ac:dyDescent="0.2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 x14ac:dyDescent="0.2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 x14ac:dyDescent="0.2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 x14ac:dyDescent="0.2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 x14ac:dyDescent="0.2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 x14ac:dyDescent="0.2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 x14ac:dyDescent="0.2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 x14ac:dyDescent="0.2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 x14ac:dyDescent="0.2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 x14ac:dyDescent="0.2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 x14ac:dyDescent="0.2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 x14ac:dyDescent="0.2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 x14ac:dyDescent="0.2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 x14ac:dyDescent="0.2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 x14ac:dyDescent="0.2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 x14ac:dyDescent="0.2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 x14ac:dyDescent="0.2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 x14ac:dyDescent="0.2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 x14ac:dyDescent="0.2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 x14ac:dyDescent="0.2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 x14ac:dyDescent="0.2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 x14ac:dyDescent="0.2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 x14ac:dyDescent="0.2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 x14ac:dyDescent="0.2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 x14ac:dyDescent="0.2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 x14ac:dyDescent="0.2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 x14ac:dyDescent="0.2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 x14ac:dyDescent="0.2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 x14ac:dyDescent="0.2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 x14ac:dyDescent="0.2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 x14ac:dyDescent="0.2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 x14ac:dyDescent="0.2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 x14ac:dyDescent="0.2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 x14ac:dyDescent="0.2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 x14ac:dyDescent="0.2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 x14ac:dyDescent="0.2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 x14ac:dyDescent="0.2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 x14ac:dyDescent="0.2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 x14ac:dyDescent="0.2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 x14ac:dyDescent="0.2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 x14ac:dyDescent="0.2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 x14ac:dyDescent="0.2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 x14ac:dyDescent="0.2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 x14ac:dyDescent="0.2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 x14ac:dyDescent="0.2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 x14ac:dyDescent="0.2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 x14ac:dyDescent="0.2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 x14ac:dyDescent="0.2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 x14ac:dyDescent="0.2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 x14ac:dyDescent="0.2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 x14ac:dyDescent="0.2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 x14ac:dyDescent="0.2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 x14ac:dyDescent="0.2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 x14ac:dyDescent="0.2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 x14ac:dyDescent="0.2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 x14ac:dyDescent="0.2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 x14ac:dyDescent="0.2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 x14ac:dyDescent="0.2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 x14ac:dyDescent="0.2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 x14ac:dyDescent="0.2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 x14ac:dyDescent="0.2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 x14ac:dyDescent="0.2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 x14ac:dyDescent="0.2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 x14ac:dyDescent="0.2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 x14ac:dyDescent="0.2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 x14ac:dyDescent="0.2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 x14ac:dyDescent="0.2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 x14ac:dyDescent="0.2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 x14ac:dyDescent="0.2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 x14ac:dyDescent="0.2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 x14ac:dyDescent="0.2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 x14ac:dyDescent="0.2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 x14ac:dyDescent="0.2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 x14ac:dyDescent="0.2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 x14ac:dyDescent="0.2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 x14ac:dyDescent="0.2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 x14ac:dyDescent="0.2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 x14ac:dyDescent="0.2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 x14ac:dyDescent="0.2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 x14ac:dyDescent="0.2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 x14ac:dyDescent="0.2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 x14ac:dyDescent="0.2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 x14ac:dyDescent="0.2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 x14ac:dyDescent="0.2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 x14ac:dyDescent="0.2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 x14ac:dyDescent="0.2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 x14ac:dyDescent="0.2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 x14ac:dyDescent="0.2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 x14ac:dyDescent="0.2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 x14ac:dyDescent="0.2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 x14ac:dyDescent="0.2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 x14ac:dyDescent="0.2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 x14ac:dyDescent="0.2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 x14ac:dyDescent="0.2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 x14ac:dyDescent="0.2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 x14ac:dyDescent="0.2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 x14ac:dyDescent="0.2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 x14ac:dyDescent="0.2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 x14ac:dyDescent="0.2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 x14ac:dyDescent="0.2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 x14ac:dyDescent="0.2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 x14ac:dyDescent="0.2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 x14ac:dyDescent="0.2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 x14ac:dyDescent="0.2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 x14ac:dyDescent="0.2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 x14ac:dyDescent="0.2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 x14ac:dyDescent="0.2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 x14ac:dyDescent="0.2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 x14ac:dyDescent="0.2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 x14ac:dyDescent="0.2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 x14ac:dyDescent="0.2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 x14ac:dyDescent="0.2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 x14ac:dyDescent="0.2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 x14ac:dyDescent="0.2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 x14ac:dyDescent="0.2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 x14ac:dyDescent="0.2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 x14ac:dyDescent="0.2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 x14ac:dyDescent="0.2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 x14ac:dyDescent="0.2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 x14ac:dyDescent="0.2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 x14ac:dyDescent="0.2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 x14ac:dyDescent="0.2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 x14ac:dyDescent="0.2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 x14ac:dyDescent="0.2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 x14ac:dyDescent="0.2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 x14ac:dyDescent="0.2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 x14ac:dyDescent="0.2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 x14ac:dyDescent="0.2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 x14ac:dyDescent="0.2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 x14ac:dyDescent="0.2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 x14ac:dyDescent="0.2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 x14ac:dyDescent="0.2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 x14ac:dyDescent="0.2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 x14ac:dyDescent="0.2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 x14ac:dyDescent="0.2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 x14ac:dyDescent="0.2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 x14ac:dyDescent="0.2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 x14ac:dyDescent="0.2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 x14ac:dyDescent="0.2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 x14ac:dyDescent="0.2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 x14ac:dyDescent="0.2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 x14ac:dyDescent="0.2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 x14ac:dyDescent="0.2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 x14ac:dyDescent="0.2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 x14ac:dyDescent="0.2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 x14ac:dyDescent="0.2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 x14ac:dyDescent="0.2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 x14ac:dyDescent="0.2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 x14ac:dyDescent="0.2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 x14ac:dyDescent="0.2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 x14ac:dyDescent="0.2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 x14ac:dyDescent="0.2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 x14ac:dyDescent="0.2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 x14ac:dyDescent="0.2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 x14ac:dyDescent="0.2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 x14ac:dyDescent="0.2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 x14ac:dyDescent="0.2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 x14ac:dyDescent="0.2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 x14ac:dyDescent="0.2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 x14ac:dyDescent="0.2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 x14ac:dyDescent="0.2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 x14ac:dyDescent="0.2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 x14ac:dyDescent="0.2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 x14ac:dyDescent="0.2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 x14ac:dyDescent="0.2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 x14ac:dyDescent="0.2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 x14ac:dyDescent="0.2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 x14ac:dyDescent="0.2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 x14ac:dyDescent="0.2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 x14ac:dyDescent="0.2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 x14ac:dyDescent="0.2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 x14ac:dyDescent="0.2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 x14ac:dyDescent="0.2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 x14ac:dyDescent="0.2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 x14ac:dyDescent="0.2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 x14ac:dyDescent="0.2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 x14ac:dyDescent="0.2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 x14ac:dyDescent="0.2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 x14ac:dyDescent="0.2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 x14ac:dyDescent="0.2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 x14ac:dyDescent="0.2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 x14ac:dyDescent="0.2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 x14ac:dyDescent="0.2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 x14ac:dyDescent="0.2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 x14ac:dyDescent="0.2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 x14ac:dyDescent="0.2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 x14ac:dyDescent="0.2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 x14ac:dyDescent="0.2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 x14ac:dyDescent="0.2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 x14ac:dyDescent="0.2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 x14ac:dyDescent="0.2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 x14ac:dyDescent="0.2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 x14ac:dyDescent="0.2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 x14ac:dyDescent="0.2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 x14ac:dyDescent="0.2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 x14ac:dyDescent="0.2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 x14ac:dyDescent="0.2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 x14ac:dyDescent="0.2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 x14ac:dyDescent="0.2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 x14ac:dyDescent="0.2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 x14ac:dyDescent="0.2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 x14ac:dyDescent="0.2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 x14ac:dyDescent="0.2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 x14ac:dyDescent="0.2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 x14ac:dyDescent="0.2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 x14ac:dyDescent="0.2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 x14ac:dyDescent="0.2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 x14ac:dyDescent="0.2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 x14ac:dyDescent="0.2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 x14ac:dyDescent="0.2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 x14ac:dyDescent="0.2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 x14ac:dyDescent="0.2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 x14ac:dyDescent="0.2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 x14ac:dyDescent="0.2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 x14ac:dyDescent="0.2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 x14ac:dyDescent="0.2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 x14ac:dyDescent="0.2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 x14ac:dyDescent="0.2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 x14ac:dyDescent="0.2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 x14ac:dyDescent="0.2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 x14ac:dyDescent="0.2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 x14ac:dyDescent="0.2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 x14ac:dyDescent="0.2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 x14ac:dyDescent="0.2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 x14ac:dyDescent="0.2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 x14ac:dyDescent="0.2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 x14ac:dyDescent="0.2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 x14ac:dyDescent="0.2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 x14ac:dyDescent="0.2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 x14ac:dyDescent="0.2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 x14ac:dyDescent="0.2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 x14ac:dyDescent="0.2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 x14ac:dyDescent="0.2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 x14ac:dyDescent="0.2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 x14ac:dyDescent="0.2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 x14ac:dyDescent="0.2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 x14ac:dyDescent="0.2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 x14ac:dyDescent="0.2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 x14ac:dyDescent="0.2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 x14ac:dyDescent="0.2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 x14ac:dyDescent="0.2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 x14ac:dyDescent="0.2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 x14ac:dyDescent="0.2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 x14ac:dyDescent="0.2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 x14ac:dyDescent="0.2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 x14ac:dyDescent="0.2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 x14ac:dyDescent="0.2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 x14ac:dyDescent="0.2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 x14ac:dyDescent="0.2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 x14ac:dyDescent="0.2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 x14ac:dyDescent="0.2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 x14ac:dyDescent="0.2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 x14ac:dyDescent="0.2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 x14ac:dyDescent="0.2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 x14ac:dyDescent="0.2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 x14ac:dyDescent="0.2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 x14ac:dyDescent="0.2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 x14ac:dyDescent="0.2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 x14ac:dyDescent="0.2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 x14ac:dyDescent="0.2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 x14ac:dyDescent="0.2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 x14ac:dyDescent="0.2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 x14ac:dyDescent="0.2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 x14ac:dyDescent="0.2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 x14ac:dyDescent="0.2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 x14ac:dyDescent="0.2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 x14ac:dyDescent="0.2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 x14ac:dyDescent="0.2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 x14ac:dyDescent="0.2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 x14ac:dyDescent="0.2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 x14ac:dyDescent="0.2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 x14ac:dyDescent="0.2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 x14ac:dyDescent="0.2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 x14ac:dyDescent="0.2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 x14ac:dyDescent="0.2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 x14ac:dyDescent="0.2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 x14ac:dyDescent="0.2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 x14ac:dyDescent="0.2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 x14ac:dyDescent="0.2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 x14ac:dyDescent="0.2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 x14ac:dyDescent="0.2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 x14ac:dyDescent="0.2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 x14ac:dyDescent="0.2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 x14ac:dyDescent="0.2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 x14ac:dyDescent="0.2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 x14ac:dyDescent="0.2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 x14ac:dyDescent="0.2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 x14ac:dyDescent="0.2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 x14ac:dyDescent="0.2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 x14ac:dyDescent="0.2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 x14ac:dyDescent="0.2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 x14ac:dyDescent="0.2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 x14ac:dyDescent="0.2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 x14ac:dyDescent="0.2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 x14ac:dyDescent="0.2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 x14ac:dyDescent="0.2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 x14ac:dyDescent="0.2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 x14ac:dyDescent="0.2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 x14ac:dyDescent="0.2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 x14ac:dyDescent="0.2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 x14ac:dyDescent="0.2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 x14ac:dyDescent="0.2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 x14ac:dyDescent="0.2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 x14ac:dyDescent="0.2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 x14ac:dyDescent="0.2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 x14ac:dyDescent="0.2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 x14ac:dyDescent="0.2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 x14ac:dyDescent="0.2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 x14ac:dyDescent="0.2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 x14ac:dyDescent="0.2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 x14ac:dyDescent="0.2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 x14ac:dyDescent="0.2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 x14ac:dyDescent="0.2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 x14ac:dyDescent="0.2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 x14ac:dyDescent="0.2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 x14ac:dyDescent="0.2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 x14ac:dyDescent="0.2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 x14ac:dyDescent="0.2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 x14ac:dyDescent="0.2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 x14ac:dyDescent="0.2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 x14ac:dyDescent="0.2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 x14ac:dyDescent="0.2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 x14ac:dyDescent="0.2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 x14ac:dyDescent="0.2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 x14ac:dyDescent="0.2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 x14ac:dyDescent="0.2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 x14ac:dyDescent="0.2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 x14ac:dyDescent="0.2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 x14ac:dyDescent="0.2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 x14ac:dyDescent="0.2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 x14ac:dyDescent="0.2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 x14ac:dyDescent="0.2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 x14ac:dyDescent="0.2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 x14ac:dyDescent="0.2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 x14ac:dyDescent="0.2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 x14ac:dyDescent="0.2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 x14ac:dyDescent="0.2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 x14ac:dyDescent="0.2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 x14ac:dyDescent="0.2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 x14ac:dyDescent="0.2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 x14ac:dyDescent="0.2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 x14ac:dyDescent="0.2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 x14ac:dyDescent="0.2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 x14ac:dyDescent="0.2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 x14ac:dyDescent="0.2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 x14ac:dyDescent="0.2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 x14ac:dyDescent="0.2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 x14ac:dyDescent="0.2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 x14ac:dyDescent="0.2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 x14ac:dyDescent="0.2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 x14ac:dyDescent="0.2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 x14ac:dyDescent="0.2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 x14ac:dyDescent="0.2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 x14ac:dyDescent="0.2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 x14ac:dyDescent="0.2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 x14ac:dyDescent="0.2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 x14ac:dyDescent="0.2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 x14ac:dyDescent="0.2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 x14ac:dyDescent="0.2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 x14ac:dyDescent="0.2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 x14ac:dyDescent="0.2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 x14ac:dyDescent="0.2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 x14ac:dyDescent="0.2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 x14ac:dyDescent="0.2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 x14ac:dyDescent="0.2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 x14ac:dyDescent="0.2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 x14ac:dyDescent="0.2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 x14ac:dyDescent="0.2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 x14ac:dyDescent="0.2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 x14ac:dyDescent="0.2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 x14ac:dyDescent="0.2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 x14ac:dyDescent="0.2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 x14ac:dyDescent="0.2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 x14ac:dyDescent="0.2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 x14ac:dyDescent="0.2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 x14ac:dyDescent="0.2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 x14ac:dyDescent="0.2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 x14ac:dyDescent="0.2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 x14ac:dyDescent="0.2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 x14ac:dyDescent="0.2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 x14ac:dyDescent="0.2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 x14ac:dyDescent="0.2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 x14ac:dyDescent="0.2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 x14ac:dyDescent="0.2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 x14ac:dyDescent="0.2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 x14ac:dyDescent="0.2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 x14ac:dyDescent="0.2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 x14ac:dyDescent="0.2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 x14ac:dyDescent="0.2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 x14ac:dyDescent="0.2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 x14ac:dyDescent="0.2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 x14ac:dyDescent="0.2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 x14ac:dyDescent="0.2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 x14ac:dyDescent="0.2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 x14ac:dyDescent="0.2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 x14ac:dyDescent="0.2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 x14ac:dyDescent="0.2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 x14ac:dyDescent="0.2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 x14ac:dyDescent="0.2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 x14ac:dyDescent="0.2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 x14ac:dyDescent="0.2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 x14ac:dyDescent="0.2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 x14ac:dyDescent="0.2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 x14ac:dyDescent="0.2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 x14ac:dyDescent="0.2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 x14ac:dyDescent="0.2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 x14ac:dyDescent="0.2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 x14ac:dyDescent="0.2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 x14ac:dyDescent="0.2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 x14ac:dyDescent="0.2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 x14ac:dyDescent="0.2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 x14ac:dyDescent="0.2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 x14ac:dyDescent="0.2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 x14ac:dyDescent="0.2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 x14ac:dyDescent="0.2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 x14ac:dyDescent="0.2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 x14ac:dyDescent="0.2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 x14ac:dyDescent="0.2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 x14ac:dyDescent="0.2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 x14ac:dyDescent="0.2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 x14ac:dyDescent="0.2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 x14ac:dyDescent="0.2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 x14ac:dyDescent="0.2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 x14ac:dyDescent="0.2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 x14ac:dyDescent="0.2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 x14ac:dyDescent="0.2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 x14ac:dyDescent="0.2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 x14ac:dyDescent="0.2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 x14ac:dyDescent="0.2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 x14ac:dyDescent="0.2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 x14ac:dyDescent="0.2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 x14ac:dyDescent="0.2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 x14ac:dyDescent="0.2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 x14ac:dyDescent="0.2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 x14ac:dyDescent="0.2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 x14ac:dyDescent="0.2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 x14ac:dyDescent="0.2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 x14ac:dyDescent="0.2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 x14ac:dyDescent="0.2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 x14ac:dyDescent="0.2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 x14ac:dyDescent="0.2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 x14ac:dyDescent="0.2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 x14ac:dyDescent="0.2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 x14ac:dyDescent="0.2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 x14ac:dyDescent="0.2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 x14ac:dyDescent="0.2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 x14ac:dyDescent="0.2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 x14ac:dyDescent="0.2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 x14ac:dyDescent="0.2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 x14ac:dyDescent="0.2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 x14ac:dyDescent="0.2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 x14ac:dyDescent="0.2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 x14ac:dyDescent="0.2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 x14ac:dyDescent="0.2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 x14ac:dyDescent="0.2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 x14ac:dyDescent="0.2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 x14ac:dyDescent="0.2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 x14ac:dyDescent="0.2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 x14ac:dyDescent="0.2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 x14ac:dyDescent="0.2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 x14ac:dyDescent="0.2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 x14ac:dyDescent="0.2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 x14ac:dyDescent="0.2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 x14ac:dyDescent="0.2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 x14ac:dyDescent="0.2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 x14ac:dyDescent="0.2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 x14ac:dyDescent="0.2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 x14ac:dyDescent="0.2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 x14ac:dyDescent="0.2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 x14ac:dyDescent="0.2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 x14ac:dyDescent="0.2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 x14ac:dyDescent="0.2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 x14ac:dyDescent="0.2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 x14ac:dyDescent="0.2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 x14ac:dyDescent="0.2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 x14ac:dyDescent="0.2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 x14ac:dyDescent="0.2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 x14ac:dyDescent="0.2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 x14ac:dyDescent="0.2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 x14ac:dyDescent="0.2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 x14ac:dyDescent="0.2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 x14ac:dyDescent="0.2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 x14ac:dyDescent="0.2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 x14ac:dyDescent="0.2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 x14ac:dyDescent="0.2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 x14ac:dyDescent="0.2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 x14ac:dyDescent="0.2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 x14ac:dyDescent="0.2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 x14ac:dyDescent="0.2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 x14ac:dyDescent="0.2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 x14ac:dyDescent="0.2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 x14ac:dyDescent="0.2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 x14ac:dyDescent="0.2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 x14ac:dyDescent="0.2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 x14ac:dyDescent="0.2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 x14ac:dyDescent="0.2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 x14ac:dyDescent="0.2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 x14ac:dyDescent="0.2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 x14ac:dyDescent="0.2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 x14ac:dyDescent="0.2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 x14ac:dyDescent="0.2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 x14ac:dyDescent="0.2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 x14ac:dyDescent="0.2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 x14ac:dyDescent="0.2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 x14ac:dyDescent="0.2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 x14ac:dyDescent="0.2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 x14ac:dyDescent="0.2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 x14ac:dyDescent="0.2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 x14ac:dyDescent="0.2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 x14ac:dyDescent="0.2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 x14ac:dyDescent="0.2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 x14ac:dyDescent="0.2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 x14ac:dyDescent="0.2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 x14ac:dyDescent="0.2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 x14ac:dyDescent="0.2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 x14ac:dyDescent="0.2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 x14ac:dyDescent="0.2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 x14ac:dyDescent="0.2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 x14ac:dyDescent="0.2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 x14ac:dyDescent="0.2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 x14ac:dyDescent="0.2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 x14ac:dyDescent="0.2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 x14ac:dyDescent="0.2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 x14ac:dyDescent="0.2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 x14ac:dyDescent="0.2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 x14ac:dyDescent="0.2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 x14ac:dyDescent="0.2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 x14ac:dyDescent="0.2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 x14ac:dyDescent="0.2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 x14ac:dyDescent="0.2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 x14ac:dyDescent="0.2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 x14ac:dyDescent="0.2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 x14ac:dyDescent="0.2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 x14ac:dyDescent="0.2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 x14ac:dyDescent="0.2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 x14ac:dyDescent="0.2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 x14ac:dyDescent="0.2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 x14ac:dyDescent="0.2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 x14ac:dyDescent="0.2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 x14ac:dyDescent="0.2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 x14ac:dyDescent="0.2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 x14ac:dyDescent="0.2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 x14ac:dyDescent="0.2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 x14ac:dyDescent="0.2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 x14ac:dyDescent="0.2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 x14ac:dyDescent="0.2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 x14ac:dyDescent="0.2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 x14ac:dyDescent="0.2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 x14ac:dyDescent="0.2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 x14ac:dyDescent="0.2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 x14ac:dyDescent="0.2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 x14ac:dyDescent="0.2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 x14ac:dyDescent="0.2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 x14ac:dyDescent="0.2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 x14ac:dyDescent="0.2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 x14ac:dyDescent="0.2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 x14ac:dyDescent="0.2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 x14ac:dyDescent="0.2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 x14ac:dyDescent="0.2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 x14ac:dyDescent="0.2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 x14ac:dyDescent="0.2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 x14ac:dyDescent="0.2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 x14ac:dyDescent="0.2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 x14ac:dyDescent="0.2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 x14ac:dyDescent="0.2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 x14ac:dyDescent="0.2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 x14ac:dyDescent="0.2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 x14ac:dyDescent="0.2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 x14ac:dyDescent="0.2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 x14ac:dyDescent="0.2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 x14ac:dyDescent="0.2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 x14ac:dyDescent="0.2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 x14ac:dyDescent="0.2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 x14ac:dyDescent="0.2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 x14ac:dyDescent="0.2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 x14ac:dyDescent="0.2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 x14ac:dyDescent="0.2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 x14ac:dyDescent="0.2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 x14ac:dyDescent="0.2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 x14ac:dyDescent="0.2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 x14ac:dyDescent="0.2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 x14ac:dyDescent="0.2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 x14ac:dyDescent="0.2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 x14ac:dyDescent="0.2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 x14ac:dyDescent="0.2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 x14ac:dyDescent="0.2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 x14ac:dyDescent="0.2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 x14ac:dyDescent="0.2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 x14ac:dyDescent="0.2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 x14ac:dyDescent="0.2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 x14ac:dyDescent="0.2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 x14ac:dyDescent="0.2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 x14ac:dyDescent="0.2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 x14ac:dyDescent="0.2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 x14ac:dyDescent="0.2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 x14ac:dyDescent="0.2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 x14ac:dyDescent="0.2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 x14ac:dyDescent="0.2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 x14ac:dyDescent="0.2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 x14ac:dyDescent="0.2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 x14ac:dyDescent="0.2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 x14ac:dyDescent="0.2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 x14ac:dyDescent="0.2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 x14ac:dyDescent="0.2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 x14ac:dyDescent="0.2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 x14ac:dyDescent="0.2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 x14ac:dyDescent="0.2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 x14ac:dyDescent="0.2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 x14ac:dyDescent="0.2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 x14ac:dyDescent="0.2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 x14ac:dyDescent="0.2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 x14ac:dyDescent="0.2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 x14ac:dyDescent="0.2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 x14ac:dyDescent="0.2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 x14ac:dyDescent="0.2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 x14ac:dyDescent="0.2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 x14ac:dyDescent="0.2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 x14ac:dyDescent="0.2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 x14ac:dyDescent="0.2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 x14ac:dyDescent="0.2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 x14ac:dyDescent="0.2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 x14ac:dyDescent="0.2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 x14ac:dyDescent="0.2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 x14ac:dyDescent="0.2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 x14ac:dyDescent="0.2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 x14ac:dyDescent="0.2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 x14ac:dyDescent="0.2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 x14ac:dyDescent="0.2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 x14ac:dyDescent="0.2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 x14ac:dyDescent="0.2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 x14ac:dyDescent="0.2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 x14ac:dyDescent="0.2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 x14ac:dyDescent="0.2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 x14ac:dyDescent="0.2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 x14ac:dyDescent="0.2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 x14ac:dyDescent="0.2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 x14ac:dyDescent="0.2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 x14ac:dyDescent="0.2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 x14ac:dyDescent="0.2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 x14ac:dyDescent="0.2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 x14ac:dyDescent="0.2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 x14ac:dyDescent="0.2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 x14ac:dyDescent="0.2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 x14ac:dyDescent="0.2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 x14ac:dyDescent="0.2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 x14ac:dyDescent="0.2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 x14ac:dyDescent="0.2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 x14ac:dyDescent="0.2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 x14ac:dyDescent="0.2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 x14ac:dyDescent="0.2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 x14ac:dyDescent="0.2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 x14ac:dyDescent="0.2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 x14ac:dyDescent="0.2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 x14ac:dyDescent="0.2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 x14ac:dyDescent="0.2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 x14ac:dyDescent="0.2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 x14ac:dyDescent="0.2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 x14ac:dyDescent="0.2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 x14ac:dyDescent="0.2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 x14ac:dyDescent="0.2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 x14ac:dyDescent="0.2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 x14ac:dyDescent="0.2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 x14ac:dyDescent="0.2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 x14ac:dyDescent="0.2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 x14ac:dyDescent="0.2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 x14ac:dyDescent="0.2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 x14ac:dyDescent="0.2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 x14ac:dyDescent="0.2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 x14ac:dyDescent="0.2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 x14ac:dyDescent="0.2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 x14ac:dyDescent="0.2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 x14ac:dyDescent="0.2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 x14ac:dyDescent="0.2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 x14ac:dyDescent="0.2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 x14ac:dyDescent="0.2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 x14ac:dyDescent="0.2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 x14ac:dyDescent="0.2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 x14ac:dyDescent="0.2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 x14ac:dyDescent="0.2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 x14ac:dyDescent="0.2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 x14ac:dyDescent="0.2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 x14ac:dyDescent="0.2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 x14ac:dyDescent="0.2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 x14ac:dyDescent="0.2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 x14ac:dyDescent="0.2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 x14ac:dyDescent="0.2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 x14ac:dyDescent="0.2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 x14ac:dyDescent="0.2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 x14ac:dyDescent="0.2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 x14ac:dyDescent="0.2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 x14ac:dyDescent="0.2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 x14ac:dyDescent="0.2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 x14ac:dyDescent="0.2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 x14ac:dyDescent="0.2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 x14ac:dyDescent="0.2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 x14ac:dyDescent="0.2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 x14ac:dyDescent="0.2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 x14ac:dyDescent="0.2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 x14ac:dyDescent="0.2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 x14ac:dyDescent="0.2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 x14ac:dyDescent="0.2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 x14ac:dyDescent="0.2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 x14ac:dyDescent="0.2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 x14ac:dyDescent="0.2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 x14ac:dyDescent="0.2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 x14ac:dyDescent="0.2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 x14ac:dyDescent="0.2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 x14ac:dyDescent="0.2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 x14ac:dyDescent="0.2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 x14ac:dyDescent="0.2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 x14ac:dyDescent="0.2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 x14ac:dyDescent="0.2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 x14ac:dyDescent="0.2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 x14ac:dyDescent="0.2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 x14ac:dyDescent="0.2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 x14ac:dyDescent="0.2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 x14ac:dyDescent="0.2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 x14ac:dyDescent="0.2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 x14ac:dyDescent="0.2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 x14ac:dyDescent="0.2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 x14ac:dyDescent="0.2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 x14ac:dyDescent="0.2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 x14ac:dyDescent="0.2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 x14ac:dyDescent="0.2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 x14ac:dyDescent="0.2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 x14ac:dyDescent="0.2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 x14ac:dyDescent="0.2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 x14ac:dyDescent="0.2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 x14ac:dyDescent="0.2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 x14ac:dyDescent="0.2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 x14ac:dyDescent="0.2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 x14ac:dyDescent="0.2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 x14ac:dyDescent="0.2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 x14ac:dyDescent="0.2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 x14ac:dyDescent="0.2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 x14ac:dyDescent="0.2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 x14ac:dyDescent="0.2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 x14ac:dyDescent="0.2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 x14ac:dyDescent="0.2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 x14ac:dyDescent="0.2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 x14ac:dyDescent="0.2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 x14ac:dyDescent="0.2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 x14ac:dyDescent="0.2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 x14ac:dyDescent="0.2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 x14ac:dyDescent="0.2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 x14ac:dyDescent="0.2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 x14ac:dyDescent="0.2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 x14ac:dyDescent="0.2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 x14ac:dyDescent="0.2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 x14ac:dyDescent="0.2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 x14ac:dyDescent="0.2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 x14ac:dyDescent="0.2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 x14ac:dyDescent="0.2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 x14ac:dyDescent="0.2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 x14ac:dyDescent="0.2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 x14ac:dyDescent="0.2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 x14ac:dyDescent="0.2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 x14ac:dyDescent="0.2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 x14ac:dyDescent="0.2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 x14ac:dyDescent="0.2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 x14ac:dyDescent="0.2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 x14ac:dyDescent="0.2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 x14ac:dyDescent="0.2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 x14ac:dyDescent="0.2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 x14ac:dyDescent="0.2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 x14ac:dyDescent="0.2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 x14ac:dyDescent="0.2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 x14ac:dyDescent="0.2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 x14ac:dyDescent="0.2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 x14ac:dyDescent="0.2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 x14ac:dyDescent="0.2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 x14ac:dyDescent="0.2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 x14ac:dyDescent="0.2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 x14ac:dyDescent="0.2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 x14ac:dyDescent="0.2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 x14ac:dyDescent="0.2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 x14ac:dyDescent="0.2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 x14ac:dyDescent="0.2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 x14ac:dyDescent="0.2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 x14ac:dyDescent="0.2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 x14ac:dyDescent="0.2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 x14ac:dyDescent="0.2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 x14ac:dyDescent="0.2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 x14ac:dyDescent="0.2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 x14ac:dyDescent="0.2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 x14ac:dyDescent="0.2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 x14ac:dyDescent="0.2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 x14ac:dyDescent="0.2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 x14ac:dyDescent="0.2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 x14ac:dyDescent="0.2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 x14ac:dyDescent="0.2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 x14ac:dyDescent="0.2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 x14ac:dyDescent="0.2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 x14ac:dyDescent="0.2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 x14ac:dyDescent="0.2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 x14ac:dyDescent="0.2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 x14ac:dyDescent="0.2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 x14ac:dyDescent="0.2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 x14ac:dyDescent="0.2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 x14ac:dyDescent="0.2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 x14ac:dyDescent="0.2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 x14ac:dyDescent="0.2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 x14ac:dyDescent="0.2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 x14ac:dyDescent="0.2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 x14ac:dyDescent="0.2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 x14ac:dyDescent="0.2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 x14ac:dyDescent="0.2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 x14ac:dyDescent="0.2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 x14ac:dyDescent="0.2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 x14ac:dyDescent="0.2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 x14ac:dyDescent="0.2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 x14ac:dyDescent="0.2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 x14ac:dyDescent="0.2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 x14ac:dyDescent="0.2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 x14ac:dyDescent="0.2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 x14ac:dyDescent="0.2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 x14ac:dyDescent="0.2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 x14ac:dyDescent="0.2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 x14ac:dyDescent="0.2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 x14ac:dyDescent="0.2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 x14ac:dyDescent="0.2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 x14ac:dyDescent="0.2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 x14ac:dyDescent="0.2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 x14ac:dyDescent="0.2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 x14ac:dyDescent="0.2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 x14ac:dyDescent="0.2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 x14ac:dyDescent="0.2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 x14ac:dyDescent="0.2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 x14ac:dyDescent="0.2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 x14ac:dyDescent="0.2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 x14ac:dyDescent="0.2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 x14ac:dyDescent="0.2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 x14ac:dyDescent="0.2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 x14ac:dyDescent="0.2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 x14ac:dyDescent="0.2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 x14ac:dyDescent="0.2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 x14ac:dyDescent="0.2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 x14ac:dyDescent="0.2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 x14ac:dyDescent="0.2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 x14ac:dyDescent="0.2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 x14ac:dyDescent="0.2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 x14ac:dyDescent="0.2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 x14ac:dyDescent="0.2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 x14ac:dyDescent="0.2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 x14ac:dyDescent="0.2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 x14ac:dyDescent="0.2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 x14ac:dyDescent="0.2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 x14ac:dyDescent="0.2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 x14ac:dyDescent="0.2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 x14ac:dyDescent="0.2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 x14ac:dyDescent="0.2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 x14ac:dyDescent="0.2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 x14ac:dyDescent="0.2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 x14ac:dyDescent="0.2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 x14ac:dyDescent="0.2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 x14ac:dyDescent="0.2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 x14ac:dyDescent="0.2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 x14ac:dyDescent="0.2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 x14ac:dyDescent="0.2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 x14ac:dyDescent="0.2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 x14ac:dyDescent="0.2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 x14ac:dyDescent="0.2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 x14ac:dyDescent="0.2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 x14ac:dyDescent="0.2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 x14ac:dyDescent="0.2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 x14ac:dyDescent="0.2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 x14ac:dyDescent="0.2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 x14ac:dyDescent="0.2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 x14ac:dyDescent="0.2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 x14ac:dyDescent="0.2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 x14ac:dyDescent="0.2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 x14ac:dyDescent="0.2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 x14ac:dyDescent="0.2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 x14ac:dyDescent="0.2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 x14ac:dyDescent="0.2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 x14ac:dyDescent="0.2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 x14ac:dyDescent="0.2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 x14ac:dyDescent="0.2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 x14ac:dyDescent="0.2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 x14ac:dyDescent="0.2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 x14ac:dyDescent="0.2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 x14ac:dyDescent="0.2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 x14ac:dyDescent="0.2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 x14ac:dyDescent="0.2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 x14ac:dyDescent="0.2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 x14ac:dyDescent="0.2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 x14ac:dyDescent="0.2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 x14ac:dyDescent="0.2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 x14ac:dyDescent="0.2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 x14ac:dyDescent="0.2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 x14ac:dyDescent="0.2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 x14ac:dyDescent="0.2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 x14ac:dyDescent="0.2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 x14ac:dyDescent="0.2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 x14ac:dyDescent="0.2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 x14ac:dyDescent="0.2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 x14ac:dyDescent="0.2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 x14ac:dyDescent="0.2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 x14ac:dyDescent="0.2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 x14ac:dyDescent="0.2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 x14ac:dyDescent="0.2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 x14ac:dyDescent="0.2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 x14ac:dyDescent="0.2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 x14ac:dyDescent="0.2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 x14ac:dyDescent="0.2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 x14ac:dyDescent="0.2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 x14ac:dyDescent="0.2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 x14ac:dyDescent="0.2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 x14ac:dyDescent="0.2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 x14ac:dyDescent="0.2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 x14ac:dyDescent="0.2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 x14ac:dyDescent="0.2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 x14ac:dyDescent="0.2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 x14ac:dyDescent="0.2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 x14ac:dyDescent="0.2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 x14ac:dyDescent="0.2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 x14ac:dyDescent="0.2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 x14ac:dyDescent="0.2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 x14ac:dyDescent="0.2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 x14ac:dyDescent="0.2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 x14ac:dyDescent="0.2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 x14ac:dyDescent="0.2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 x14ac:dyDescent="0.2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 x14ac:dyDescent="0.2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 x14ac:dyDescent="0.2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 x14ac:dyDescent="0.2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 x14ac:dyDescent="0.2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 x14ac:dyDescent="0.2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 x14ac:dyDescent="0.2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 x14ac:dyDescent="0.2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 x14ac:dyDescent="0.2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 x14ac:dyDescent="0.2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 x14ac:dyDescent="0.2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 x14ac:dyDescent="0.2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 x14ac:dyDescent="0.2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 x14ac:dyDescent="0.2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 x14ac:dyDescent="0.2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 x14ac:dyDescent="0.2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 x14ac:dyDescent="0.2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 x14ac:dyDescent="0.2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 x14ac:dyDescent="0.2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 x14ac:dyDescent="0.2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 x14ac:dyDescent="0.2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 x14ac:dyDescent="0.2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 x14ac:dyDescent="0.2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 x14ac:dyDescent="0.2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 x14ac:dyDescent="0.2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 x14ac:dyDescent="0.2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 x14ac:dyDescent="0.2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 x14ac:dyDescent="0.2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 x14ac:dyDescent="0.2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 x14ac:dyDescent="0.2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 x14ac:dyDescent="0.2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 x14ac:dyDescent="0.2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 x14ac:dyDescent="0.2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 x14ac:dyDescent="0.2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 x14ac:dyDescent="0.2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 x14ac:dyDescent="0.2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 x14ac:dyDescent="0.2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 x14ac:dyDescent="0.2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 x14ac:dyDescent="0.2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 x14ac:dyDescent="0.2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 x14ac:dyDescent="0.2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 x14ac:dyDescent="0.2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 x14ac:dyDescent="0.2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 x14ac:dyDescent="0.2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 x14ac:dyDescent="0.2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 x14ac:dyDescent="0.2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 x14ac:dyDescent="0.2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 x14ac:dyDescent="0.2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 x14ac:dyDescent="0.2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 x14ac:dyDescent="0.2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 x14ac:dyDescent="0.2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 x14ac:dyDescent="0.2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 x14ac:dyDescent="0.2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 x14ac:dyDescent="0.2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 x14ac:dyDescent="0.2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 x14ac:dyDescent="0.2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 x14ac:dyDescent="0.2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 x14ac:dyDescent="0.2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 x14ac:dyDescent="0.2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 x14ac:dyDescent="0.2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 x14ac:dyDescent="0.2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 x14ac:dyDescent="0.2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 x14ac:dyDescent="0.2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 x14ac:dyDescent="0.2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 x14ac:dyDescent="0.2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 x14ac:dyDescent="0.2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 x14ac:dyDescent="0.2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 x14ac:dyDescent="0.2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 x14ac:dyDescent="0.2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 x14ac:dyDescent="0.2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 x14ac:dyDescent="0.2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 x14ac:dyDescent="0.2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 x14ac:dyDescent="0.2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 x14ac:dyDescent="0.2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 x14ac:dyDescent="0.2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 x14ac:dyDescent="0.2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 x14ac:dyDescent="0.2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 x14ac:dyDescent="0.2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 x14ac:dyDescent="0.2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 x14ac:dyDescent="0.2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 x14ac:dyDescent="0.2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 x14ac:dyDescent="0.2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 x14ac:dyDescent="0.2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 x14ac:dyDescent="0.2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 x14ac:dyDescent="0.2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 x14ac:dyDescent="0.2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 x14ac:dyDescent="0.2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 x14ac:dyDescent="0.2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 x14ac:dyDescent="0.2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 x14ac:dyDescent="0.2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 x14ac:dyDescent="0.2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 x14ac:dyDescent="0.2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 x14ac:dyDescent="0.2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 x14ac:dyDescent="0.2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 x14ac:dyDescent="0.2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 x14ac:dyDescent="0.2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 x14ac:dyDescent="0.2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 x14ac:dyDescent="0.2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 x14ac:dyDescent="0.2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 x14ac:dyDescent="0.2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 x14ac:dyDescent="0.2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 x14ac:dyDescent="0.2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 x14ac:dyDescent="0.2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 x14ac:dyDescent="0.2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 x14ac:dyDescent="0.2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 x14ac:dyDescent="0.2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 x14ac:dyDescent="0.2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 x14ac:dyDescent="0.2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 x14ac:dyDescent="0.2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 x14ac:dyDescent="0.2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 x14ac:dyDescent="0.2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 x14ac:dyDescent="0.2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 x14ac:dyDescent="0.2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 x14ac:dyDescent="0.2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 x14ac:dyDescent="0.2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 x14ac:dyDescent="0.2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 x14ac:dyDescent="0.2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 x14ac:dyDescent="0.2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 x14ac:dyDescent="0.2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 x14ac:dyDescent="0.2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 x14ac:dyDescent="0.2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 x14ac:dyDescent="0.2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 x14ac:dyDescent="0.2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 x14ac:dyDescent="0.2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 x14ac:dyDescent="0.2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 x14ac:dyDescent="0.2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 x14ac:dyDescent="0.2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 x14ac:dyDescent="0.2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 x14ac:dyDescent="0.2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 x14ac:dyDescent="0.2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 x14ac:dyDescent="0.2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 x14ac:dyDescent="0.2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 x14ac:dyDescent="0.2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 x14ac:dyDescent="0.2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 x14ac:dyDescent="0.2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 x14ac:dyDescent="0.2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 x14ac:dyDescent="0.2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 x14ac:dyDescent="0.2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 x14ac:dyDescent="0.2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 x14ac:dyDescent="0.2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 x14ac:dyDescent="0.2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 x14ac:dyDescent="0.2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 x14ac:dyDescent="0.2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 x14ac:dyDescent="0.2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 x14ac:dyDescent="0.2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 x14ac:dyDescent="0.2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 x14ac:dyDescent="0.2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 x14ac:dyDescent="0.2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 x14ac:dyDescent="0.2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 x14ac:dyDescent="0.2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 x14ac:dyDescent="0.2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 x14ac:dyDescent="0.2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 x14ac:dyDescent="0.2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 x14ac:dyDescent="0.2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 x14ac:dyDescent="0.2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 x14ac:dyDescent="0.2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 x14ac:dyDescent="0.2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 x14ac:dyDescent="0.2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 x14ac:dyDescent="0.2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 x14ac:dyDescent="0.2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 x14ac:dyDescent="0.2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 x14ac:dyDescent="0.2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 x14ac:dyDescent="0.2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 x14ac:dyDescent="0.2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 x14ac:dyDescent="0.2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 x14ac:dyDescent="0.2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 x14ac:dyDescent="0.2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 x14ac:dyDescent="0.2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 x14ac:dyDescent="0.2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 x14ac:dyDescent="0.2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 x14ac:dyDescent="0.2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 x14ac:dyDescent="0.2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 x14ac:dyDescent="0.2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 x14ac:dyDescent="0.2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 x14ac:dyDescent="0.2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 x14ac:dyDescent="0.2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 x14ac:dyDescent="0.2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 x14ac:dyDescent="0.2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 x14ac:dyDescent="0.2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 x14ac:dyDescent="0.2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 x14ac:dyDescent="0.2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 x14ac:dyDescent="0.2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 x14ac:dyDescent="0.2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 x14ac:dyDescent="0.2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 x14ac:dyDescent="0.2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 x14ac:dyDescent="0.2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 x14ac:dyDescent="0.2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 x14ac:dyDescent="0.2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 x14ac:dyDescent="0.2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 x14ac:dyDescent="0.2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 x14ac:dyDescent="0.2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 x14ac:dyDescent="0.2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 x14ac:dyDescent="0.2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 x14ac:dyDescent="0.2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 x14ac:dyDescent="0.2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 x14ac:dyDescent="0.2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 x14ac:dyDescent="0.2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 x14ac:dyDescent="0.2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 x14ac:dyDescent="0.2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 x14ac:dyDescent="0.2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 x14ac:dyDescent="0.2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 x14ac:dyDescent="0.2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 x14ac:dyDescent="0.2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 x14ac:dyDescent="0.2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 x14ac:dyDescent="0.2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 x14ac:dyDescent="0.2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 x14ac:dyDescent="0.2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 x14ac:dyDescent="0.2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 x14ac:dyDescent="0.2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 x14ac:dyDescent="0.2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 x14ac:dyDescent="0.2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 x14ac:dyDescent="0.2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 x14ac:dyDescent="0.2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 x14ac:dyDescent="0.2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 x14ac:dyDescent="0.2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 x14ac:dyDescent="0.2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 x14ac:dyDescent="0.2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 x14ac:dyDescent="0.2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 x14ac:dyDescent="0.2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 x14ac:dyDescent="0.2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 x14ac:dyDescent="0.2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 x14ac:dyDescent="0.2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 x14ac:dyDescent="0.2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 x14ac:dyDescent="0.2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 x14ac:dyDescent="0.2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 x14ac:dyDescent="0.2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 x14ac:dyDescent="0.2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 x14ac:dyDescent="0.2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 x14ac:dyDescent="0.2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 x14ac:dyDescent="0.2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 x14ac:dyDescent="0.2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 x14ac:dyDescent="0.2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 x14ac:dyDescent="0.2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 x14ac:dyDescent="0.2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 x14ac:dyDescent="0.2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 x14ac:dyDescent="0.2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 x14ac:dyDescent="0.2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 x14ac:dyDescent="0.2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 x14ac:dyDescent="0.2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 x14ac:dyDescent="0.2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 x14ac:dyDescent="0.2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 x14ac:dyDescent="0.2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 x14ac:dyDescent="0.2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 x14ac:dyDescent="0.2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 x14ac:dyDescent="0.2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 x14ac:dyDescent="0.2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 x14ac:dyDescent="0.2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 x14ac:dyDescent="0.2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 x14ac:dyDescent="0.2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 x14ac:dyDescent="0.2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 x14ac:dyDescent="0.2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 x14ac:dyDescent="0.2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 x14ac:dyDescent="0.2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 x14ac:dyDescent="0.2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 x14ac:dyDescent="0.2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 x14ac:dyDescent="0.2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 x14ac:dyDescent="0.2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 x14ac:dyDescent="0.2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 x14ac:dyDescent="0.2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 x14ac:dyDescent="0.2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 x14ac:dyDescent="0.2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 x14ac:dyDescent="0.2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 x14ac:dyDescent="0.2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 x14ac:dyDescent="0.2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 x14ac:dyDescent="0.2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 x14ac:dyDescent="0.2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 x14ac:dyDescent="0.2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 x14ac:dyDescent="0.2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 x14ac:dyDescent="0.2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 x14ac:dyDescent="0.2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 x14ac:dyDescent="0.2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 x14ac:dyDescent="0.2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 x14ac:dyDescent="0.2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 x14ac:dyDescent="0.2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 x14ac:dyDescent="0.2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 x14ac:dyDescent="0.2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 x14ac:dyDescent="0.2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 x14ac:dyDescent="0.2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 x14ac:dyDescent="0.2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 x14ac:dyDescent="0.2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 x14ac:dyDescent="0.2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 x14ac:dyDescent="0.2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 x14ac:dyDescent="0.2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 x14ac:dyDescent="0.2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 x14ac:dyDescent="0.2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 x14ac:dyDescent="0.2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 x14ac:dyDescent="0.2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 x14ac:dyDescent="0.2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 x14ac:dyDescent="0.2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 x14ac:dyDescent="0.2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 x14ac:dyDescent="0.2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 x14ac:dyDescent="0.2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 x14ac:dyDescent="0.2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 x14ac:dyDescent="0.2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 x14ac:dyDescent="0.2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 x14ac:dyDescent="0.2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 x14ac:dyDescent="0.2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 x14ac:dyDescent="0.2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 x14ac:dyDescent="0.2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 x14ac:dyDescent="0.2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 x14ac:dyDescent="0.2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 x14ac:dyDescent="0.2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 x14ac:dyDescent="0.2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 x14ac:dyDescent="0.2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 x14ac:dyDescent="0.2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 x14ac:dyDescent="0.2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 x14ac:dyDescent="0.2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 x14ac:dyDescent="0.2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 x14ac:dyDescent="0.2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 x14ac:dyDescent="0.2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 x14ac:dyDescent="0.2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 x14ac:dyDescent="0.2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 x14ac:dyDescent="0.2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 x14ac:dyDescent="0.2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 x14ac:dyDescent="0.2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 x14ac:dyDescent="0.2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 x14ac:dyDescent="0.2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 x14ac:dyDescent="0.2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 x14ac:dyDescent="0.2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 x14ac:dyDescent="0.2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 x14ac:dyDescent="0.2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 x14ac:dyDescent="0.2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 x14ac:dyDescent="0.2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 x14ac:dyDescent="0.2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 x14ac:dyDescent="0.2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 x14ac:dyDescent="0.2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 x14ac:dyDescent="0.2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 x14ac:dyDescent="0.2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 x14ac:dyDescent="0.2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 x14ac:dyDescent="0.2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 x14ac:dyDescent="0.2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 x14ac:dyDescent="0.2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 x14ac:dyDescent="0.2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 x14ac:dyDescent="0.2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 x14ac:dyDescent="0.2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 x14ac:dyDescent="0.2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 x14ac:dyDescent="0.2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 x14ac:dyDescent="0.2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 x14ac:dyDescent="0.2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 x14ac:dyDescent="0.2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 x14ac:dyDescent="0.2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 x14ac:dyDescent="0.2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 x14ac:dyDescent="0.2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 x14ac:dyDescent="0.2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 x14ac:dyDescent="0.2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 x14ac:dyDescent="0.2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 x14ac:dyDescent="0.2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 x14ac:dyDescent="0.2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 x14ac:dyDescent="0.2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 x14ac:dyDescent="0.2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 x14ac:dyDescent="0.2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 x14ac:dyDescent="0.2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 x14ac:dyDescent="0.2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 x14ac:dyDescent="0.2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 x14ac:dyDescent="0.2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 x14ac:dyDescent="0.2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 x14ac:dyDescent="0.2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 x14ac:dyDescent="0.2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 x14ac:dyDescent="0.2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 x14ac:dyDescent="0.2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 x14ac:dyDescent="0.2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 x14ac:dyDescent="0.2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 x14ac:dyDescent="0.2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 x14ac:dyDescent="0.2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 x14ac:dyDescent="0.2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 x14ac:dyDescent="0.2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 x14ac:dyDescent="0.2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 x14ac:dyDescent="0.2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 x14ac:dyDescent="0.2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 x14ac:dyDescent="0.2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 x14ac:dyDescent="0.2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 x14ac:dyDescent="0.2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 x14ac:dyDescent="0.2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 x14ac:dyDescent="0.2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 x14ac:dyDescent="0.2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 x14ac:dyDescent="0.2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 x14ac:dyDescent="0.2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 x14ac:dyDescent="0.2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 x14ac:dyDescent="0.2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 x14ac:dyDescent="0.2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 x14ac:dyDescent="0.2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 x14ac:dyDescent="0.2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 x14ac:dyDescent="0.2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 x14ac:dyDescent="0.2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 x14ac:dyDescent="0.2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 x14ac:dyDescent="0.2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 x14ac:dyDescent="0.2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 x14ac:dyDescent="0.2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 x14ac:dyDescent="0.2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 x14ac:dyDescent="0.2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 x14ac:dyDescent="0.2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 x14ac:dyDescent="0.2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 x14ac:dyDescent="0.2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 x14ac:dyDescent="0.2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 x14ac:dyDescent="0.2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 x14ac:dyDescent="0.2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 x14ac:dyDescent="0.2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 x14ac:dyDescent="0.2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 x14ac:dyDescent="0.2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 x14ac:dyDescent="0.2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 x14ac:dyDescent="0.2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 x14ac:dyDescent="0.2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 x14ac:dyDescent="0.2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 x14ac:dyDescent="0.2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 x14ac:dyDescent="0.2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 x14ac:dyDescent="0.2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 x14ac:dyDescent="0.2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 x14ac:dyDescent="0.2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 x14ac:dyDescent="0.2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 x14ac:dyDescent="0.2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 x14ac:dyDescent="0.2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 x14ac:dyDescent="0.2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 x14ac:dyDescent="0.2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 x14ac:dyDescent="0.2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 x14ac:dyDescent="0.2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 x14ac:dyDescent="0.2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 x14ac:dyDescent="0.2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 x14ac:dyDescent="0.2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 x14ac:dyDescent="0.2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 x14ac:dyDescent="0.2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 x14ac:dyDescent="0.2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 x14ac:dyDescent="0.2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 x14ac:dyDescent="0.2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 x14ac:dyDescent="0.2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 x14ac:dyDescent="0.2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 x14ac:dyDescent="0.2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 x14ac:dyDescent="0.2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 x14ac:dyDescent="0.2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 x14ac:dyDescent="0.2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 x14ac:dyDescent="0.2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 x14ac:dyDescent="0.2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 x14ac:dyDescent="0.2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 x14ac:dyDescent="0.2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 x14ac:dyDescent="0.2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 x14ac:dyDescent="0.2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 x14ac:dyDescent="0.2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 x14ac:dyDescent="0.2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 x14ac:dyDescent="0.2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 x14ac:dyDescent="0.2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 x14ac:dyDescent="0.2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 x14ac:dyDescent="0.2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 x14ac:dyDescent="0.2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 x14ac:dyDescent="0.2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 x14ac:dyDescent="0.2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 x14ac:dyDescent="0.2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 x14ac:dyDescent="0.2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 x14ac:dyDescent="0.2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 x14ac:dyDescent="0.2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 x14ac:dyDescent="0.2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 x14ac:dyDescent="0.2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 x14ac:dyDescent="0.2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 x14ac:dyDescent="0.2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 x14ac:dyDescent="0.2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 x14ac:dyDescent="0.2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 x14ac:dyDescent="0.2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 x14ac:dyDescent="0.2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 x14ac:dyDescent="0.2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 x14ac:dyDescent="0.2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 x14ac:dyDescent="0.2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 x14ac:dyDescent="0.2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 x14ac:dyDescent="0.2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 x14ac:dyDescent="0.2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 x14ac:dyDescent="0.2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 x14ac:dyDescent="0.2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 x14ac:dyDescent="0.2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 x14ac:dyDescent="0.2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 x14ac:dyDescent="0.2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 x14ac:dyDescent="0.2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 x14ac:dyDescent="0.2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 x14ac:dyDescent="0.2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 x14ac:dyDescent="0.2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 x14ac:dyDescent="0.2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 x14ac:dyDescent="0.2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 x14ac:dyDescent="0.2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 x14ac:dyDescent="0.2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 x14ac:dyDescent="0.2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 x14ac:dyDescent="0.2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 x14ac:dyDescent="0.2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 x14ac:dyDescent="0.2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 x14ac:dyDescent="0.2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 x14ac:dyDescent="0.2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 x14ac:dyDescent="0.2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 x14ac:dyDescent="0.2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 x14ac:dyDescent="0.2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 x14ac:dyDescent="0.2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 x14ac:dyDescent="0.2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 x14ac:dyDescent="0.2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 x14ac:dyDescent="0.2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 x14ac:dyDescent="0.2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 x14ac:dyDescent="0.2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 x14ac:dyDescent="0.2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 x14ac:dyDescent="0.2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 x14ac:dyDescent="0.2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 x14ac:dyDescent="0.2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 x14ac:dyDescent="0.2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 x14ac:dyDescent="0.2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 x14ac:dyDescent="0.2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 x14ac:dyDescent="0.2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 x14ac:dyDescent="0.2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 x14ac:dyDescent="0.2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 x14ac:dyDescent="0.2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 x14ac:dyDescent="0.2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 x14ac:dyDescent="0.2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 x14ac:dyDescent="0.2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 x14ac:dyDescent="0.2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 x14ac:dyDescent="0.2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 x14ac:dyDescent="0.2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 x14ac:dyDescent="0.2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 x14ac:dyDescent="0.2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 x14ac:dyDescent="0.2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 x14ac:dyDescent="0.2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 x14ac:dyDescent="0.2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 x14ac:dyDescent="0.2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 x14ac:dyDescent="0.2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 x14ac:dyDescent="0.2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 x14ac:dyDescent="0.2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 x14ac:dyDescent="0.2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 x14ac:dyDescent="0.2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 x14ac:dyDescent="0.2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 x14ac:dyDescent="0.2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 x14ac:dyDescent="0.2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 x14ac:dyDescent="0.2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 x14ac:dyDescent="0.2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 x14ac:dyDescent="0.2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 x14ac:dyDescent="0.2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 x14ac:dyDescent="0.2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 x14ac:dyDescent="0.2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 x14ac:dyDescent="0.2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 x14ac:dyDescent="0.2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 x14ac:dyDescent="0.2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 x14ac:dyDescent="0.2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 x14ac:dyDescent="0.2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 x14ac:dyDescent="0.2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 x14ac:dyDescent="0.2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 x14ac:dyDescent="0.2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 x14ac:dyDescent="0.2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 x14ac:dyDescent="0.2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 x14ac:dyDescent="0.2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 x14ac:dyDescent="0.2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 x14ac:dyDescent="0.2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 x14ac:dyDescent="0.2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 x14ac:dyDescent="0.2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 x14ac:dyDescent="0.2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 x14ac:dyDescent="0.2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 x14ac:dyDescent="0.2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 x14ac:dyDescent="0.2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 x14ac:dyDescent="0.2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 x14ac:dyDescent="0.2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 x14ac:dyDescent="0.2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 x14ac:dyDescent="0.2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 x14ac:dyDescent="0.2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 x14ac:dyDescent="0.2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 x14ac:dyDescent="0.2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44.25" customHeight="1" x14ac:dyDescent="0.2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 x14ac:dyDescent="0.2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 x14ac:dyDescent="0.2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 x14ac:dyDescent="0.2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 x14ac:dyDescent="0.2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 x14ac:dyDescent="0.2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 x14ac:dyDescent="0.2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 x14ac:dyDescent="0.2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 x14ac:dyDescent="0.2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 x14ac:dyDescent="0.2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 x14ac:dyDescent="0.2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 x14ac:dyDescent="0.2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 x14ac:dyDescent="0.2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 x14ac:dyDescent="0.2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 x14ac:dyDescent="0.2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 x14ac:dyDescent="0.2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 x14ac:dyDescent="0.2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 x14ac:dyDescent="0.2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 x14ac:dyDescent="0.2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 x14ac:dyDescent="0.2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 x14ac:dyDescent="0.2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 x14ac:dyDescent="0.2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 x14ac:dyDescent="0.2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 x14ac:dyDescent="0.2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 x14ac:dyDescent="0.2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 x14ac:dyDescent="0.2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 x14ac:dyDescent="0.2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 x14ac:dyDescent="0.2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 x14ac:dyDescent="0.2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 x14ac:dyDescent="0.2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 x14ac:dyDescent="0.2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 x14ac:dyDescent="0.2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 x14ac:dyDescent="0.2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 x14ac:dyDescent="0.2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 x14ac:dyDescent="0.2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 x14ac:dyDescent="0.2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 x14ac:dyDescent="0.2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 x14ac:dyDescent="0.2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44.25" customHeight="1" x14ac:dyDescent="0.2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 x14ac:dyDescent="0.2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 x14ac:dyDescent="0.2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 x14ac:dyDescent="0.2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 x14ac:dyDescent="0.2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 x14ac:dyDescent="0.2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 x14ac:dyDescent="0.2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 x14ac:dyDescent="0.2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 x14ac:dyDescent="0.2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 x14ac:dyDescent="0.2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 x14ac:dyDescent="0.2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 x14ac:dyDescent="0.2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 x14ac:dyDescent="0.2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 x14ac:dyDescent="0.2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 x14ac:dyDescent="0.2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 x14ac:dyDescent="0.2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 x14ac:dyDescent="0.2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 x14ac:dyDescent="0.2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 x14ac:dyDescent="0.2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 x14ac:dyDescent="0.2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 x14ac:dyDescent="0.2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 x14ac:dyDescent="0.2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 x14ac:dyDescent="0.2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 x14ac:dyDescent="0.2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 x14ac:dyDescent="0.2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 x14ac:dyDescent="0.2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 x14ac:dyDescent="0.2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 x14ac:dyDescent="0.2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 x14ac:dyDescent="0.2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 x14ac:dyDescent="0.2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 x14ac:dyDescent="0.2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 x14ac:dyDescent="0.2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 x14ac:dyDescent="0.2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 x14ac:dyDescent="0.2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 x14ac:dyDescent="0.2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 x14ac:dyDescent="0.2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 x14ac:dyDescent="0.2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 x14ac:dyDescent="0.2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 x14ac:dyDescent="0.2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 x14ac:dyDescent="0.2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 x14ac:dyDescent="0.2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 x14ac:dyDescent="0.2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 x14ac:dyDescent="0.2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44.25" customHeight="1" x14ac:dyDescent="0.2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 x14ac:dyDescent="0.2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 x14ac:dyDescent="0.2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 x14ac:dyDescent="0.2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 x14ac:dyDescent="0.2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 x14ac:dyDescent="0.2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 x14ac:dyDescent="0.2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 x14ac:dyDescent="0.2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 x14ac:dyDescent="0.2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 x14ac:dyDescent="0.2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 x14ac:dyDescent="0.2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 x14ac:dyDescent="0.2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 x14ac:dyDescent="0.2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 x14ac:dyDescent="0.2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 x14ac:dyDescent="0.2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 x14ac:dyDescent="0.2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 x14ac:dyDescent="0.2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 x14ac:dyDescent="0.2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 x14ac:dyDescent="0.2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 x14ac:dyDescent="0.2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 x14ac:dyDescent="0.2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 x14ac:dyDescent="0.2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 x14ac:dyDescent="0.2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 x14ac:dyDescent="0.2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 x14ac:dyDescent="0.2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 x14ac:dyDescent="0.2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 x14ac:dyDescent="0.2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 x14ac:dyDescent="0.2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 x14ac:dyDescent="0.2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 x14ac:dyDescent="0.2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 x14ac:dyDescent="0.2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 x14ac:dyDescent="0.2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 x14ac:dyDescent="0.2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 x14ac:dyDescent="0.2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 x14ac:dyDescent="0.2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 x14ac:dyDescent="0.2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 x14ac:dyDescent="0.2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 x14ac:dyDescent="0.2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 x14ac:dyDescent="0.2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 x14ac:dyDescent="0.2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 x14ac:dyDescent="0.2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 x14ac:dyDescent="0.2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 x14ac:dyDescent="0.2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 x14ac:dyDescent="0.2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 x14ac:dyDescent="0.2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 x14ac:dyDescent="0.2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 x14ac:dyDescent="0.2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 x14ac:dyDescent="0.2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 x14ac:dyDescent="0.2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 x14ac:dyDescent="0.2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 x14ac:dyDescent="0.2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 x14ac:dyDescent="0.2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 x14ac:dyDescent="0.2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 x14ac:dyDescent="0.2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 x14ac:dyDescent="0.2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 x14ac:dyDescent="0.2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 x14ac:dyDescent="0.2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 x14ac:dyDescent="0.2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 x14ac:dyDescent="0.2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 x14ac:dyDescent="0.2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 x14ac:dyDescent="0.2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 x14ac:dyDescent="0.2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 x14ac:dyDescent="0.2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 x14ac:dyDescent="0.2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 x14ac:dyDescent="0.2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 x14ac:dyDescent="0.2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 x14ac:dyDescent="0.2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 x14ac:dyDescent="0.2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 x14ac:dyDescent="0.2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 x14ac:dyDescent="0.2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 x14ac:dyDescent="0.2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 x14ac:dyDescent="0.2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 x14ac:dyDescent="0.2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 x14ac:dyDescent="0.2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 x14ac:dyDescent="0.2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 x14ac:dyDescent="0.2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 x14ac:dyDescent="0.2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 x14ac:dyDescent="0.2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 x14ac:dyDescent="0.2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 x14ac:dyDescent="0.2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 x14ac:dyDescent="0.2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 x14ac:dyDescent="0.2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 x14ac:dyDescent="0.2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 x14ac:dyDescent="0.2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 x14ac:dyDescent="0.2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 x14ac:dyDescent="0.2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 x14ac:dyDescent="0.2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 x14ac:dyDescent="0.2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 x14ac:dyDescent="0.2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 x14ac:dyDescent="0.2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 x14ac:dyDescent="0.2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 x14ac:dyDescent="0.2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 x14ac:dyDescent="0.2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 x14ac:dyDescent="0.2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 x14ac:dyDescent="0.2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 x14ac:dyDescent="0.2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 x14ac:dyDescent="0.2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 x14ac:dyDescent="0.2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 x14ac:dyDescent="0.2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 x14ac:dyDescent="0.2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 x14ac:dyDescent="0.2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 x14ac:dyDescent="0.2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 x14ac:dyDescent="0.2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 x14ac:dyDescent="0.2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 x14ac:dyDescent="0.2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 x14ac:dyDescent="0.2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 x14ac:dyDescent="0.2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 x14ac:dyDescent="0.2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 x14ac:dyDescent="0.2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 x14ac:dyDescent="0.2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 x14ac:dyDescent="0.2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 x14ac:dyDescent="0.2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 x14ac:dyDescent="0.2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 x14ac:dyDescent="0.2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 x14ac:dyDescent="0.2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 x14ac:dyDescent="0.2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 x14ac:dyDescent="0.2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 x14ac:dyDescent="0.2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 x14ac:dyDescent="0.2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 x14ac:dyDescent="0.2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 x14ac:dyDescent="0.2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 x14ac:dyDescent="0.2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 x14ac:dyDescent="0.2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 x14ac:dyDescent="0.2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 x14ac:dyDescent="0.2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 x14ac:dyDescent="0.2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 x14ac:dyDescent="0.2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 x14ac:dyDescent="0.2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 x14ac:dyDescent="0.2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 x14ac:dyDescent="0.2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 x14ac:dyDescent="0.2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 x14ac:dyDescent="0.2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 x14ac:dyDescent="0.2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 x14ac:dyDescent="0.2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 x14ac:dyDescent="0.2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 x14ac:dyDescent="0.2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 x14ac:dyDescent="0.2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 x14ac:dyDescent="0.2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 x14ac:dyDescent="0.2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 x14ac:dyDescent="0.2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 x14ac:dyDescent="0.2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 x14ac:dyDescent="0.2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 x14ac:dyDescent="0.2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 x14ac:dyDescent="0.2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 x14ac:dyDescent="0.2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 x14ac:dyDescent="0.2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 x14ac:dyDescent="0.2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 x14ac:dyDescent="0.2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 x14ac:dyDescent="0.2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 x14ac:dyDescent="0.2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 x14ac:dyDescent="0.2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 x14ac:dyDescent="0.2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 x14ac:dyDescent="0.2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 x14ac:dyDescent="0.2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 x14ac:dyDescent="0.2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 x14ac:dyDescent="0.2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 x14ac:dyDescent="0.2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 x14ac:dyDescent="0.2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 x14ac:dyDescent="0.2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 x14ac:dyDescent="0.2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 x14ac:dyDescent="0.2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 x14ac:dyDescent="0.2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 x14ac:dyDescent="0.2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 x14ac:dyDescent="0.2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 x14ac:dyDescent="0.2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 x14ac:dyDescent="0.2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 x14ac:dyDescent="0.2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 x14ac:dyDescent="0.2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 x14ac:dyDescent="0.2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 x14ac:dyDescent="0.2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 x14ac:dyDescent="0.2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 x14ac:dyDescent="0.2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 x14ac:dyDescent="0.2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 x14ac:dyDescent="0.2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 x14ac:dyDescent="0.2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 x14ac:dyDescent="0.2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 x14ac:dyDescent="0.2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 x14ac:dyDescent="0.2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 x14ac:dyDescent="0.2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 x14ac:dyDescent="0.2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 x14ac:dyDescent="0.2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 x14ac:dyDescent="0.2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 x14ac:dyDescent="0.2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 x14ac:dyDescent="0.2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 x14ac:dyDescent="0.2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 x14ac:dyDescent="0.2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 x14ac:dyDescent="0.2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 x14ac:dyDescent="0.2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 x14ac:dyDescent="0.2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 x14ac:dyDescent="0.2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 x14ac:dyDescent="0.2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 x14ac:dyDescent="0.2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 x14ac:dyDescent="0.2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 x14ac:dyDescent="0.2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 x14ac:dyDescent="0.2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 x14ac:dyDescent="0.2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 x14ac:dyDescent="0.2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 x14ac:dyDescent="0.2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 x14ac:dyDescent="0.2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 x14ac:dyDescent="0.2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 x14ac:dyDescent="0.2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 x14ac:dyDescent="0.2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 x14ac:dyDescent="0.2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 x14ac:dyDescent="0.2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 x14ac:dyDescent="0.2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 x14ac:dyDescent="0.2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 x14ac:dyDescent="0.2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 x14ac:dyDescent="0.2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 x14ac:dyDescent="0.2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 x14ac:dyDescent="0.2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 x14ac:dyDescent="0.2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 x14ac:dyDescent="0.2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 x14ac:dyDescent="0.2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 x14ac:dyDescent="0.2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 x14ac:dyDescent="0.2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 x14ac:dyDescent="0.2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 x14ac:dyDescent="0.2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 x14ac:dyDescent="0.2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 x14ac:dyDescent="0.2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 x14ac:dyDescent="0.2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 x14ac:dyDescent="0.2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 x14ac:dyDescent="0.2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 x14ac:dyDescent="0.2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 x14ac:dyDescent="0.2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 x14ac:dyDescent="0.2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 x14ac:dyDescent="0.2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 x14ac:dyDescent="0.2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 x14ac:dyDescent="0.2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 x14ac:dyDescent="0.2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 x14ac:dyDescent="0.2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 x14ac:dyDescent="0.2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 x14ac:dyDescent="0.2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 x14ac:dyDescent="0.2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 x14ac:dyDescent="0.2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 x14ac:dyDescent="0.2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33" customHeight="1" x14ac:dyDescent="0.2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 x14ac:dyDescent="0.2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 x14ac:dyDescent="0.2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 x14ac:dyDescent="0.2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 x14ac:dyDescent="0.2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 x14ac:dyDescent="0.2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 x14ac:dyDescent="0.2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 x14ac:dyDescent="0.2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 x14ac:dyDescent="0.2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 x14ac:dyDescent="0.2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 x14ac:dyDescent="0.2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 x14ac:dyDescent="0.2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 x14ac:dyDescent="0.2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 x14ac:dyDescent="0.2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 x14ac:dyDescent="0.2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 x14ac:dyDescent="0.2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 x14ac:dyDescent="0.2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 x14ac:dyDescent="0.2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 x14ac:dyDescent="0.2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 x14ac:dyDescent="0.2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 x14ac:dyDescent="0.2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 x14ac:dyDescent="0.2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 x14ac:dyDescent="0.2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 x14ac:dyDescent="0.2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 x14ac:dyDescent="0.2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 x14ac:dyDescent="0.2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 x14ac:dyDescent="0.2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 x14ac:dyDescent="0.2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 x14ac:dyDescent="0.2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 x14ac:dyDescent="0.2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 x14ac:dyDescent="0.2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 x14ac:dyDescent="0.2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 x14ac:dyDescent="0.2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 x14ac:dyDescent="0.2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 x14ac:dyDescent="0.2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 x14ac:dyDescent="0.2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 x14ac:dyDescent="0.2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 x14ac:dyDescent="0.2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 x14ac:dyDescent="0.2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 x14ac:dyDescent="0.2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 x14ac:dyDescent="0.2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 x14ac:dyDescent="0.2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 x14ac:dyDescent="0.2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 x14ac:dyDescent="0.2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 x14ac:dyDescent="0.2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 x14ac:dyDescent="0.2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 x14ac:dyDescent="0.2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 x14ac:dyDescent="0.2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 x14ac:dyDescent="0.2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 x14ac:dyDescent="0.2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 x14ac:dyDescent="0.2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 x14ac:dyDescent="0.2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 x14ac:dyDescent="0.2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 x14ac:dyDescent="0.2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 x14ac:dyDescent="0.2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 x14ac:dyDescent="0.2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 x14ac:dyDescent="0.2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 x14ac:dyDescent="0.2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 x14ac:dyDescent="0.2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 x14ac:dyDescent="0.2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 x14ac:dyDescent="0.2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 x14ac:dyDescent="0.2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 x14ac:dyDescent="0.2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 x14ac:dyDescent="0.2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 x14ac:dyDescent="0.2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 x14ac:dyDescent="0.2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 x14ac:dyDescent="0.2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 x14ac:dyDescent="0.2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 x14ac:dyDescent="0.2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 x14ac:dyDescent="0.2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 x14ac:dyDescent="0.2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 x14ac:dyDescent="0.2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 x14ac:dyDescent="0.2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 x14ac:dyDescent="0.2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 x14ac:dyDescent="0.2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 x14ac:dyDescent="0.2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 x14ac:dyDescent="0.2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 x14ac:dyDescent="0.2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 x14ac:dyDescent="0.2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 x14ac:dyDescent="0.2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 x14ac:dyDescent="0.2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 x14ac:dyDescent="0.2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 x14ac:dyDescent="0.2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 x14ac:dyDescent="0.2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 x14ac:dyDescent="0.2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 x14ac:dyDescent="0.2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 x14ac:dyDescent="0.2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 x14ac:dyDescent="0.2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 x14ac:dyDescent="0.2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 x14ac:dyDescent="0.2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 x14ac:dyDescent="0.2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 x14ac:dyDescent="0.2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 x14ac:dyDescent="0.2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 x14ac:dyDescent="0.2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 x14ac:dyDescent="0.2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 x14ac:dyDescent="0.2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 x14ac:dyDescent="0.2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 x14ac:dyDescent="0.2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 x14ac:dyDescent="0.2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 x14ac:dyDescent="0.2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 x14ac:dyDescent="0.2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 x14ac:dyDescent="0.2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 x14ac:dyDescent="0.2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 x14ac:dyDescent="0.2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 x14ac:dyDescent="0.2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 x14ac:dyDescent="0.2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 x14ac:dyDescent="0.2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 x14ac:dyDescent="0.2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 x14ac:dyDescent="0.2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 x14ac:dyDescent="0.2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 x14ac:dyDescent="0.2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 x14ac:dyDescent="0.2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 x14ac:dyDescent="0.2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 x14ac:dyDescent="0.2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 x14ac:dyDescent="0.2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 x14ac:dyDescent="0.2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 x14ac:dyDescent="0.2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 x14ac:dyDescent="0.2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 x14ac:dyDescent="0.2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 x14ac:dyDescent="0.2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 x14ac:dyDescent="0.2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 x14ac:dyDescent="0.2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 x14ac:dyDescent="0.2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 x14ac:dyDescent="0.2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 x14ac:dyDescent="0.2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 x14ac:dyDescent="0.2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 x14ac:dyDescent="0.2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 x14ac:dyDescent="0.2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 x14ac:dyDescent="0.2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 x14ac:dyDescent="0.2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 x14ac:dyDescent="0.2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 x14ac:dyDescent="0.2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 x14ac:dyDescent="0.2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 x14ac:dyDescent="0.2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 x14ac:dyDescent="0.2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 x14ac:dyDescent="0.2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 x14ac:dyDescent="0.2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 x14ac:dyDescent="0.2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 x14ac:dyDescent="0.2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 x14ac:dyDescent="0.2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 x14ac:dyDescent="0.2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 x14ac:dyDescent="0.2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 x14ac:dyDescent="0.2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 x14ac:dyDescent="0.2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 x14ac:dyDescent="0.2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 x14ac:dyDescent="0.2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 x14ac:dyDescent="0.2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 x14ac:dyDescent="0.2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 x14ac:dyDescent="0.2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 x14ac:dyDescent="0.2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 x14ac:dyDescent="0.2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 x14ac:dyDescent="0.2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 x14ac:dyDescent="0.2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 x14ac:dyDescent="0.2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 x14ac:dyDescent="0.2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 x14ac:dyDescent="0.2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 x14ac:dyDescent="0.2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 x14ac:dyDescent="0.2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 x14ac:dyDescent="0.2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 x14ac:dyDescent="0.2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 x14ac:dyDescent="0.2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 x14ac:dyDescent="0.2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 x14ac:dyDescent="0.2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 x14ac:dyDescent="0.2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 x14ac:dyDescent="0.2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 x14ac:dyDescent="0.2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 x14ac:dyDescent="0.2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 x14ac:dyDescent="0.2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 x14ac:dyDescent="0.2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 x14ac:dyDescent="0.2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 x14ac:dyDescent="0.2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 x14ac:dyDescent="0.2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 x14ac:dyDescent="0.2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 x14ac:dyDescent="0.2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 x14ac:dyDescent="0.2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 x14ac:dyDescent="0.2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 x14ac:dyDescent="0.2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 x14ac:dyDescent="0.2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 x14ac:dyDescent="0.2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 x14ac:dyDescent="0.2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 x14ac:dyDescent="0.2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 x14ac:dyDescent="0.2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 x14ac:dyDescent="0.2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 x14ac:dyDescent="0.2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 x14ac:dyDescent="0.2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 x14ac:dyDescent="0.2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 x14ac:dyDescent="0.2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 x14ac:dyDescent="0.2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 x14ac:dyDescent="0.2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 x14ac:dyDescent="0.2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 x14ac:dyDescent="0.2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 x14ac:dyDescent="0.2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 x14ac:dyDescent="0.2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 x14ac:dyDescent="0.2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 x14ac:dyDescent="0.2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 x14ac:dyDescent="0.2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 x14ac:dyDescent="0.2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 x14ac:dyDescent="0.2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 x14ac:dyDescent="0.2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 x14ac:dyDescent="0.2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 x14ac:dyDescent="0.2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 x14ac:dyDescent="0.2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 x14ac:dyDescent="0.2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 x14ac:dyDescent="0.2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 x14ac:dyDescent="0.2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 x14ac:dyDescent="0.2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 x14ac:dyDescent="0.2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 x14ac:dyDescent="0.2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 x14ac:dyDescent="0.2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 x14ac:dyDescent="0.2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 x14ac:dyDescent="0.2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 x14ac:dyDescent="0.2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 x14ac:dyDescent="0.2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 x14ac:dyDescent="0.2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 x14ac:dyDescent="0.2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 x14ac:dyDescent="0.2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 x14ac:dyDescent="0.2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 x14ac:dyDescent="0.2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 x14ac:dyDescent="0.2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 x14ac:dyDescent="0.2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 x14ac:dyDescent="0.2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 x14ac:dyDescent="0.2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 x14ac:dyDescent="0.2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 x14ac:dyDescent="0.2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 x14ac:dyDescent="0.2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 x14ac:dyDescent="0.2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 x14ac:dyDescent="0.2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 x14ac:dyDescent="0.2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 x14ac:dyDescent="0.2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 x14ac:dyDescent="0.2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 x14ac:dyDescent="0.2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 x14ac:dyDescent="0.2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 x14ac:dyDescent="0.2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 x14ac:dyDescent="0.2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 x14ac:dyDescent="0.2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 x14ac:dyDescent="0.2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 x14ac:dyDescent="0.2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 x14ac:dyDescent="0.2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 x14ac:dyDescent="0.2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 x14ac:dyDescent="0.2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 x14ac:dyDescent="0.2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 x14ac:dyDescent="0.2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 x14ac:dyDescent="0.2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 x14ac:dyDescent="0.2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 x14ac:dyDescent="0.2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 x14ac:dyDescent="0.2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 x14ac:dyDescent="0.2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 x14ac:dyDescent="0.2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 x14ac:dyDescent="0.2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 x14ac:dyDescent="0.2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 x14ac:dyDescent="0.2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 x14ac:dyDescent="0.2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 x14ac:dyDescent="0.2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 x14ac:dyDescent="0.2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 x14ac:dyDescent="0.2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 x14ac:dyDescent="0.2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 x14ac:dyDescent="0.2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 x14ac:dyDescent="0.2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 x14ac:dyDescent="0.2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 x14ac:dyDescent="0.2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 x14ac:dyDescent="0.2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 x14ac:dyDescent="0.2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 x14ac:dyDescent="0.2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 x14ac:dyDescent="0.2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 x14ac:dyDescent="0.2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 x14ac:dyDescent="0.2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 x14ac:dyDescent="0.2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 x14ac:dyDescent="0.2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 x14ac:dyDescent="0.2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 x14ac:dyDescent="0.2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 x14ac:dyDescent="0.2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 x14ac:dyDescent="0.2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 x14ac:dyDescent="0.2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 x14ac:dyDescent="0.2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 x14ac:dyDescent="0.2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 x14ac:dyDescent="0.2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 x14ac:dyDescent="0.2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 x14ac:dyDescent="0.2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 x14ac:dyDescent="0.2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 x14ac:dyDescent="0.2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 x14ac:dyDescent="0.2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 x14ac:dyDescent="0.2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 x14ac:dyDescent="0.2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 x14ac:dyDescent="0.2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 x14ac:dyDescent="0.2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 x14ac:dyDescent="0.2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 x14ac:dyDescent="0.2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 x14ac:dyDescent="0.2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 x14ac:dyDescent="0.2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 x14ac:dyDescent="0.2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 x14ac:dyDescent="0.2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 x14ac:dyDescent="0.2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 x14ac:dyDescent="0.2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 x14ac:dyDescent="0.2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 x14ac:dyDescent="0.2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 x14ac:dyDescent="0.2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 x14ac:dyDescent="0.2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 x14ac:dyDescent="0.2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 x14ac:dyDescent="0.2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 x14ac:dyDescent="0.2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 x14ac:dyDescent="0.2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 x14ac:dyDescent="0.2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 x14ac:dyDescent="0.2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 x14ac:dyDescent="0.2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 x14ac:dyDescent="0.2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 x14ac:dyDescent="0.2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 x14ac:dyDescent="0.2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 x14ac:dyDescent="0.2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 x14ac:dyDescent="0.2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 x14ac:dyDescent="0.2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 x14ac:dyDescent="0.2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 x14ac:dyDescent="0.2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 x14ac:dyDescent="0.2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 x14ac:dyDescent="0.2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 x14ac:dyDescent="0.2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 x14ac:dyDescent="0.2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 x14ac:dyDescent="0.2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 x14ac:dyDescent="0.2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 x14ac:dyDescent="0.2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 x14ac:dyDescent="0.2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 x14ac:dyDescent="0.2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 x14ac:dyDescent="0.2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 x14ac:dyDescent="0.2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 x14ac:dyDescent="0.2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 x14ac:dyDescent="0.2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 x14ac:dyDescent="0.2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 x14ac:dyDescent="0.2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 x14ac:dyDescent="0.2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 x14ac:dyDescent="0.2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 x14ac:dyDescent="0.2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 x14ac:dyDescent="0.2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 x14ac:dyDescent="0.2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 x14ac:dyDescent="0.2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 x14ac:dyDescent="0.2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 x14ac:dyDescent="0.2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 x14ac:dyDescent="0.2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 x14ac:dyDescent="0.2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 x14ac:dyDescent="0.2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 x14ac:dyDescent="0.2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 x14ac:dyDescent="0.2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 x14ac:dyDescent="0.2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 x14ac:dyDescent="0.2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 x14ac:dyDescent="0.2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 x14ac:dyDescent="0.2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 x14ac:dyDescent="0.2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 x14ac:dyDescent="0.2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 x14ac:dyDescent="0.2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 x14ac:dyDescent="0.2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 x14ac:dyDescent="0.2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 x14ac:dyDescent="0.2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 x14ac:dyDescent="0.2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 x14ac:dyDescent="0.2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 x14ac:dyDescent="0.2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 x14ac:dyDescent="0.2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 x14ac:dyDescent="0.2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 x14ac:dyDescent="0.2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 x14ac:dyDescent="0.2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 x14ac:dyDescent="0.2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 x14ac:dyDescent="0.2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 x14ac:dyDescent="0.2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 x14ac:dyDescent="0.2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 x14ac:dyDescent="0.2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 x14ac:dyDescent="0.2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 x14ac:dyDescent="0.2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 x14ac:dyDescent="0.2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 x14ac:dyDescent="0.2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 x14ac:dyDescent="0.2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 x14ac:dyDescent="0.2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 x14ac:dyDescent="0.2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 x14ac:dyDescent="0.2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 x14ac:dyDescent="0.2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 x14ac:dyDescent="0.2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 x14ac:dyDescent="0.2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 x14ac:dyDescent="0.2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 x14ac:dyDescent="0.2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 x14ac:dyDescent="0.2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 x14ac:dyDescent="0.2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 x14ac:dyDescent="0.2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 x14ac:dyDescent="0.2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 x14ac:dyDescent="0.2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 x14ac:dyDescent="0.2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 x14ac:dyDescent="0.2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 x14ac:dyDescent="0.2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 x14ac:dyDescent="0.2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 x14ac:dyDescent="0.2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 x14ac:dyDescent="0.2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 x14ac:dyDescent="0.2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 x14ac:dyDescent="0.2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 x14ac:dyDescent="0.2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 x14ac:dyDescent="0.2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 x14ac:dyDescent="0.2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 x14ac:dyDescent="0.2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 x14ac:dyDescent="0.2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 x14ac:dyDescent="0.2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 x14ac:dyDescent="0.2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 x14ac:dyDescent="0.2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 x14ac:dyDescent="0.2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 x14ac:dyDescent="0.2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 x14ac:dyDescent="0.2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 x14ac:dyDescent="0.2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 x14ac:dyDescent="0.2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 x14ac:dyDescent="0.2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 x14ac:dyDescent="0.2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 x14ac:dyDescent="0.2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 x14ac:dyDescent="0.2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 x14ac:dyDescent="0.2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 x14ac:dyDescent="0.2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 x14ac:dyDescent="0.2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 x14ac:dyDescent="0.2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 x14ac:dyDescent="0.2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 x14ac:dyDescent="0.2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 x14ac:dyDescent="0.2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 x14ac:dyDescent="0.2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 x14ac:dyDescent="0.2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 x14ac:dyDescent="0.2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 x14ac:dyDescent="0.2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 x14ac:dyDescent="0.2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 x14ac:dyDescent="0.2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 x14ac:dyDescent="0.2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 x14ac:dyDescent="0.2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 x14ac:dyDescent="0.2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 x14ac:dyDescent="0.2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 x14ac:dyDescent="0.2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 x14ac:dyDescent="0.2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 x14ac:dyDescent="0.2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 x14ac:dyDescent="0.2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 x14ac:dyDescent="0.2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 x14ac:dyDescent="0.2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 x14ac:dyDescent="0.2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 x14ac:dyDescent="0.2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 x14ac:dyDescent="0.2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 x14ac:dyDescent="0.2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 x14ac:dyDescent="0.2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 x14ac:dyDescent="0.2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 x14ac:dyDescent="0.2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 x14ac:dyDescent="0.2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 x14ac:dyDescent="0.2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 x14ac:dyDescent="0.2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 x14ac:dyDescent="0.2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 x14ac:dyDescent="0.2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 x14ac:dyDescent="0.2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 x14ac:dyDescent="0.2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 x14ac:dyDescent="0.2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 x14ac:dyDescent="0.2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 x14ac:dyDescent="0.2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 x14ac:dyDescent="0.2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 x14ac:dyDescent="0.2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 x14ac:dyDescent="0.2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 x14ac:dyDescent="0.2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 x14ac:dyDescent="0.2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 x14ac:dyDescent="0.2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 x14ac:dyDescent="0.2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 x14ac:dyDescent="0.2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 x14ac:dyDescent="0.2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 x14ac:dyDescent="0.2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 x14ac:dyDescent="0.2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 x14ac:dyDescent="0.2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 x14ac:dyDescent="0.2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 x14ac:dyDescent="0.2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 x14ac:dyDescent="0.2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 x14ac:dyDescent="0.2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 x14ac:dyDescent="0.2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 x14ac:dyDescent="0.2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 x14ac:dyDescent="0.2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 x14ac:dyDescent="0.2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 x14ac:dyDescent="0.2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 x14ac:dyDescent="0.2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 x14ac:dyDescent="0.2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 x14ac:dyDescent="0.2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 x14ac:dyDescent="0.2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 x14ac:dyDescent="0.2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 x14ac:dyDescent="0.2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 x14ac:dyDescent="0.2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 x14ac:dyDescent="0.2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 x14ac:dyDescent="0.2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 x14ac:dyDescent="0.2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 x14ac:dyDescent="0.2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 x14ac:dyDescent="0.2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 x14ac:dyDescent="0.2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 x14ac:dyDescent="0.2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 x14ac:dyDescent="0.2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 x14ac:dyDescent="0.2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 x14ac:dyDescent="0.2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P3432+P3646+P3853+P4452+P4477+P4514+P4917+P4948+P5005+P5305+P6357+P6462+P6910+P7167+P7409+P7471</f>
        <v>0</v>
      </c>
      <c r="Q3431" s="184"/>
      <c r="R3431" s="185">
        <f>R3432+R3646+R3853+R4452+R4477+R4514+R4917+R4948+R5005+R5305+R6357+R6462+R6910+R7167+R7409+R7471</f>
        <v>114.76153836</v>
      </c>
      <c r="S3431" s="184"/>
      <c r="T3431" s="186">
        <f>T3432+T3646+T3853+T4452+T4477+T4514+T4917+T4948+T5005+T5305+T6357+T6462+T6910+T7167+T7409+T7471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BK3432+BK3646+BK3853+BK4452+BK4477+BK4514+BK4917+BK4948+BK5005+BK5305+BK6357+BK6462+BK6910+BK7167+BK7409+BK7471</f>
        <v>0</v>
      </c>
    </row>
    <row r="3432" spans="1:65" s="12" customFormat="1" ht="22.9" customHeight="1" x14ac:dyDescent="0.2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 x14ac:dyDescent="0.2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 x14ac:dyDescent="0.2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 x14ac:dyDescent="0.2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 x14ac:dyDescent="0.2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 x14ac:dyDescent="0.2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 x14ac:dyDescent="0.2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 x14ac:dyDescent="0.2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 x14ac:dyDescent="0.2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 x14ac:dyDescent="0.2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 x14ac:dyDescent="0.2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 x14ac:dyDescent="0.2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 x14ac:dyDescent="0.2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 x14ac:dyDescent="0.2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 x14ac:dyDescent="0.2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 x14ac:dyDescent="0.2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 x14ac:dyDescent="0.2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 x14ac:dyDescent="0.2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 x14ac:dyDescent="0.2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 x14ac:dyDescent="0.2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 x14ac:dyDescent="0.2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 x14ac:dyDescent="0.2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 x14ac:dyDescent="0.2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 x14ac:dyDescent="0.2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 x14ac:dyDescent="0.2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 x14ac:dyDescent="0.2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 x14ac:dyDescent="0.2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 x14ac:dyDescent="0.2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 x14ac:dyDescent="0.2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 x14ac:dyDescent="0.2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 x14ac:dyDescent="0.2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 x14ac:dyDescent="0.2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 x14ac:dyDescent="0.2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 x14ac:dyDescent="0.2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 x14ac:dyDescent="0.2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 x14ac:dyDescent="0.2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 x14ac:dyDescent="0.2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 x14ac:dyDescent="0.2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 x14ac:dyDescent="0.2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 x14ac:dyDescent="0.2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 x14ac:dyDescent="0.2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 x14ac:dyDescent="0.2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 x14ac:dyDescent="0.2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 x14ac:dyDescent="0.2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 x14ac:dyDescent="0.2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 x14ac:dyDescent="0.2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 x14ac:dyDescent="0.2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 x14ac:dyDescent="0.2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 x14ac:dyDescent="0.2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 x14ac:dyDescent="0.2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 x14ac:dyDescent="0.2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 x14ac:dyDescent="0.2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 x14ac:dyDescent="0.2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 x14ac:dyDescent="0.2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 x14ac:dyDescent="0.2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 x14ac:dyDescent="0.2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 x14ac:dyDescent="0.2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 x14ac:dyDescent="0.2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 x14ac:dyDescent="0.2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 x14ac:dyDescent="0.2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 x14ac:dyDescent="0.2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 x14ac:dyDescent="0.2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 x14ac:dyDescent="0.2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 x14ac:dyDescent="0.2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 x14ac:dyDescent="0.2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 x14ac:dyDescent="0.2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 x14ac:dyDescent="0.2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 x14ac:dyDescent="0.2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 x14ac:dyDescent="0.2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 x14ac:dyDescent="0.2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 x14ac:dyDescent="0.2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 x14ac:dyDescent="0.2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 x14ac:dyDescent="0.2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 x14ac:dyDescent="0.2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 x14ac:dyDescent="0.2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 x14ac:dyDescent="0.2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 x14ac:dyDescent="0.2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 x14ac:dyDescent="0.2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 x14ac:dyDescent="0.2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 x14ac:dyDescent="0.2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 x14ac:dyDescent="0.2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 x14ac:dyDescent="0.2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 x14ac:dyDescent="0.2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 x14ac:dyDescent="0.2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 x14ac:dyDescent="0.2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 x14ac:dyDescent="0.2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 x14ac:dyDescent="0.2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 x14ac:dyDescent="0.2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 x14ac:dyDescent="0.2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 x14ac:dyDescent="0.2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 x14ac:dyDescent="0.2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 x14ac:dyDescent="0.2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 x14ac:dyDescent="0.2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 x14ac:dyDescent="0.2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 x14ac:dyDescent="0.2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 x14ac:dyDescent="0.2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 x14ac:dyDescent="0.2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 x14ac:dyDescent="0.2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 x14ac:dyDescent="0.2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 x14ac:dyDescent="0.2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 x14ac:dyDescent="0.2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 x14ac:dyDescent="0.2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 x14ac:dyDescent="0.2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 x14ac:dyDescent="0.2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 x14ac:dyDescent="0.2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 x14ac:dyDescent="0.2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 x14ac:dyDescent="0.2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 x14ac:dyDescent="0.2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 x14ac:dyDescent="0.2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 x14ac:dyDescent="0.2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 x14ac:dyDescent="0.2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 x14ac:dyDescent="0.2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 x14ac:dyDescent="0.2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 x14ac:dyDescent="0.2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 x14ac:dyDescent="0.2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 x14ac:dyDescent="0.2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 x14ac:dyDescent="0.2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 x14ac:dyDescent="0.2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 x14ac:dyDescent="0.2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 x14ac:dyDescent="0.2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 x14ac:dyDescent="0.2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 x14ac:dyDescent="0.2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 x14ac:dyDescent="0.2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 x14ac:dyDescent="0.2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 x14ac:dyDescent="0.2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 x14ac:dyDescent="0.2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 x14ac:dyDescent="0.2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 x14ac:dyDescent="0.2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 x14ac:dyDescent="0.2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 x14ac:dyDescent="0.2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 x14ac:dyDescent="0.2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 x14ac:dyDescent="0.2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 x14ac:dyDescent="0.2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 x14ac:dyDescent="0.2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 x14ac:dyDescent="0.2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 x14ac:dyDescent="0.2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 x14ac:dyDescent="0.2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 x14ac:dyDescent="0.2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 x14ac:dyDescent="0.2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 x14ac:dyDescent="0.2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 x14ac:dyDescent="0.2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 x14ac:dyDescent="0.2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 x14ac:dyDescent="0.2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 x14ac:dyDescent="0.2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 x14ac:dyDescent="0.2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 x14ac:dyDescent="0.2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 x14ac:dyDescent="0.2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 x14ac:dyDescent="0.2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 x14ac:dyDescent="0.2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 x14ac:dyDescent="0.2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 x14ac:dyDescent="0.2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 x14ac:dyDescent="0.2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 x14ac:dyDescent="0.2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 x14ac:dyDescent="0.2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 x14ac:dyDescent="0.2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 x14ac:dyDescent="0.2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 x14ac:dyDescent="0.2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 x14ac:dyDescent="0.2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 x14ac:dyDescent="0.2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 x14ac:dyDescent="0.2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 x14ac:dyDescent="0.2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 x14ac:dyDescent="0.2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 x14ac:dyDescent="0.2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 x14ac:dyDescent="0.2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 x14ac:dyDescent="0.2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 x14ac:dyDescent="0.2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 x14ac:dyDescent="0.2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 x14ac:dyDescent="0.2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 x14ac:dyDescent="0.2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 x14ac:dyDescent="0.2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 x14ac:dyDescent="0.2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 x14ac:dyDescent="0.2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 x14ac:dyDescent="0.2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 x14ac:dyDescent="0.2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 x14ac:dyDescent="0.2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 x14ac:dyDescent="0.2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 x14ac:dyDescent="0.2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 x14ac:dyDescent="0.2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 x14ac:dyDescent="0.2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 x14ac:dyDescent="0.2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 x14ac:dyDescent="0.2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 x14ac:dyDescent="0.2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 x14ac:dyDescent="0.2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 x14ac:dyDescent="0.2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 x14ac:dyDescent="0.2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 x14ac:dyDescent="0.2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 x14ac:dyDescent="0.2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 x14ac:dyDescent="0.2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 x14ac:dyDescent="0.2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 x14ac:dyDescent="0.2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 x14ac:dyDescent="0.2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 x14ac:dyDescent="0.2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 x14ac:dyDescent="0.2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 x14ac:dyDescent="0.2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 x14ac:dyDescent="0.2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 x14ac:dyDescent="0.2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 x14ac:dyDescent="0.2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 x14ac:dyDescent="0.2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 x14ac:dyDescent="0.2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 x14ac:dyDescent="0.2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 x14ac:dyDescent="0.2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 x14ac:dyDescent="0.2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 x14ac:dyDescent="0.2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 x14ac:dyDescent="0.2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 x14ac:dyDescent="0.2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 x14ac:dyDescent="0.2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 x14ac:dyDescent="0.2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 x14ac:dyDescent="0.2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 x14ac:dyDescent="0.2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 x14ac:dyDescent="0.2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 x14ac:dyDescent="0.2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 x14ac:dyDescent="0.2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 x14ac:dyDescent="0.2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 x14ac:dyDescent="0.2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 x14ac:dyDescent="0.2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 x14ac:dyDescent="0.2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 x14ac:dyDescent="0.2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 x14ac:dyDescent="0.2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 x14ac:dyDescent="0.2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 x14ac:dyDescent="0.2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 x14ac:dyDescent="0.2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 x14ac:dyDescent="0.2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 x14ac:dyDescent="0.2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 x14ac:dyDescent="0.2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 x14ac:dyDescent="0.2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 x14ac:dyDescent="0.2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 x14ac:dyDescent="0.2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 x14ac:dyDescent="0.2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 x14ac:dyDescent="0.2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 x14ac:dyDescent="0.2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 x14ac:dyDescent="0.2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 x14ac:dyDescent="0.2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 x14ac:dyDescent="0.2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 x14ac:dyDescent="0.2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 x14ac:dyDescent="0.2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 x14ac:dyDescent="0.2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 x14ac:dyDescent="0.2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 x14ac:dyDescent="0.2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 x14ac:dyDescent="0.2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 x14ac:dyDescent="0.2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 x14ac:dyDescent="0.2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 x14ac:dyDescent="0.2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 x14ac:dyDescent="0.2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 x14ac:dyDescent="0.2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 x14ac:dyDescent="0.2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 x14ac:dyDescent="0.2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 x14ac:dyDescent="0.2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 x14ac:dyDescent="0.2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 x14ac:dyDescent="0.2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 x14ac:dyDescent="0.2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 x14ac:dyDescent="0.2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 x14ac:dyDescent="0.2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 x14ac:dyDescent="0.2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 x14ac:dyDescent="0.2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 x14ac:dyDescent="0.2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 x14ac:dyDescent="0.2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 x14ac:dyDescent="0.2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 x14ac:dyDescent="0.2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 x14ac:dyDescent="0.2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 x14ac:dyDescent="0.2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 x14ac:dyDescent="0.2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 x14ac:dyDescent="0.2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 x14ac:dyDescent="0.2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 x14ac:dyDescent="0.2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 x14ac:dyDescent="0.2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 x14ac:dyDescent="0.2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 x14ac:dyDescent="0.2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 x14ac:dyDescent="0.2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 x14ac:dyDescent="0.2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 x14ac:dyDescent="0.2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 x14ac:dyDescent="0.2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 x14ac:dyDescent="0.2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 x14ac:dyDescent="0.2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 x14ac:dyDescent="0.2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 x14ac:dyDescent="0.2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 x14ac:dyDescent="0.2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 x14ac:dyDescent="0.2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 x14ac:dyDescent="0.2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 x14ac:dyDescent="0.2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 x14ac:dyDescent="0.2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 x14ac:dyDescent="0.2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 x14ac:dyDescent="0.2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 x14ac:dyDescent="0.2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 x14ac:dyDescent="0.2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 x14ac:dyDescent="0.2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 x14ac:dyDescent="0.2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 x14ac:dyDescent="0.2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 x14ac:dyDescent="0.2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 x14ac:dyDescent="0.2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 x14ac:dyDescent="0.2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 x14ac:dyDescent="0.2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 x14ac:dyDescent="0.2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 x14ac:dyDescent="0.2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 x14ac:dyDescent="0.2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 x14ac:dyDescent="0.2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 x14ac:dyDescent="0.2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 x14ac:dyDescent="0.2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 x14ac:dyDescent="0.2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 x14ac:dyDescent="0.2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 x14ac:dyDescent="0.2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 x14ac:dyDescent="0.2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 x14ac:dyDescent="0.2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 x14ac:dyDescent="0.2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 x14ac:dyDescent="0.2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 x14ac:dyDescent="0.2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 x14ac:dyDescent="0.2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 x14ac:dyDescent="0.2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 x14ac:dyDescent="0.2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 x14ac:dyDescent="0.2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 x14ac:dyDescent="0.2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 x14ac:dyDescent="0.2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 x14ac:dyDescent="0.2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 x14ac:dyDescent="0.2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 x14ac:dyDescent="0.2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 x14ac:dyDescent="0.2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 x14ac:dyDescent="0.2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 x14ac:dyDescent="0.2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 x14ac:dyDescent="0.2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 x14ac:dyDescent="0.2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 x14ac:dyDescent="0.2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 x14ac:dyDescent="0.2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 x14ac:dyDescent="0.2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 x14ac:dyDescent="0.2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 x14ac:dyDescent="0.2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 x14ac:dyDescent="0.2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 x14ac:dyDescent="0.2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 x14ac:dyDescent="0.2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 x14ac:dyDescent="0.2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 x14ac:dyDescent="0.2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 x14ac:dyDescent="0.2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 x14ac:dyDescent="0.2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 x14ac:dyDescent="0.2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 x14ac:dyDescent="0.2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 x14ac:dyDescent="0.2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 x14ac:dyDescent="0.2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 x14ac:dyDescent="0.2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 x14ac:dyDescent="0.2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 x14ac:dyDescent="0.2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 x14ac:dyDescent="0.2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 x14ac:dyDescent="0.2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 x14ac:dyDescent="0.2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 x14ac:dyDescent="0.2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 x14ac:dyDescent="0.2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 x14ac:dyDescent="0.2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 x14ac:dyDescent="0.2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 x14ac:dyDescent="0.2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 x14ac:dyDescent="0.2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 x14ac:dyDescent="0.2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 x14ac:dyDescent="0.2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 x14ac:dyDescent="0.2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 x14ac:dyDescent="0.2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 x14ac:dyDescent="0.2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 x14ac:dyDescent="0.2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 x14ac:dyDescent="0.2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 x14ac:dyDescent="0.2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 x14ac:dyDescent="0.2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 x14ac:dyDescent="0.2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 x14ac:dyDescent="0.2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 x14ac:dyDescent="0.2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 x14ac:dyDescent="0.2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 x14ac:dyDescent="0.2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 x14ac:dyDescent="0.2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 x14ac:dyDescent="0.2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 x14ac:dyDescent="0.2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 x14ac:dyDescent="0.2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 x14ac:dyDescent="0.2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 x14ac:dyDescent="0.2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 x14ac:dyDescent="0.2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 x14ac:dyDescent="0.2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 x14ac:dyDescent="0.2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 x14ac:dyDescent="0.2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 x14ac:dyDescent="0.2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 x14ac:dyDescent="0.2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 x14ac:dyDescent="0.2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 x14ac:dyDescent="0.2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 x14ac:dyDescent="0.2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 x14ac:dyDescent="0.2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 x14ac:dyDescent="0.2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 x14ac:dyDescent="0.2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 x14ac:dyDescent="0.2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 x14ac:dyDescent="0.2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 x14ac:dyDescent="0.2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 x14ac:dyDescent="0.2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 x14ac:dyDescent="0.2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 x14ac:dyDescent="0.2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 x14ac:dyDescent="0.2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 x14ac:dyDescent="0.2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 x14ac:dyDescent="0.2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 x14ac:dyDescent="0.2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 x14ac:dyDescent="0.2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 x14ac:dyDescent="0.2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 x14ac:dyDescent="0.2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 x14ac:dyDescent="0.2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 x14ac:dyDescent="0.2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 x14ac:dyDescent="0.2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 x14ac:dyDescent="0.2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 x14ac:dyDescent="0.2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 x14ac:dyDescent="0.2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 x14ac:dyDescent="0.2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 x14ac:dyDescent="0.2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 x14ac:dyDescent="0.2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 x14ac:dyDescent="0.2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 x14ac:dyDescent="0.2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 x14ac:dyDescent="0.2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 x14ac:dyDescent="0.2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 x14ac:dyDescent="0.2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 x14ac:dyDescent="0.2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 x14ac:dyDescent="0.2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 x14ac:dyDescent="0.2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 x14ac:dyDescent="0.2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 x14ac:dyDescent="0.2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 x14ac:dyDescent="0.2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 x14ac:dyDescent="0.2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 x14ac:dyDescent="0.2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 x14ac:dyDescent="0.2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 x14ac:dyDescent="0.2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 x14ac:dyDescent="0.2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 x14ac:dyDescent="0.2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 x14ac:dyDescent="0.2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 x14ac:dyDescent="0.2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 x14ac:dyDescent="0.2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 x14ac:dyDescent="0.2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 x14ac:dyDescent="0.2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 x14ac:dyDescent="0.2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 x14ac:dyDescent="0.2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 x14ac:dyDescent="0.2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 x14ac:dyDescent="0.2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 x14ac:dyDescent="0.2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 x14ac:dyDescent="0.2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 x14ac:dyDescent="0.2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 x14ac:dyDescent="0.2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 x14ac:dyDescent="0.2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 x14ac:dyDescent="0.2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 x14ac:dyDescent="0.2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 x14ac:dyDescent="0.2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 x14ac:dyDescent="0.2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 x14ac:dyDescent="0.2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 x14ac:dyDescent="0.2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 x14ac:dyDescent="0.2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 x14ac:dyDescent="0.2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 x14ac:dyDescent="0.2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 x14ac:dyDescent="0.2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 x14ac:dyDescent="0.2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 x14ac:dyDescent="0.2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 x14ac:dyDescent="0.2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 x14ac:dyDescent="0.2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 x14ac:dyDescent="0.2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 x14ac:dyDescent="0.2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 x14ac:dyDescent="0.2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 x14ac:dyDescent="0.2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 x14ac:dyDescent="0.2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 x14ac:dyDescent="0.2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 x14ac:dyDescent="0.2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 x14ac:dyDescent="0.2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 x14ac:dyDescent="0.2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 x14ac:dyDescent="0.2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 x14ac:dyDescent="0.2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 x14ac:dyDescent="0.2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 x14ac:dyDescent="0.2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 x14ac:dyDescent="0.2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 x14ac:dyDescent="0.2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 x14ac:dyDescent="0.2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 x14ac:dyDescent="0.2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 x14ac:dyDescent="0.2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 x14ac:dyDescent="0.2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 x14ac:dyDescent="0.2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 x14ac:dyDescent="0.2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 x14ac:dyDescent="0.2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 x14ac:dyDescent="0.2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 x14ac:dyDescent="0.2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 x14ac:dyDescent="0.2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 x14ac:dyDescent="0.2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 x14ac:dyDescent="0.2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 x14ac:dyDescent="0.2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 x14ac:dyDescent="0.2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 x14ac:dyDescent="0.2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 x14ac:dyDescent="0.2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 x14ac:dyDescent="0.2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 x14ac:dyDescent="0.2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 x14ac:dyDescent="0.2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 x14ac:dyDescent="0.2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 x14ac:dyDescent="0.2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 x14ac:dyDescent="0.2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 x14ac:dyDescent="0.2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 x14ac:dyDescent="0.2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 x14ac:dyDescent="0.2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 x14ac:dyDescent="0.2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 x14ac:dyDescent="0.2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 x14ac:dyDescent="0.2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 x14ac:dyDescent="0.2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 x14ac:dyDescent="0.2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 x14ac:dyDescent="0.2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 x14ac:dyDescent="0.2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 x14ac:dyDescent="0.2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 x14ac:dyDescent="0.2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 x14ac:dyDescent="0.2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 x14ac:dyDescent="0.2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 x14ac:dyDescent="0.2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 x14ac:dyDescent="0.2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 x14ac:dyDescent="0.2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 x14ac:dyDescent="0.2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 x14ac:dyDescent="0.2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 x14ac:dyDescent="0.2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 x14ac:dyDescent="0.2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 x14ac:dyDescent="0.2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 x14ac:dyDescent="0.2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 x14ac:dyDescent="0.2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 x14ac:dyDescent="0.2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 x14ac:dyDescent="0.2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 x14ac:dyDescent="0.2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 x14ac:dyDescent="0.2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 x14ac:dyDescent="0.2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 x14ac:dyDescent="0.2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 x14ac:dyDescent="0.2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 x14ac:dyDescent="0.2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 x14ac:dyDescent="0.2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 x14ac:dyDescent="0.2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 x14ac:dyDescent="0.2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 x14ac:dyDescent="0.2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 x14ac:dyDescent="0.2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 x14ac:dyDescent="0.2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 x14ac:dyDescent="0.2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 x14ac:dyDescent="0.2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 x14ac:dyDescent="0.2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 x14ac:dyDescent="0.2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 x14ac:dyDescent="0.2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 x14ac:dyDescent="0.2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 x14ac:dyDescent="0.2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 x14ac:dyDescent="0.2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 x14ac:dyDescent="0.2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 x14ac:dyDescent="0.2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 x14ac:dyDescent="0.2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 x14ac:dyDescent="0.2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 x14ac:dyDescent="0.2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 x14ac:dyDescent="0.2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 x14ac:dyDescent="0.2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 x14ac:dyDescent="0.2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 x14ac:dyDescent="0.2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 x14ac:dyDescent="0.2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 x14ac:dyDescent="0.2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 x14ac:dyDescent="0.2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 x14ac:dyDescent="0.2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 x14ac:dyDescent="0.2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 x14ac:dyDescent="0.2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 x14ac:dyDescent="0.2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 x14ac:dyDescent="0.2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 x14ac:dyDescent="0.2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 x14ac:dyDescent="0.2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 x14ac:dyDescent="0.2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 x14ac:dyDescent="0.2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 x14ac:dyDescent="0.2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 x14ac:dyDescent="0.2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 x14ac:dyDescent="0.2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 x14ac:dyDescent="0.2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 x14ac:dyDescent="0.2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 x14ac:dyDescent="0.2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 x14ac:dyDescent="0.2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 x14ac:dyDescent="0.2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 x14ac:dyDescent="0.2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 x14ac:dyDescent="0.2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 x14ac:dyDescent="0.2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 x14ac:dyDescent="0.2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 x14ac:dyDescent="0.2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 x14ac:dyDescent="0.2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 x14ac:dyDescent="0.2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 x14ac:dyDescent="0.2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 x14ac:dyDescent="0.2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 x14ac:dyDescent="0.2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 x14ac:dyDescent="0.2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 x14ac:dyDescent="0.2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 x14ac:dyDescent="0.2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 x14ac:dyDescent="0.2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 x14ac:dyDescent="0.2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 x14ac:dyDescent="0.2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 x14ac:dyDescent="0.2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 x14ac:dyDescent="0.2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 x14ac:dyDescent="0.2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 x14ac:dyDescent="0.2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 x14ac:dyDescent="0.2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 x14ac:dyDescent="0.2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 x14ac:dyDescent="0.2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 x14ac:dyDescent="0.2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 x14ac:dyDescent="0.2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 x14ac:dyDescent="0.2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 x14ac:dyDescent="0.2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 x14ac:dyDescent="0.2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 x14ac:dyDescent="0.2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 x14ac:dyDescent="0.2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 x14ac:dyDescent="0.2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 x14ac:dyDescent="0.2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 x14ac:dyDescent="0.2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 x14ac:dyDescent="0.2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 x14ac:dyDescent="0.2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 x14ac:dyDescent="0.2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 x14ac:dyDescent="0.2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 x14ac:dyDescent="0.2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 x14ac:dyDescent="0.2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 x14ac:dyDescent="0.2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 x14ac:dyDescent="0.2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 x14ac:dyDescent="0.2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 x14ac:dyDescent="0.2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 x14ac:dyDescent="0.2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 x14ac:dyDescent="0.2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 x14ac:dyDescent="0.2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 x14ac:dyDescent="0.2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 x14ac:dyDescent="0.2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 x14ac:dyDescent="0.2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 x14ac:dyDescent="0.2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 x14ac:dyDescent="0.2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 x14ac:dyDescent="0.2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 x14ac:dyDescent="0.2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 x14ac:dyDescent="0.2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 x14ac:dyDescent="0.2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 x14ac:dyDescent="0.2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 x14ac:dyDescent="0.2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 x14ac:dyDescent="0.2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 x14ac:dyDescent="0.2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 x14ac:dyDescent="0.2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 x14ac:dyDescent="0.2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 x14ac:dyDescent="0.2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 x14ac:dyDescent="0.2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 x14ac:dyDescent="0.2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 x14ac:dyDescent="0.2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 x14ac:dyDescent="0.2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 x14ac:dyDescent="0.2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 x14ac:dyDescent="0.2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 x14ac:dyDescent="0.2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 x14ac:dyDescent="0.2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 x14ac:dyDescent="0.2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 x14ac:dyDescent="0.2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 x14ac:dyDescent="0.2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 x14ac:dyDescent="0.2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 x14ac:dyDescent="0.2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 x14ac:dyDescent="0.2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 x14ac:dyDescent="0.2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 x14ac:dyDescent="0.2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 x14ac:dyDescent="0.2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 x14ac:dyDescent="0.2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 x14ac:dyDescent="0.2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 x14ac:dyDescent="0.2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 x14ac:dyDescent="0.2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 x14ac:dyDescent="0.2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 x14ac:dyDescent="0.2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 x14ac:dyDescent="0.2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 x14ac:dyDescent="0.2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 x14ac:dyDescent="0.2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 x14ac:dyDescent="0.2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 x14ac:dyDescent="0.2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 x14ac:dyDescent="0.2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 x14ac:dyDescent="0.2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 x14ac:dyDescent="0.2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 x14ac:dyDescent="0.2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 x14ac:dyDescent="0.2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 x14ac:dyDescent="0.2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 x14ac:dyDescent="0.2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 x14ac:dyDescent="0.2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 x14ac:dyDescent="0.2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 x14ac:dyDescent="0.2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 x14ac:dyDescent="0.2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 x14ac:dyDescent="0.2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 x14ac:dyDescent="0.2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 x14ac:dyDescent="0.2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 x14ac:dyDescent="0.2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 x14ac:dyDescent="0.2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 x14ac:dyDescent="0.2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 x14ac:dyDescent="0.2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 x14ac:dyDescent="0.2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 x14ac:dyDescent="0.2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 x14ac:dyDescent="0.2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 x14ac:dyDescent="0.2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 x14ac:dyDescent="0.2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 x14ac:dyDescent="0.2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 x14ac:dyDescent="0.2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 x14ac:dyDescent="0.2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 x14ac:dyDescent="0.2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 x14ac:dyDescent="0.2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 x14ac:dyDescent="0.2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 x14ac:dyDescent="0.2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 x14ac:dyDescent="0.2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 x14ac:dyDescent="0.2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 x14ac:dyDescent="0.2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 x14ac:dyDescent="0.2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 x14ac:dyDescent="0.2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 x14ac:dyDescent="0.2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 x14ac:dyDescent="0.2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 x14ac:dyDescent="0.2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 x14ac:dyDescent="0.2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 x14ac:dyDescent="0.2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 x14ac:dyDescent="0.2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 x14ac:dyDescent="0.2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 x14ac:dyDescent="0.2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 x14ac:dyDescent="0.2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 x14ac:dyDescent="0.2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 x14ac:dyDescent="0.2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 x14ac:dyDescent="0.2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 x14ac:dyDescent="0.2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 x14ac:dyDescent="0.2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 x14ac:dyDescent="0.2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 x14ac:dyDescent="0.2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 x14ac:dyDescent="0.2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 x14ac:dyDescent="0.2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 x14ac:dyDescent="0.2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 x14ac:dyDescent="0.2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 x14ac:dyDescent="0.2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 x14ac:dyDescent="0.2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 x14ac:dyDescent="0.2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 x14ac:dyDescent="0.2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 x14ac:dyDescent="0.2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 x14ac:dyDescent="0.2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 x14ac:dyDescent="0.2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 x14ac:dyDescent="0.2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 x14ac:dyDescent="0.2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 x14ac:dyDescent="0.2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 x14ac:dyDescent="0.2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 x14ac:dyDescent="0.2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 x14ac:dyDescent="0.2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 x14ac:dyDescent="0.2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 x14ac:dyDescent="0.2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 x14ac:dyDescent="0.2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 x14ac:dyDescent="0.2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 x14ac:dyDescent="0.2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 x14ac:dyDescent="0.2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 x14ac:dyDescent="0.2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 x14ac:dyDescent="0.2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 x14ac:dyDescent="0.2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 x14ac:dyDescent="0.2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 x14ac:dyDescent="0.2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 x14ac:dyDescent="0.2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 x14ac:dyDescent="0.2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 x14ac:dyDescent="0.2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 x14ac:dyDescent="0.2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 x14ac:dyDescent="0.2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 x14ac:dyDescent="0.2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 x14ac:dyDescent="0.2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 x14ac:dyDescent="0.2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 x14ac:dyDescent="0.2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 x14ac:dyDescent="0.2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 x14ac:dyDescent="0.2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 x14ac:dyDescent="0.2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 x14ac:dyDescent="0.2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 x14ac:dyDescent="0.2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 x14ac:dyDescent="0.2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 x14ac:dyDescent="0.2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 x14ac:dyDescent="0.2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 x14ac:dyDescent="0.2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 x14ac:dyDescent="0.2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 x14ac:dyDescent="0.2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 x14ac:dyDescent="0.2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 x14ac:dyDescent="0.2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 x14ac:dyDescent="0.2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 x14ac:dyDescent="0.2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 x14ac:dyDescent="0.2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 x14ac:dyDescent="0.2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 x14ac:dyDescent="0.2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 x14ac:dyDescent="0.2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 x14ac:dyDescent="0.2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 x14ac:dyDescent="0.2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 x14ac:dyDescent="0.2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 x14ac:dyDescent="0.2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 x14ac:dyDescent="0.2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 x14ac:dyDescent="0.2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 x14ac:dyDescent="0.2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 x14ac:dyDescent="0.2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 x14ac:dyDescent="0.2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 x14ac:dyDescent="0.2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 x14ac:dyDescent="0.2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 x14ac:dyDescent="0.2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 x14ac:dyDescent="0.2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 x14ac:dyDescent="0.2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 x14ac:dyDescent="0.2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 x14ac:dyDescent="0.2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 x14ac:dyDescent="0.2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 x14ac:dyDescent="0.2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 x14ac:dyDescent="0.2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 x14ac:dyDescent="0.2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 x14ac:dyDescent="0.2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 x14ac:dyDescent="0.2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 x14ac:dyDescent="0.2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 x14ac:dyDescent="0.2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 x14ac:dyDescent="0.2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 x14ac:dyDescent="0.2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 x14ac:dyDescent="0.2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 x14ac:dyDescent="0.2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 x14ac:dyDescent="0.2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 x14ac:dyDescent="0.2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 x14ac:dyDescent="0.2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 x14ac:dyDescent="0.2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 x14ac:dyDescent="0.2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 x14ac:dyDescent="0.2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 x14ac:dyDescent="0.2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 x14ac:dyDescent="0.2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 x14ac:dyDescent="0.2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 x14ac:dyDescent="0.2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 x14ac:dyDescent="0.2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 x14ac:dyDescent="0.2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 x14ac:dyDescent="0.2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 x14ac:dyDescent="0.2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 x14ac:dyDescent="0.2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 x14ac:dyDescent="0.2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 x14ac:dyDescent="0.2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 x14ac:dyDescent="0.2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 x14ac:dyDescent="0.2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 x14ac:dyDescent="0.2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 x14ac:dyDescent="0.2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 x14ac:dyDescent="0.2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 x14ac:dyDescent="0.2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 x14ac:dyDescent="0.2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 x14ac:dyDescent="0.2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 x14ac:dyDescent="0.2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 x14ac:dyDescent="0.2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 x14ac:dyDescent="0.2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 x14ac:dyDescent="0.2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 x14ac:dyDescent="0.2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 x14ac:dyDescent="0.2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 x14ac:dyDescent="0.2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 x14ac:dyDescent="0.2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 x14ac:dyDescent="0.2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 x14ac:dyDescent="0.2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 x14ac:dyDescent="0.2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 x14ac:dyDescent="0.2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 x14ac:dyDescent="0.2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 x14ac:dyDescent="0.2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 x14ac:dyDescent="0.2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 x14ac:dyDescent="0.2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 x14ac:dyDescent="0.2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 x14ac:dyDescent="0.2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 x14ac:dyDescent="0.2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 x14ac:dyDescent="0.2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 x14ac:dyDescent="0.2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 x14ac:dyDescent="0.2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 x14ac:dyDescent="0.2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 x14ac:dyDescent="0.2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 x14ac:dyDescent="0.2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 x14ac:dyDescent="0.2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 x14ac:dyDescent="0.2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 x14ac:dyDescent="0.2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 x14ac:dyDescent="0.2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 x14ac:dyDescent="0.2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 x14ac:dyDescent="0.2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 x14ac:dyDescent="0.2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 x14ac:dyDescent="0.2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 x14ac:dyDescent="0.2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 x14ac:dyDescent="0.2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 x14ac:dyDescent="0.2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 x14ac:dyDescent="0.2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 x14ac:dyDescent="0.2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 x14ac:dyDescent="0.2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 x14ac:dyDescent="0.2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 x14ac:dyDescent="0.2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 x14ac:dyDescent="0.2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 x14ac:dyDescent="0.2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 x14ac:dyDescent="0.2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 x14ac:dyDescent="0.2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 x14ac:dyDescent="0.2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 x14ac:dyDescent="0.2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 x14ac:dyDescent="0.2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 x14ac:dyDescent="0.2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 x14ac:dyDescent="0.2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 x14ac:dyDescent="0.2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 x14ac:dyDescent="0.2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 x14ac:dyDescent="0.2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 x14ac:dyDescent="0.2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 x14ac:dyDescent="0.2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 x14ac:dyDescent="0.2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 x14ac:dyDescent="0.2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 x14ac:dyDescent="0.2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 x14ac:dyDescent="0.2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 x14ac:dyDescent="0.2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 x14ac:dyDescent="0.2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 x14ac:dyDescent="0.2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 x14ac:dyDescent="0.2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 x14ac:dyDescent="0.2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 x14ac:dyDescent="0.2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 x14ac:dyDescent="0.2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 x14ac:dyDescent="0.2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 x14ac:dyDescent="0.2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 x14ac:dyDescent="0.2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 x14ac:dyDescent="0.2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 x14ac:dyDescent="0.2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 x14ac:dyDescent="0.2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 x14ac:dyDescent="0.2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 x14ac:dyDescent="0.2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 x14ac:dyDescent="0.2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 x14ac:dyDescent="0.2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 x14ac:dyDescent="0.2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 x14ac:dyDescent="0.2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 x14ac:dyDescent="0.2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 x14ac:dyDescent="0.2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 x14ac:dyDescent="0.2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 x14ac:dyDescent="0.2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 x14ac:dyDescent="0.2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 x14ac:dyDescent="0.2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 x14ac:dyDescent="0.2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 x14ac:dyDescent="0.2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 x14ac:dyDescent="0.2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 x14ac:dyDescent="0.2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 x14ac:dyDescent="0.2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 x14ac:dyDescent="0.2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 x14ac:dyDescent="0.2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 x14ac:dyDescent="0.2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 x14ac:dyDescent="0.2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 x14ac:dyDescent="0.2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 x14ac:dyDescent="0.2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 x14ac:dyDescent="0.2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 x14ac:dyDescent="0.2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 x14ac:dyDescent="0.2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 x14ac:dyDescent="0.2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 x14ac:dyDescent="0.2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 x14ac:dyDescent="0.2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 x14ac:dyDescent="0.2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 x14ac:dyDescent="0.2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 x14ac:dyDescent="0.2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 x14ac:dyDescent="0.2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 x14ac:dyDescent="0.2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 x14ac:dyDescent="0.2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 x14ac:dyDescent="0.2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 x14ac:dyDescent="0.2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 x14ac:dyDescent="0.2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 x14ac:dyDescent="0.2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 x14ac:dyDescent="0.2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 x14ac:dyDescent="0.2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 x14ac:dyDescent="0.2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 x14ac:dyDescent="0.2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 x14ac:dyDescent="0.2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 x14ac:dyDescent="0.2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 x14ac:dyDescent="0.2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 x14ac:dyDescent="0.2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 x14ac:dyDescent="0.2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 x14ac:dyDescent="0.2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 x14ac:dyDescent="0.2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 x14ac:dyDescent="0.2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 x14ac:dyDescent="0.2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 x14ac:dyDescent="0.2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 x14ac:dyDescent="0.2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 x14ac:dyDescent="0.2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 x14ac:dyDescent="0.2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 x14ac:dyDescent="0.2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 x14ac:dyDescent="0.2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 x14ac:dyDescent="0.2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 x14ac:dyDescent="0.2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 x14ac:dyDescent="0.2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 x14ac:dyDescent="0.2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 x14ac:dyDescent="0.2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 x14ac:dyDescent="0.2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 x14ac:dyDescent="0.2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 x14ac:dyDescent="0.2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 x14ac:dyDescent="0.2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 x14ac:dyDescent="0.2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 x14ac:dyDescent="0.2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 x14ac:dyDescent="0.2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 x14ac:dyDescent="0.2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 x14ac:dyDescent="0.2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 x14ac:dyDescent="0.2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 x14ac:dyDescent="0.2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 x14ac:dyDescent="0.2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 x14ac:dyDescent="0.2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 x14ac:dyDescent="0.2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 x14ac:dyDescent="0.2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 x14ac:dyDescent="0.2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 x14ac:dyDescent="0.2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 x14ac:dyDescent="0.2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 x14ac:dyDescent="0.2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 x14ac:dyDescent="0.2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 x14ac:dyDescent="0.2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 x14ac:dyDescent="0.2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 x14ac:dyDescent="0.2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 x14ac:dyDescent="0.2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 x14ac:dyDescent="0.2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 x14ac:dyDescent="0.2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 x14ac:dyDescent="0.2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 x14ac:dyDescent="0.2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 x14ac:dyDescent="0.2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 x14ac:dyDescent="0.2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 x14ac:dyDescent="0.2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 x14ac:dyDescent="0.2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 x14ac:dyDescent="0.2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 x14ac:dyDescent="0.2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 x14ac:dyDescent="0.2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 x14ac:dyDescent="0.2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 x14ac:dyDescent="0.2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 x14ac:dyDescent="0.2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 x14ac:dyDescent="0.2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 x14ac:dyDescent="0.2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 x14ac:dyDescent="0.2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 x14ac:dyDescent="0.2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 x14ac:dyDescent="0.2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 x14ac:dyDescent="0.2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 x14ac:dyDescent="0.2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 x14ac:dyDescent="0.2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 x14ac:dyDescent="0.2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 x14ac:dyDescent="0.2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 x14ac:dyDescent="0.2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 x14ac:dyDescent="0.2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 x14ac:dyDescent="0.2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 x14ac:dyDescent="0.2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 x14ac:dyDescent="0.2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 x14ac:dyDescent="0.2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 x14ac:dyDescent="0.2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 x14ac:dyDescent="0.2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 x14ac:dyDescent="0.2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 x14ac:dyDescent="0.2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 x14ac:dyDescent="0.2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 x14ac:dyDescent="0.2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 x14ac:dyDescent="0.2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 x14ac:dyDescent="0.2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 x14ac:dyDescent="0.2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 x14ac:dyDescent="0.2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 x14ac:dyDescent="0.2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 x14ac:dyDescent="0.2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 x14ac:dyDescent="0.2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 x14ac:dyDescent="0.2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 x14ac:dyDescent="0.2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 x14ac:dyDescent="0.2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 x14ac:dyDescent="0.2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 x14ac:dyDescent="0.2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 x14ac:dyDescent="0.2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 x14ac:dyDescent="0.2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 x14ac:dyDescent="0.2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 x14ac:dyDescent="0.2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 x14ac:dyDescent="0.2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 x14ac:dyDescent="0.2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 x14ac:dyDescent="0.2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 x14ac:dyDescent="0.2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 x14ac:dyDescent="0.2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 x14ac:dyDescent="0.2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 x14ac:dyDescent="0.2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 x14ac:dyDescent="0.2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 x14ac:dyDescent="0.2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 x14ac:dyDescent="0.2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 x14ac:dyDescent="0.2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 x14ac:dyDescent="0.2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 x14ac:dyDescent="0.2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 x14ac:dyDescent="0.2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 x14ac:dyDescent="0.2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 x14ac:dyDescent="0.2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 x14ac:dyDescent="0.2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 x14ac:dyDescent="0.2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 x14ac:dyDescent="0.2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 x14ac:dyDescent="0.2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 x14ac:dyDescent="0.2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 x14ac:dyDescent="0.2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 x14ac:dyDescent="0.2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 x14ac:dyDescent="0.2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 x14ac:dyDescent="0.2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 x14ac:dyDescent="0.2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 x14ac:dyDescent="0.2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 x14ac:dyDescent="0.2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 x14ac:dyDescent="0.2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 x14ac:dyDescent="0.2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 x14ac:dyDescent="0.2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 x14ac:dyDescent="0.2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 x14ac:dyDescent="0.2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 x14ac:dyDescent="0.2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 x14ac:dyDescent="0.2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 x14ac:dyDescent="0.2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 x14ac:dyDescent="0.2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 x14ac:dyDescent="0.2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 x14ac:dyDescent="0.2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 x14ac:dyDescent="0.2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 x14ac:dyDescent="0.2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 x14ac:dyDescent="0.2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 x14ac:dyDescent="0.2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 x14ac:dyDescent="0.2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 x14ac:dyDescent="0.2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 x14ac:dyDescent="0.2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 x14ac:dyDescent="0.2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 x14ac:dyDescent="0.2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 x14ac:dyDescent="0.2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 x14ac:dyDescent="0.2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 x14ac:dyDescent="0.2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 x14ac:dyDescent="0.2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 x14ac:dyDescent="0.2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 x14ac:dyDescent="0.2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 x14ac:dyDescent="0.2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 x14ac:dyDescent="0.2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 x14ac:dyDescent="0.2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 x14ac:dyDescent="0.2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 x14ac:dyDescent="0.2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 x14ac:dyDescent="0.2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 x14ac:dyDescent="0.2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 x14ac:dyDescent="0.2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 x14ac:dyDescent="0.2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 x14ac:dyDescent="0.2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 x14ac:dyDescent="0.2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 x14ac:dyDescent="0.2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 x14ac:dyDescent="0.2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 x14ac:dyDescent="0.2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 x14ac:dyDescent="0.2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 x14ac:dyDescent="0.2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 x14ac:dyDescent="0.2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 x14ac:dyDescent="0.2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 x14ac:dyDescent="0.2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 x14ac:dyDescent="0.2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 x14ac:dyDescent="0.2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 x14ac:dyDescent="0.2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 x14ac:dyDescent="0.2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 x14ac:dyDescent="0.2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 x14ac:dyDescent="0.2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 x14ac:dyDescent="0.2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 x14ac:dyDescent="0.2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 x14ac:dyDescent="0.2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 x14ac:dyDescent="0.2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 x14ac:dyDescent="0.2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 x14ac:dyDescent="0.2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 x14ac:dyDescent="0.2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 x14ac:dyDescent="0.2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 x14ac:dyDescent="0.2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 x14ac:dyDescent="0.2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 x14ac:dyDescent="0.2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 x14ac:dyDescent="0.2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 x14ac:dyDescent="0.2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 x14ac:dyDescent="0.2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 x14ac:dyDescent="0.2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 x14ac:dyDescent="0.2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 x14ac:dyDescent="0.2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 x14ac:dyDescent="0.2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 x14ac:dyDescent="0.2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 x14ac:dyDescent="0.2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 x14ac:dyDescent="0.2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 x14ac:dyDescent="0.2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 x14ac:dyDescent="0.2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 x14ac:dyDescent="0.2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 x14ac:dyDescent="0.2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 x14ac:dyDescent="0.2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 x14ac:dyDescent="0.2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 x14ac:dyDescent="0.2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 x14ac:dyDescent="0.2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 x14ac:dyDescent="0.2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 x14ac:dyDescent="0.2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 x14ac:dyDescent="0.2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 x14ac:dyDescent="0.2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 x14ac:dyDescent="0.2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 x14ac:dyDescent="0.2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 x14ac:dyDescent="0.2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 x14ac:dyDescent="0.2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 x14ac:dyDescent="0.2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 x14ac:dyDescent="0.2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 x14ac:dyDescent="0.2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 x14ac:dyDescent="0.2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 x14ac:dyDescent="0.2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 x14ac:dyDescent="0.2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 x14ac:dyDescent="0.2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 x14ac:dyDescent="0.2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 x14ac:dyDescent="0.2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 x14ac:dyDescent="0.2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 x14ac:dyDescent="0.2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 x14ac:dyDescent="0.2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 x14ac:dyDescent="0.2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 x14ac:dyDescent="0.2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 x14ac:dyDescent="0.2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 x14ac:dyDescent="0.2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 x14ac:dyDescent="0.2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 x14ac:dyDescent="0.2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 x14ac:dyDescent="0.2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 x14ac:dyDescent="0.2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 x14ac:dyDescent="0.2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 x14ac:dyDescent="0.2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 x14ac:dyDescent="0.2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 x14ac:dyDescent="0.2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 x14ac:dyDescent="0.2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 x14ac:dyDescent="0.2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 x14ac:dyDescent="0.2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 x14ac:dyDescent="0.2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 x14ac:dyDescent="0.2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 x14ac:dyDescent="0.2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 x14ac:dyDescent="0.2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 x14ac:dyDescent="0.2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 x14ac:dyDescent="0.2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 x14ac:dyDescent="0.2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 x14ac:dyDescent="0.2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 x14ac:dyDescent="0.2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 x14ac:dyDescent="0.2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 x14ac:dyDescent="0.2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 x14ac:dyDescent="0.2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 x14ac:dyDescent="0.2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 x14ac:dyDescent="0.2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 x14ac:dyDescent="0.2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 x14ac:dyDescent="0.2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 x14ac:dyDescent="0.2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 x14ac:dyDescent="0.2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 x14ac:dyDescent="0.2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 x14ac:dyDescent="0.2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 x14ac:dyDescent="0.2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 x14ac:dyDescent="0.2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 x14ac:dyDescent="0.2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 x14ac:dyDescent="0.2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 x14ac:dyDescent="0.2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 x14ac:dyDescent="0.2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 x14ac:dyDescent="0.2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 x14ac:dyDescent="0.2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 x14ac:dyDescent="0.2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 x14ac:dyDescent="0.2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 x14ac:dyDescent="0.2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 x14ac:dyDescent="0.2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 x14ac:dyDescent="0.2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 x14ac:dyDescent="0.2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 x14ac:dyDescent="0.2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 x14ac:dyDescent="0.2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 x14ac:dyDescent="0.2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 x14ac:dyDescent="0.2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 x14ac:dyDescent="0.2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 x14ac:dyDescent="0.2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 x14ac:dyDescent="0.2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 x14ac:dyDescent="0.2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 x14ac:dyDescent="0.2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 x14ac:dyDescent="0.2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 x14ac:dyDescent="0.2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 x14ac:dyDescent="0.2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 x14ac:dyDescent="0.2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 x14ac:dyDescent="0.2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 x14ac:dyDescent="0.2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 x14ac:dyDescent="0.2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 x14ac:dyDescent="0.2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 x14ac:dyDescent="0.2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 x14ac:dyDescent="0.2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 x14ac:dyDescent="0.2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 x14ac:dyDescent="0.2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 x14ac:dyDescent="0.2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 x14ac:dyDescent="0.2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 x14ac:dyDescent="0.2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 x14ac:dyDescent="0.2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 x14ac:dyDescent="0.2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 x14ac:dyDescent="0.2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 x14ac:dyDescent="0.2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 x14ac:dyDescent="0.2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 x14ac:dyDescent="0.2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 x14ac:dyDescent="0.2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 x14ac:dyDescent="0.2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 x14ac:dyDescent="0.2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 x14ac:dyDescent="0.2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 x14ac:dyDescent="0.2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 x14ac:dyDescent="0.2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 x14ac:dyDescent="0.2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 x14ac:dyDescent="0.2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 x14ac:dyDescent="0.2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 x14ac:dyDescent="0.2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 x14ac:dyDescent="0.2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 x14ac:dyDescent="0.2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 x14ac:dyDescent="0.2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 x14ac:dyDescent="0.2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 x14ac:dyDescent="0.2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 x14ac:dyDescent="0.2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 x14ac:dyDescent="0.2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 x14ac:dyDescent="0.2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 x14ac:dyDescent="0.2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 x14ac:dyDescent="0.2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 x14ac:dyDescent="0.2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 x14ac:dyDescent="0.2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 x14ac:dyDescent="0.2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 x14ac:dyDescent="0.2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 x14ac:dyDescent="0.2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 x14ac:dyDescent="0.2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 x14ac:dyDescent="0.2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 x14ac:dyDescent="0.2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 x14ac:dyDescent="0.2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 x14ac:dyDescent="0.2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 x14ac:dyDescent="0.2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 x14ac:dyDescent="0.2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 x14ac:dyDescent="0.2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 x14ac:dyDescent="0.2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 x14ac:dyDescent="0.2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 x14ac:dyDescent="0.2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 x14ac:dyDescent="0.2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 x14ac:dyDescent="0.2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 x14ac:dyDescent="0.2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 x14ac:dyDescent="0.2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 x14ac:dyDescent="0.2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 x14ac:dyDescent="0.2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 x14ac:dyDescent="0.2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 x14ac:dyDescent="0.2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 x14ac:dyDescent="0.2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 x14ac:dyDescent="0.2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 x14ac:dyDescent="0.2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 x14ac:dyDescent="0.2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 x14ac:dyDescent="0.2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 x14ac:dyDescent="0.2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 x14ac:dyDescent="0.2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 x14ac:dyDescent="0.2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 x14ac:dyDescent="0.2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 x14ac:dyDescent="0.2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 x14ac:dyDescent="0.2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 x14ac:dyDescent="0.2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 x14ac:dyDescent="0.2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 x14ac:dyDescent="0.2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 x14ac:dyDescent="0.2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 x14ac:dyDescent="0.2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 x14ac:dyDescent="0.2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 x14ac:dyDescent="0.2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 x14ac:dyDescent="0.2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 x14ac:dyDescent="0.2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 x14ac:dyDescent="0.2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 x14ac:dyDescent="0.2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 x14ac:dyDescent="0.2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 x14ac:dyDescent="0.2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 x14ac:dyDescent="0.2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 x14ac:dyDescent="0.2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 x14ac:dyDescent="0.2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 x14ac:dyDescent="0.2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 x14ac:dyDescent="0.2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 x14ac:dyDescent="0.2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 x14ac:dyDescent="0.2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 x14ac:dyDescent="0.2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 x14ac:dyDescent="0.2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 x14ac:dyDescent="0.2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 x14ac:dyDescent="0.2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 x14ac:dyDescent="0.2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 x14ac:dyDescent="0.2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 x14ac:dyDescent="0.2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 x14ac:dyDescent="0.2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 x14ac:dyDescent="0.2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 x14ac:dyDescent="0.2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 x14ac:dyDescent="0.2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 x14ac:dyDescent="0.2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 x14ac:dyDescent="0.2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 x14ac:dyDescent="0.2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 x14ac:dyDescent="0.2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 x14ac:dyDescent="0.2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 x14ac:dyDescent="0.2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 x14ac:dyDescent="0.2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 x14ac:dyDescent="0.2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 x14ac:dyDescent="0.2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 x14ac:dyDescent="0.2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 x14ac:dyDescent="0.2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 x14ac:dyDescent="0.2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 x14ac:dyDescent="0.2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 x14ac:dyDescent="0.2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 x14ac:dyDescent="0.2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 x14ac:dyDescent="0.2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 x14ac:dyDescent="0.2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 x14ac:dyDescent="0.2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 x14ac:dyDescent="0.2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 x14ac:dyDescent="0.2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 x14ac:dyDescent="0.2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 x14ac:dyDescent="0.2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 x14ac:dyDescent="0.2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 x14ac:dyDescent="0.2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 x14ac:dyDescent="0.2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 x14ac:dyDescent="0.2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 x14ac:dyDescent="0.2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 x14ac:dyDescent="0.2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 x14ac:dyDescent="0.2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 x14ac:dyDescent="0.2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 x14ac:dyDescent="0.2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 x14ac:dyDescent="0.2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 x14ac:dyDescent="0.2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 x14ac:dyDescent="0.2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 x14ac:dyDescent="0.2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 x14ac:dyDescent="0.2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 x14ac:dyDescent="0.2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 x14ac:dyDescent="0.2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 x14ac:dyDescent="0.2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 x14ac:dyDescent="0.2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 x14ac:dyDescent="0.2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 x14ac:dyDescent="0.2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 x14ac:dyDescent="0.2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 x14ac:dyDescent="0.2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 x14ac:dyDescent="0.2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 x14ac:dyDescent="0.2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 x14ac:dyDescent="0.2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 x14ac:dyDescent="0.2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 x14ac:dyDescent="0.2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 x14ac:dyDescent="0.2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 x14ac:dyDescent="0.2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 x14ac:dyDescent="0.2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 x14ac:dyDescent="0.2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 x14ac:dyDescent="0.2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 x14ac:dyDescent="0.2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 x14ac:dyDescent="0.2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 x14ac:dyDescent="0.2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 x14ac:dyDescent="0.2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 x14ac:dyDescent="0.2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 x14ac:dyDescent="0.2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 x14ac:dyDescent="0.2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 x14ac:dyDescent="0.2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 x14ac:dyDescent="0.2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 x14ac:dyDescent="0.2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 x14ac:dyDescent="0.2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 x14ac:dyDescent="0.2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 x14ac:dyDescent="0.2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 x14ac:dyDescent="0.2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 x14ac:dyDescent="0.2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 x14ac:dyDescent="0.2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 x14ac:dyDescent="0.2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 x14ac:dyDescent="0.2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 x14ac:dyDescent="0.2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 x14ac:dyDescent="0.2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 x14ac:dyDescent="0.2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 x14ac:dyDescent="0.2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 x14ac:dyDescent="0.2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 x14ac:dyDescent="0.2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 x14ac:dyDescent="0.2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 x14ac:dyDescent="0.2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 x14ac:dyDescent="0.2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 x14ac:dyDescent="0.2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 x14ac:dyDescent="0.2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 x14ac:dyDescent="0.2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 x14ac:dyDescent="0.2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 x14ac:dyDescent="0.2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 x14ac:dyDescent="0.2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 x14ac:dyDescent="0.2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 x14ac:dyDescent="0.2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 x14ac:dyDescent="0.2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 x14ac:dyDescent="0.2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 x14ac:dyDescent="0.2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 x14ac:dyDescent="0.2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 x14ac:dyDescent="0.2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 x14ac:dyDescent="0.2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 x14ac:dyDescent="0.2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 x14ac:dyDescent="0.2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 x14ac:dyDescent="0.2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 x14ac:dyDescent="0.2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 x14ac:dyDescent="0.2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 x14ac:dyDescent="0.2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 x14ac:dyDescent="0.2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 x14ac:dyDescent="0.2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 x14ac:dyDescent="0.2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 x14ac:dyDescent="0.2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 x14ac:dyDescent="0.2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 x14ac:dyDescent="0.2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 x14ac:dyDescent="0.2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 x14ac:dyDescent="0.2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 x14ac:dyDescent="0.2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 x14ac:dyDescent="0.2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 x14ac:dyDescent="0.2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 x14ac:dyDescent="0.2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 x14ac:dyDescent="0.2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 x14ac:dyDescent="0.2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 x14ac:dyDescent="0.2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 x14ac:dyDescent="0.2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 x14ac:dyDescent="0.2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 x14ac:dyDescent="0.2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 x14ac:dyDescent="0.2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 x14ac:dyDescent="0.2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 x14ac:dyDescent="0.2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 x14ac:dyDescent="0.2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 x14ac:dyDescent="0.2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 x14ac:dyDescent="0.2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 x14ac:dyDescent="0.2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 x14ac:dyDescent="0.2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 x14ac:dyDescent="0.2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 x14ac:dyDescent="0.2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 x14ac:dyDescent="0.2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 x14ac:dyDescent="0.2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 x14ac:dyDescent="0.2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 x14ac:dyDescent="0.2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 x14ac:dyDescent="0.2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 x14ac:dyDescent="0.2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 x14ac:dyDescent="0.2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 x14ac:dyDescent="0.2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 x14ac:dyDescent="0.2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 x14ac:dyDescent="0.2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 x14ac:dyDescent="0.2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 x14ac:dyDescent="0.2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 x14ac:dyDescent="0.2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 x14ac:dyDescent="0.2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 x14ac:dyDescent="0.2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 x14ac:dyDescent="0.2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 x14ac:dyDescent="0.2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 x14ac:dyDescent="0.2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 x14ac:dyDescent="0.2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 x14ac:dyDescent="0.2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 x14ac:dyDescent="0.2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 x14ac:dyDescent="0.2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 x14ac:dyDescent="0.2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 x14ac:dyDescent="0.2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 x14ac:dyDescent="0.2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 x14ac:dyDescent="0.2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 x14ac:dyDescent="0.2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 x14ac:dyDescent="0.2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 x14ac:dyDescent="0.2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 x14ac:dyDescent="0.2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 x14ac:dyDescent="0.2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 x14ac:dyDescent="0.2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 x14ac:dyDescent="0.2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 x14ac:dyDescent="0.2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 x14ac:dyDescent="0.2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 x14ac:dyDescent="0.2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 x14ac:dyDescent="0.2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 x14ac:dyDescent="0.2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 x14ac:dyDescent="0.2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 x14ac:dyDescent="0.2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 x14ac:dyDescent="0.2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 x14ac:dyDescent="0.2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 x14ac:dyDescent="0.2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 x14ac:dyDescent="0.2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 x14ac:dyDescent="0.2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 x14ac:dyDescent="0.2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 x14ac:dyDescent="0.2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 x14ac:dyDescent="0.2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 x14ac:dyDescent="0.2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 x14ac:dyDescent="0.2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 x14ac:dyDescent="0.2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 x14ac:dyDescent="0.2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 x14ac:dyDescent="0.2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 x14ac:dyDescent="0.2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 x14ac:dyDescent="0.2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 x14ac:dyDescent="0.2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 x14ac:dyDescent="0.2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 x14ac:dyDescent="0.2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 x14ac:dyDescent="0.2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 x14ac:dyDescent="0.2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 x14ac:dyDescent="0.2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 x14ac:dyDescent="0.2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 x14ac:dyDescent="0.2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 x14ac:dyDescent="0.2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 x14ac:dyDescent="0.2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 x14ac:dyDescent="0.2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 x14ac:dyDescent="0.2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 x14ac:dyDescent="0.2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 x14ac:dyDescent="0.2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 x14ac:dyDescent="0.2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 x14ac:dyDescent="0.2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 x14ac:dyDescent="0.2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 x14ac:dyDescent="0.2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 x14ac:dyDescent="0.2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 x14ac:dyDescent="0.2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 x14ac:dyDescent="0.2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 x14ac:dyDescent="0.2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 x14ac:dyDescent="0.2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 x14ac:dyDescent="0.2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 x14ac:dyDescent="0.2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 x14ac:dyDescent="0.2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 x14ac:dyDescent="0.2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 x14ac:dyDescent="0.2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 x14ac:dyDescent="0.2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 x14ac:dyDescent="0.2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 x14ac:dyDescent="0.2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 x14ac:dyDescent="0.2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 x14ac:dyDescent="0.2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 x14ac:dyDescent="0.2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 x14ac:dyDescent="0.2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 x14ac:dyDescent="0.2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 x14ac:dyDescent="0.2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 x14ac:dyDescent="0.2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 x14ac:dyDescent="0.2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 x14ac:dyDescent="0.2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 x14ac:dyDescent="0.2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 x14ac:dyDescent="0.2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 x14ac:dyDescent="0.2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 x14ac:dyDescent="0.2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 x14ac:dyDescent="0.2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 x14ac:dyDescent="0.2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 x14ac:dyDescent="0.2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 x14ac:dyDescent="0.2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 x14ac:dyDescent="0.2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 x14ac:dyDescent="0.2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 x14ac:dyDescent="0.2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 x14ac:dyDescent="0.2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 x14ac:dyDescent="0.2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 x14ac:dyDescent="0.2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 x14ac:dyDescent="0.2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 x14ac:dyDescent="0.2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 x14ac:dyDescent="0.2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 x14ac:dyDescent="0.2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 x14ac:dyDescent="0.2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 x14ac:dyDescent="0.2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 x14ac:dyDescent="0.2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 x14ac:dyDescent="0.2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 x14ac:dyDescent="0.2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 x14ac:dyDescent="0.2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 x14ac:dyDescent="0.2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 x14ac:dyDescent="0.2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 x14ac:dyDescent="0.2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 x14ac:dyDescent="0.2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 x14ac:dyDescent="0.2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 x14ac:dyDescent="0.2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 x14ac:dyDescent="0.2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 x14ac:dyDescent="0.2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 x14ac:dyDescent="0.2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 x14ac:dyDescent="0.2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 x14ac:dyDescent="0.2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 x14ac:dyDescent="0.2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 x14ac:dyDescent="0.2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 x14ac:dyDescent="0.2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 x14ac:dyDescent="0.2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 x14ac:dyDescent="0.2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 x14ac:dyDescent="0.2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 x14ac:dyDescent="0.2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 x14ac:dyDescent="0.2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 x14ac:dyDescent="0.2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 x14ac:dyDescent="0.2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 x14ac:dyDescent="0.2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 x14ac:dyDescent="0.2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 x14ac:dyDescent="0.2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 x14ac:dyDescent="0.2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 x14ac:dyDescent="0.2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 x14ac:dyDescent="0.2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 x14ac:dyDescent="0.2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 x14ac:dyDescent="0.2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 x14ac:dyDescent="0.2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 x14ac:dyDescent="0.2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 x14ac:dyDescent="0.2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 x14ac:dyDescent="0.2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 x14ac:dyDescent="0.2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 x14ac:dyDescent="0.2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 x14ac:dyDescent="0.2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 x14ac:dyDescent="0.2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 x14ac:dyDescent="0.2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 x14ac:dyDescent="0.2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 x14ac:dyDescent="0.2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 x14ac:dyDescent="0.2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 x14ac:dyDescent="0.2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 x14ac:dyDescent="0.2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 x14ac:dyDescent="0.2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 x14ac:dyDescent="0.2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 x14ac:dyDescent="0.2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 x14ac:dyDescent="0.2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 x14ac:dyDescent="0.2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 x14ac:dyDescent="0.2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 x14ac:dyDescent="0.2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 x14ac:dyDescent="0.2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 x14ac:dyDescent="0.2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 x14ac:dyDescent="0.2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 x14ac:dyDescent="0.2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 x14ac:dyDescent="0.2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 x14ac:dyDescent="0.2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 x14ac:dyDescent="0.2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 x14ac:dyDescent="0.2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 x14ac:dyDescent="0.2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 x14ac:dyDescent="0.2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 x14ac:dyDescent="0.2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 x14ac:dyDescent="0.2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 x14ac:dyDescent="0.2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 x14ac:dyDescent="0.2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 x14ac:dyDescent="0.2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 x14ac:dyDescent="0.2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 x14ac:dyDescent="0.2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 x14ac:dyDescent="0.2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 x14ac:dyDescent="0.2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 x14ac:dyDescent="0.2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 x14ac:dyDescent="0.2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 x14ac:dyDescent="0.2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 x14ac:dyDescent="0.2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 x14ac:dyDescent="0.2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 x14ac:dyDescent="0.2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 x14ac:dyDescent="0.2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 x14ac:dyDescent="0.2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 x14ac:dyDescent="0.2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 x14ac:dyDescent="0.2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 x14ac:dyDescent="0.2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 x14ac:dyDescent="0.2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 x14ac:dyDescent="0.2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 x14ac:dyDescent="0.2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 x14ac:dyDescent="0.2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 x14ac:dyDescent="0.2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 x14ac:dyDescent="0.2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 x14ac:dyDescent="0.2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 x14ac:dyDescent="0.2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 x14ac:dyDescent="0.2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 x14ac:dyDescent="0.2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 x14ac:dyDescent="0.2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 x14ac:dyDescent="0.2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 x14ac:dyDescent="0.2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 x14ac:dyDescent="0.2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 x14ac:dyDescent="0.2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 x14ac:dyDescent="0.2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 x14ac:dyDescent="0.2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 x14ac:dyDescent="0.2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 x14ac:dyDescent="0.2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 x14ac:dyDescent="0.2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 x14ac:dyDescent="0.2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 x14ac:dyDescent="0.2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 x14ac:dyDescent="0.2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 x14ac:dyDescent="0.2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 x14ac:dyDescent="0.2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 x14ac:dyDescent="0.2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 x14ac:dyDescent="0.2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 x14ac:dyDescent="0.2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 x14ac:dyDescent="0.2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 x14ac:dyDescent="0.2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 x14ac:dyDescent="0.2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 x14ac:dyDescent="0.2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 x14ac:dyDescent="0.2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 x14ac:dyDescent="0.2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 x14ac:dyDescent="0.2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 x14ac:dyDescent="0.2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 x14ac:dyDescent="0.2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 x14ac:dyDescent="0.2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 x14ac:dyDescent="0.2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 x14ac:dyDescent="0.2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 x14ac:dyDescent="0.2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 x14ac:dyDescent="0.2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 x14ac:dyDescent="0.2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 x14ac:dyDescent="0.2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 x14ac:dyDescent="0.2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 x14ac:dyDescent="0.2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 x14ac:dyDescent="0.2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 x14ac:dyDescent="0.2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 x14ac:dyDescent="0.2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 x14ac:dyDescent="0.2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 x14ac:dyDescent="0.2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 x14ac:dyDescent="0.2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 x14ac:dyDescent="0.2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 x14ac:dyDescent="0.2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 x14ac:dyDescent="0.2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 x14ac:dyDescent="0.2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 x14ac:dyDescent="0.2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 x14ac:dyDescent="0.2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 x14ac:dyDescent="0.2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 x14ac:dyDescent="0.2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 x14ac:dyDescent="0.2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 x14ac:dyDescent="0.2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 x14ac:dyDescent="0.2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 x14ac:dyDescent="0.2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 x14ac:dyDescent="0.2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 x14ac:dyDescent="0.2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 x14ac:dyDescent="0.2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 x14ac:dyDescent="0.2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 x14ac:dyDescent="0.2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 x14ac:dyDescent="0.2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 x14ac:dyDescent="0.2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 x14ac:dyDescent="0.2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 x14ac:dyDescent="0.2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 x14ac:dyDescent="0.2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 x14ac:dyDescent="0.2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 x14ac:dyDescent="0.2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 x14ac:dyDescent="0.2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 x14ac:dyDescent="0.2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 x14ac:dyDescent="0.2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 x14ac:dyDescent="0.2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 x14ac:dyDescent="0.2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 x14ac:dyDescent="0.2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 x14ac:dyDescent="0.2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 x14ac:dyDescent="0.2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 x14ac:dyDescent="0.2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 x14ac:dyDescent="0.2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 x14ac:dyDescent="0.2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 x14ac:dyDescent="0.2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 x14ac:dyDescent="0.2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 x14ac:dyDescent="0.2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 x14ac:dyDescent="0.2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 x14ac:dyDescent="0.2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 x14ac:dyDescent="0.2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 x14ac:dyDescent="0.2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 x14ac:dyDescent="0.2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 x14ac:dyDescent="0.2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 x14ac:dyDescent="0.2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 x14ac:dyDescent="0.2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 x14ac:dyDescent="0.2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 x14ac:dyDescent="0.2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 x14ac:dyDescent="0.2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 x14ac:dyDescent="0.2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 x14ac:dyDescent="0.2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 x14ac:dyDescent="0.2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 x14ac:dyDescent="0.2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 x14ac:dyDescent="0.2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 x14ac:dyDescent="0.2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 x14ac:dyDescent="0.2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 x14ac:dyDescent="0.2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 x14ac:dyDescent="0.2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 x14ac:dyDescent="0.2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 x14ac:dyDescent="0.2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 x14ac:dyDescent="0.2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 x14ac:dyDescent="0.2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 x14ac:dyDescent="0.2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 x14ac:dyDescent="0.2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 x14ac:dyDescent="0.2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 x14ac:dyDescent="0.2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 x14ac:dyDescent="0.2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 x14ac:dyDescent="0.2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 x14ac:dyDescent="0.2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 x14ac:dyDescent="0.2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 x14ac:dyDescent="0.2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 x14ac:dyDescent="0.2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 x14ac:dyDescent="0.2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 x14ac:dyDescent="0.2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 x14ac:dyDescent="0.2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 x14ac:dyDescent="0.2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 x14ac:dyDescent="0.2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 x14ac:dyDescent="0.2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 x14ac:dyDescent="0.2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 x14ac:dyDescent="0.2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 x14ac:dyDescent="0.2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 x14ac:dyDescent="0.2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 x14ac:dyDescent="0.2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 x14ac:dyDescent="0.2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 x14ac:dyDescent="0.2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 x14ac:dyDescent="0.2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 x14ac:dyDescent="0.2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 x14ac:dyDescent="0.2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 x14ac:dyDescent="0.2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 x14ac:dyDescent="0.2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 x14ac:dyDescent="0.2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 x14ac:dyDescent="0.2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 x14ac:dyDescent="0.2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 x14ac:dyDescent="0.2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 x14ac:dyDescent="0.2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 x14ac:dyDescent="0.2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 x14ac:dyDescent="0.2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 x14ac:dyDescent="0.2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 x14ac:dyDescent="0.2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 x14ac:dyDescent="0.2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 x14ac:dyDescent="0.2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 x14ac:dyDescent="0.2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 x14ac:dyDescent="0.2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 x14ac:dyDescent="0.2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 x14ac:dyDescent="0.2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 x14ac:dyDescent="0.2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 x14ac:dyDescent="0.2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 x14ac:dyDescent="0.2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 x14ac:dyDescent="0.2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 x14ac:dyDescent="0.2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 x14ac:dyDescent="0.2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 x14ac:dyDescent="0.2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 x14ac:dyDescent="0.2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 x14ac:dyDescent="0.2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 x14ac:dyDescent="0.2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 x14ac:dyDescent="0.2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 x14ac:dyDescent="0.2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 x14ac:dyDescent="0.2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 x14ac:dyDescent="0.2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 x14ac:dyDescent="0.2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 x14ac:dyDescent="0.2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 x14ac:dyDescent="0.2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 x14ac:dyDescent="0.2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 x14ac:dyDescent="0.2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 x14ac:dyDescent="0.2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 x14ac:dyDescent="0.2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 x14ac:dyDescent="0.2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 x14ac:dyDescent="0.2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 x14ac:dyDescent="0.2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 x14ac:dyDescent="0.2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 x14ac:dyDescent="0.2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 x14ac:dyDescent="0.2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 x14ac:dyDescent="0.2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 x14ac:dyDescent="0.2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 x14ac:dyDescent="0.2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 x14ac:dyDescent="0.2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 x14ac:dyDescent="0.2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 x14ac:dyDescent="0.2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 x14ac:dyDescent="0.2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 x14ac:dyDescent="0.2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 x14ac:dyDescent="0.2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 x14ac:dyDescent="0.2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 x14ac:dyDescent="0.2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 x14ac:dyDescent="0.2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 x14ac:dyDescent="0.2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 x14ac:dyDescent="0.2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 x14ac:dyDescent="0.2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 x14ac:dyDescent="0.2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 x14ac:dyDescent="0.2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 x14ac:dyDescent="0.2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 x14ac:dyDescent="0.2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 x14ac:dyDescent="0.2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 x14ac:dyDescent="0.2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 x14ac:dyDescent="0.2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 x14ac:dyDescent="0.2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 x14ac:dyDescent="0.2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 x14ac:dyDescent="0.2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 x14ac:dyDescent="0.2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 x14ac:dyDescent="0.2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 x14ac:dyDescent="0.2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 x14ac:dyDescent="0.2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 x14ac:dyDescent="0.2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 x14ac:dyDescent="0.2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 x14ac:dyDescent="0.2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 x14ac:dyDescent="0.2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 x14ac:dyDescent="0.2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 x14ac:dyDescent="0.2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 x14ac:dyDescent="0.2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 x14ac:dyDescent="0.2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 x14ac:dyDescent="0.2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 x14ac:dyDescent="0.2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 x14ac:dyDescent="0.2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 x14ac:dyDescent="0.2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 x14ac:dyDescent="0.2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 x14ac:dyDescent="0.2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 x14ac:dyDescent="0.2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 x14ac:dyDescent="0.2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 x14ac:dyDescent="0.2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 x14ac:dyDescent="0.2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 x14ac:dyDescent="0.2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 x14ac:dyDescent="0.2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 x14ac:dyDescent="0.2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P5306+SUM(P5307:P5314)+P5509+P5612+P5672+P5677+P5726+P5783+P5789+P5910+P5940</f>
        <v>0</v>
      </c>
      <c r="Q5305" s="184"/>
      <c r="R5305" s="185">
        <f>R5306+SUM(R5307:R5314)+R5509+R5612+R5672+R5677+R5726+R5783+R5789+R5910+R5940</f>
        <v>0.41181899999999994</v>
      </c>
      <c r="S5305" s="184"/>
      <c r="T5305" s="186">
        <f>T5306+SUM(T5307:T5314)+T5509+T5612+T5672+T5677+T5726+T5783+T5789+T5910+T5940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BK5306+SUM(BK5307:BK5314)+BK5509+BK5612+BK5672+BK5677+BK5726+BK5783+BK5789+BK5910+BK5940</f>
        <v>0</v>
      </c>
    </row>
    <row r="5306" spans="1:65" s="2" customFormat="1" ht="24.2" customHeight="1" x14ac:dyDescent="0.2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 x14ac:dyDescent="0.2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 x14ac:dyDescent="0.2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 x14ac:dyDescent="0.2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 x14ac:dyDescent="0.2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 x14ac:dyDescent="0.2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 x14ac:dyDescent="0.2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 x14ac:dyDescent="0.2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 x14ac:dyDescent="0.2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 x14ac:dyDescent="0.2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 x14ac:dyDescent="0.2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 x14ac:dyDescent="0.2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 x14ac:dyDescent="0.2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 x14ac:dyDescent="0.2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 x14ac:dyDescent="0.2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 x14ac:dyDescent="0.2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 x14ac:dyDescent="0.2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 x14ac:dyDescent="0.2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 x14ac:dyDescent="0.2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 x14ac:dyDescent="0.2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 x14ac:dyDescent="0.2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 x14ac:dyDescent="0.2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 x14ac:dyDescent="0.2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 x14ac:dyDescent="0.2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 x14ac:dyDescent="0.2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 x14ac:dyDescent="0.2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 x14ac:dyDescent="0.2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 x14ac:dyDescent="0.2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 x14ac:dyDescent="0.2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 x14ac:dyDescent="0.2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 x14ac:dyDescent="0.2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 x14ac:dyDescent="0.2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 x14ac:dyDescent="0.2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 x14ac:dyDescent="0.2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 x14ac:dyDescent="0.2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 x14ac:dyDescent="0.2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 x14ac:dyDescent="0.2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 x14ac:dyDescent="0.2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 x14ac:dyDescent="0.2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 x14ac:dyDescent="0.2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 x14ac:dyDescent="0.2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 x14ac:dyDescent="0.2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 x14ac:dyDescent="0.2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 x14ac:dyDescent="0.2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 x14ac:dyDescent="0.2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 x14ac:dyDescent="0.2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 x14ac:dyDescent="0.2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 x14ac:dyDescent="0.2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 x14ac:dyDescent="0.2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 x14ac:dyDescent="0.2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 x14ac:dyDescent="0.2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 x14ac:dyDescent="0.2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 x14ac:dyDescent="0.2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 x14ac:dyDescent="0.2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 x14ac:dyDescent="0.2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 x14ac:dyDescent="0.2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 x14ac:dyDescent="0.2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 x14ac:dyDescent="0.2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 x14ac:dyDescent="0.2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 x14ac:dyDescent="0.2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 x14ac:dyDescent="0.2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 x14ac:dyDescent="0.2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 x14ac:dyDescent="0.2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 x14ac:dyDescent="0.2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 x14ac:dyDescent="0.2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 x14ac:dyDescent="0.2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 x14ac:dyDescent="0.2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 x14ac:dyDescent="0.2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 x14ac:dyDescent="0.2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 x14ac:dyDescent="0.2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 x14ac:dyDescent="0.2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 x14ac:dyDescent="0.2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 x14ac:dyDescent="0.2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 x14ac:dyDescent="0.2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 x14ac:dyDescent="0.2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 x14ac:dyDescent="0.2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 x14ac:dyDescent="0.2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 x14ac:dyDescent="0.2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 x14ac:dyDescent="0.2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 x14ac:dyDescent="0.2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 x14ac:dyDescent="0.2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 x14ac:dyDescent="0.2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 x14ac:dyDescent="0.2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 x14ac:dyDescent="0.2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 x14ac:dyDescent="0.2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 x14ac:dyDescent="0.2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 x14ac:dyDescent="0.2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 x14ac:dyDescent="0.2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 x14ac:dyDescent="0.2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 x14ac:dyDescent="0.2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 x14ac:dyDescent="0.2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 x14ac:dyDescent="0.2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 x14ac:dyDescent="0.2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 x14ac:dyDescent="0.2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 x14ac:dyDescent="0.2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 x14ac:dyDescent="0.2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 x14ac:dyDescent="0.2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 x14ac:dyDescent="0.2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 x14ac:dyDescent="0.2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 x14ac:dyDescent="0.2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 x14ac:dyDescent="0.2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 x14ac:dyDescent="0.2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 x14ac:dyDescent="0.2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 x14ac:dyDescent="0.2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 x14ac:dyDescent="0.2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 x14ac:dyDescent="0.2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 x14ac:dyDescent="0.2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 x14ac:dyDescent="0.2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 x14ac:dyDescent="0.2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 x14ac:dyDescent="0.2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 x14ac:dyDescent="0.2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 x14ac:dyDescent="0.2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 x14ac:dyDescent="0.2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 x14ac:dyDescent="0.2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 x14ac:dyDescent="0.2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 x14ac:dyDescent="0.2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 x14ac:dyDescent="0.2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 x14ac:dyDescent="0.2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 x14ac:dyDescent="0.2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 x14ac:dyDescent="0.2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 x14ac:dyDescent="0.2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 x14ac:dyDescent="0.2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 x14ac:dyDescent="0.2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 x14ac:dyDescent="0.2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 x14ac:dyDescent="0.2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 x14ac:dyDescent="0.2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 x14ac:dyDescent="0.2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 x14ac:dyDescent="0.2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 x14ac:dyDescent="0.2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 x14ac:dyDescent="0.2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 x14ac:dyDescent="0.2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 x14ac:dyDescent="0.2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 x14ac:dyDescent="0.2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 x14ac:dyDescent="0.2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 x14ac:dyDescent="0.2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 x14ac:dyDescent="0.2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 x14ac:dyDescent="0.2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 x14ac:dyDescent="0.2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 x14ac:dyDescent="0.2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 x14ac:dyDescent="0.2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 x14ac:dyDescent="0.2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 x14ac:dyDescent="0.2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 x14ac:dyDescent="0.2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 x14ac:dyDescent="0.2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 x14ac:dyDescent="0.2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 x14ac:dyDescent="0.2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 x14ac:dyDescent="0.2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 x14ac:dyDescent="0.2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 x14ac:dyDescent="0.2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 x14ac:dyDescent="0.2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 x14ac:dyDescent="0.2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 x14ac:dyDescent="0.2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 x14ac:dyDescent="0.2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 x14ac:dyDescent="0.2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 x14ac:dyDescent="0.2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 x14ac:dyDescent="0.2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 x14ac:dyDescent="0.2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 x14ac:dyDescent="0.2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 x14ac:dyDescent="0.2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 x14ac:dyDescent="0.2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 x14ac:dyDescent="0.2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 x14ac:dyDescent="0.2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 x14ac:dyDescent="0.2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 x14ac:dyDescent="0.2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 x14ac:dyDescent="0.2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 x14ac:dyDescent="0.2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 x14ac:dyDescent="0.2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 x14ac:dyDescent="0.2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 x14ac:dyDescent="0.2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 x14ac:dyDescent="0.2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 x14ac:dyDescent="0.2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 x14ac:dyDescent="0.2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 x14ac:dyDescent="0.2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 x14ac:dyDescent="0.2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 x14ac:dyDescent="0.2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 x14ac:dyDescent="0.2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 x14ac:dyDescent="0.2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 x14ac:dyDescent="0.2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 x14ac:dyDescent="0.2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 x14ac:dyDescent="0.2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 x14ac:dyDescent="0.2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 x14ac:dyDescent="0.2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 x14ac:dyDescent="0.2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 x14ac:dyDescent="0.2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 x14ac:dyDescent="0.2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 x14ac:dyDescent="0.2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 x14ac:dyDescent="0.2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 x14ac:dyDescent="0.2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 x14ac:dyDescent="0.2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 x14ac:dyDescent="0.2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 x14ac:dyDescent="0.2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 x14ac:dyDescent="0.2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 x14ac:dyDescent="0.2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 x14ac:dyDescent="0.2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 x14ac:dyDescent="0.2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 x14ac:dyDescent="0.2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 x14ac:dyDescent="0.2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 x14ac:dyDescent="0.2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 x14ac:dyDescent="0.2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 x14ac:dyDescent="0.2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 x14ac:dyDescent="0.2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 x14ac:dyDescent="0.2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 x14ac:dyDescent="0.2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 x14ac:dyDescent="0.2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 x14ac:dyDescent="0.2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 x14ac:dyDescent="0.2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 x14ac:dyDescent="0.2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 x14ac:dyDescent="0.2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 x14ac:dyDescent="0.2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 x14ac:dyDescent="0.2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 x14ac:dyDescent="0.2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 x14ac:dyDescent="0.2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 x14ac:dyDescent="0.2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 x14ac:dyDescent="0.2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 x14ac:dyDescent="0.2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 x14ac:dyDescent="0.2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 x14ac:dyDescent="0.2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 x14ac:dyDescent="0.2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 x14ac:dyDescent="0.2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 x14ac:dyDescent="0.2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 x14ac:dyDescent="0.2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 x14ac:dyDescent="0.2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 x14ac:dyDescent="0.2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 x14ac:dyDescent="0.2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 x14ac:dyDescent="0.2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 x14ac:dyDescent="0.2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 x14ac:dyDescent="0.2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 x14ac:dyDescent="0.2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 x14ac:dyDescent="0.2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 x14ac:dyDescent="0.2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 x14ac:dyDescent="0.2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 x14ac:dyDescent="0.2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 x14ac:dyDescent="0.2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 x14ac:dyDescent="0.2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 x14ac:dyDescent="0.2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 x14ac:dyDescent="0.2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 x14ac:dyDescent="0.2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 x14ac:dyDescent="0.2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 x14ac:dyDescent="0.2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 x14ac:dyDescent="0.2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 x14ac:dyDescent="0.2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 x14ac:dyDescent="0.2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 x14ac:dyDescent="0.2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 x14ac:dyDescent="0.2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 x14ac:dyDescent="0.2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 x14ac:dyDescent="0.2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 x14ac:dyDescent="0.2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 x14ac:dyDescent="0.2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 x14ac:dyDescent="0.2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 x14ac:dyDescent="0.2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 x14ac:dyDescent="0.2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 x14ac:dyDescent="0.2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 x14ac:dyDescent="0.2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 x14ac:dyDescent="0.2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 x14ac:dyDescent="0.2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 x14ac:dyDescent="0.2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 x14ac:dyDescent="0.2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 x14ac:dyDescent="0.2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 x14ac:dyDescent="0.2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 x14ac:dyDescent="0.2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 x14ac:dyDescent="0.2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 x14ac:dyDescent="0.2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 x14ac:dyDescent="0.2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 x14ac:dyDescent="0.2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 x14ac:dyDescent="0.2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 x14ac:dyDescent="0.2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 x14ac:dyDescent="0.2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 x14ac:dyDescent="0.2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 x14ac:dyDescent="0.2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 x14ac:dyDescent="0.2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 x14ac:dyDescent="0.2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 x14ac:dyDescent="0.2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 x14ac:dyDescent="0.2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 x14ac:dyDescent="0.2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 x14ac:dyDescent="0.2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 x14ac:dyDescent="0.2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 x14ac:dyDescent="0.2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 x14ac:dyDescent="0.2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 x14ac:dyDescent="0.2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 x14ac:dyDescent="0.2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 x14ac:dyDescent="0.2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 x14ac:dyDescent="0.2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 x14ac:dyDescent="0.2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 x14ac:dyDescent="0.2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 x14ac:dyDescent="0.2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 x14ac:dyDescent="0.2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 x14ac:dyDescent="0.2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 x14ac:dyDescent="0.2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 x14ac:dyDescent="0.2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 x14ac:dyDescent="0.2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 x14ac:dyDescent="0.2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 x14ac:dyDescent="0.2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 x14ac:dyDescent="0.2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 x14ac:dyDescent="0.2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 x14ac:dyDescent="0.2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 x14ac:dyDescent="0.2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 x14ac:dyDescent="0.2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 x14ac:dyDescent="0.2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 x14ac:dyDescent="0.2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 x14ac:dyDescent="0.2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 x14ac:dyDescent="0.2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 x14ac:dyDescent="0.2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 x14ac:dyDescent="0.2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 x14ac:dyDescent="0.2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 x14ac:dyDescent="0.2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 x14ac:dyDescent="0.2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 x14ac:dyDescent="0.2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 x14ac:dyDescent="0.2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 x14ac:dyDescent="0.2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 x14ac:dyDescent="0.2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 x14ac:dyDescent="0.2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 x14ac:dyDescent="0.2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 x14ac:dyDescent="0.2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 x14ac:dyDescent="0.2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 x14ac:dyDescent="0.2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 x14ac:dyDescent="0.2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 x14ac:dyDescent="0.2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 x14ac:dyDescent="0.2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 x14ac:dyDescent="0.2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 x14ac:dyDescent="0.2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 x14ac:dyDescent="0.2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 x14ac:dyDescent="0.2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 x14ac:dyDescent="0.2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 x14ac:dyDescent="0.2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 x14ac:dyDescent="0.2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 x14ac:dyDescent="0.2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 x14ac:dyDescent="0.2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 x14ac:dyDescent="0.2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 x14ac:dyDescent="0.2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 x14ac:dyDescent="0.2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 x14ac:dyDescent="0.2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 x14ac:dyDescent="0.2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 x14ac:dyDescent="0.2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 x14ac:dyDescent="0.2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 x14ac:dyDescent="0.2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 x14ac:dyDescent="0.2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 x14ac:dyDescent="0.2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 x14ac:dyDescent="0.2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 x14ac:dyDescent="0.2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 x14ac:dyDescent="0.2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 x14ac:dyDescent="0.2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 x14ac:dyDescent="0.2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 x14ac:dyDescent="0.2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 x14ac:dyDescent="0.2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 x14ac:dyDescent="0.2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 x14ac:dyDescent="0.2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 x14ac:dyDescent="0.2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 x14ac:dyDescent="0.2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 x14ac:dyDescent="0.2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 x14ac:dyDescent="0.2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 x14ac:dyDescent="0.2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 x14ac:dyDescent="0.2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 x14ac:dyDescent="0.2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 x14ac:dyDescent="0.2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 x14ac:dyDescent="0.2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 x14ac:dyDescent="0.2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 x14ac:dyDescent="0.2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 x14ac:dyDescent="0.2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 x14ac:dyDescent="0.2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 x14ac:dyDescent="0.2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 x14ac:dyDescent="0.2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 x14ac:dyDescent="0.2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 x14ac:dyDescent="0.2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 x14ac:dyDescent="0.2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 x14ac:dyDescent="0.2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 x14ac:dyDescent="0.2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 x14ac:dyDescent="0.2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 x14ac:dyDescent="0.2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 x14ac:dyDescent="0.2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 x14ac:dyDescent="0.2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 x14ac:dyDescent="0.2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 x14ac:dyDescent="0.2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 x14ac:dyDescent="0.2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 x14ac:dyDescent="0.2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 x14ac:dyDescent="0.2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 x14ac:dyDescent="0.2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 x14ac:dyDescent="0.2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 x14ac:dyDescent="0.2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 x14ac:dyDescent="0.2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 x14ac:dyDescent="0.2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 x14ac:dyDescent="0.2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 x14ac:dyDescent="0.2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 x14ac:dyDescent="0.2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 x14ac:dyDescent="0.2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 x14ac:dyDescent="0.2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 x14ac:dyDescent="0.2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 x14ac:dyDescent="0.2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 x14ac:dyDescent="0.2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 x14ac:dyDescent="0.2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 x14ac:dyDescent="0.2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 x14ac:dyDescent="0.2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 x14ac:dyDescent="0.2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 x14ac:dyDescent="0.2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 x14ac:dyDescent="0.2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 x14ac:dyDescent="0.2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 x14ac:dyDescent="0.2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 x14ac:dyDescent="0.2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 x14ac:dyDescent="0.2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 x14ac:dyDescent="0.2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 x14ac:dyDescent="0.2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 x14ac:dyDescent="0.2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 x14ac:dyDescent="0.2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 x14ac:dyDescent="0.2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 x14ac:dyDescent="0.2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 x14ac:dyDescent="0.2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 x14ac:dyDescent="0.2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 x14ac:dyDescent="0.2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 x14ac:dyDescent="0.2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 x14ac:dyDescent="0.2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 x14ac:dyDescent="0.2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 x14ac:dyDescent="0.2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 x14ac:dyDescent="0.2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 x14ac:dyDescent="0.2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 x14ac:dyDescent="0.2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 x14ac:dyDescent="0.2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 x14ac:dyDescent="0.2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 x14ac:dyDescent="0.2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 x14ac:dyDescent="0.2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 x14ac:dyDescent="0.2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 x14ac:dyDescent="0.2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 x14ac:dyDescent="0.2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SUM(P5727:P5782)</f>
        <v>0</v>
      </c>
      <c r="Q5726" s="184"/>
      <c r="R5726" s="185">
        <f>SUM(R5727:R5782)</f>
        <v>1.4999999999999999E-4</v>
      </c>
      <c r="S5726" s="184"/>
      <c r="T5726" s="186">
        <f>SUM(T5727:T5782)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SUM(BK5727:BK5782)</f>
        <v>0</v>
      </c>
    </row>
    <row r="5727" spans="1:65" s="2" customFormat="1" ht="49.15" customHeight="1" x14ac:dyDescent="0.2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 x14ac:dyDescent="0.2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 x14ac:dyDescent="0.2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 x14ac:dyDescent="0.2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 x14ac:dyDescent="0.2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 x14ac:dyDescent="0.2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 x14ac:dyDescent="0.2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 x14ac:dyDescent="0.2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 x14ac:dyDescent="0.2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 x14ac:dyDescent="0.2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 x14ac:dyDescent="0.2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 x14ac:dyDescent="0.2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 x14ac:dyDescent="0.2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 x14ac:dyDescent="0.2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 x14ac:dyDescent="0.2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 x14ac:dyDescent="0.2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 x14ac:dyDescent="0.2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 x14ac:dyDescent="0.2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 x14ac:dyDescent="0.2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 x14ac:dyDescent="0.2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 x14ac:dyDescent="0.2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 x14ac:dyDescent="0.2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 x14ac:dyDescent="0.2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 x14ac:dyDescent="0.2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 x14ac:dyDescent="0.2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 x14ac:dyDescent="0.2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 x14ac:dyDescent="0.2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 x14ac:dyDescent="0.2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 x14ac:dyDescent="0.2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 x14ac:dyDescent="0.2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 x14ac:dyDescent="0.2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 x14ac:dyDescent="0.2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 x14ac:dyDescent="0.2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 x14ac:dyDescent="0.2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 x14ac:dyDescent="0.2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 x14ac:dyDescent="0.2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 x14ac:dyDescent="0.2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 x14ac:dyDescent="0.2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 x14ac:dyDescent="0.2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 x14ac:dyDescent="0.2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 x14ac:dyDescent="0.2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 x14ac:dyDescent="0.2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 x14ac:dyDescent="0.2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 x14ac:dyDescent="0.2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3" customHeight="1" x14ac:dyDescent="0.2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 x14ac:dyDescent="0.2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 x14ac:dyDescent="0.2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 x14ac:dyDescent="0.2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3" customFormat="1" ht="11.25" x14ac:dyDescent="0.2">
      <c r="B5775" s="210"/>
      <c r="C5775" s="211"/>
      <c r="D5775" s="212" t="s">
        <v>283</v>
      </c>
      <c r="E5775" s="213" t="s">
        <v>1</v>
      </c>
      <c r="F5775" s="214" t="s">
        <v>2489</v>
      </c>
      <c r="G5775" s="211"/>
      <c r="H5775" s="213" t="s">
        <v>1</v>
      </c>
      <c r="I5775" s="215"/>
      <c r="J5775" s="211"/>
      <c r="K5775" s="211"/>
      <c r="L5775" s="216"/>
      <c r="M5775" s="217"/>
      <c r="N5775" s="218"/>
      <c r="O5775" s="218"/>
      <c r="P5775" s="218"/>
      <c r="Q5775" s="218"/>
      <c r="R5775" s="218"/>
      <c r="S5775" s="218"/>
      <c r="T5775" s="219"/>
      <c r="AT5775" s="220" t="s">
        <v>283</v>
      </c>
      <c r="AU5775" s="220" t="s">
        <v>291</v>
      </c>
      <c r="AV5775" s="13" t="s">
        <v>16</v>
      </c>
      <c r="AW5775" s="13" t="s">
        <v>32</v>
      </c>
      <c r="AX5775" s="13" t="s">
        <v>76</v>
      </c>
      <c r="AY5775" s="220" t="s">
        <v>272</v>
      </c>
    </row>
    <row r="5776" spans="1:65" s="14" customFormat="1" ht="11.25" x14ac:dyDescent="0.2">
      <c r="B5776" s="221"/>
      <c r="C5776" s="222"/>
      <c r="D5776" s="212" t="s">
        <v>283</v>
      </c>
      <c r="E5776" s="223" t="s">
        <v>1</v>
      </c>
      <c r="F5776" s="224" t="s">
        <v>16</v>
      </c>
      <c r="G5776" s="222"/>
      <c r="H5776" s="225">
        <v>1</v>
      </c>
      <c r="I5776" s="226"/>
      <c r="J5776" s="222"/>
      <c r="K5776" s="222"/>
      <c r="L5776" s="227"/>
      <c r="M5776" s="228"/>
      <c r="N5776" s="229"/>
      <c r="O5776" s="229"/>
      <c r="P5776" s="229"/>
      <c r="Q5776" s="229"/>
      <c r="R5776" s="229"/>
      <c r="S5776" s="229"/>
      <c r="T5776" s="230"/>
      <c r="AT5776" s="231" t="s">
        <v>283</v>
      </c>
      <c r="AU5776" s="231" t="s">
        <v>291</v>
      </c>
      <c r="AV5776" s="14" t="s">
        <v>84</v>
      </c>
      <c r="AW5776" s="14" t="s">
        <v>32</v>
      </c>
      <c r="AX5776" s="14" t="s">
        <v>76</v>
      </c>
      <c r="AY5776" s="231" t="s">
        <v>272</v>
      </c>
    </row>
    <row r="5777" spans="1:65" s="2" customFormat="1" ht="66.75" customHeight="1" x14ac:dyDescent="0.2">
      <c r="A5777" s="34"/>
      <c r="B5777" s="35"/>
      <c r="C5777" s="192" t="s">
        <v>4704</v>
      </c>
      <c r="D5777" s="192" t="s">
        <v>274</v>
      </c>
      <c r="E5777" s="193" t="s">
        <v>4705</v>
      </c>
      <c r="F5777" s="194" t="s">
        <v>4706</v>
      </c>
      <c r="G5777" s="195" t="s">
        <v>952</v>
      </c>
      <c r="H5777" s="196">
        <v>1</v>
      </c>
      <c r="I5777" s="197"/>
      <c r="J5777" s="198">
        <f>ROUND(I5777*H5777,2)</f>
        <v>0</v>
      </c>
      <c r="K5777" s="194" t="s">
        <v>1</v>
      </c>
      <c r="L5777" s="39"/>
      <c r="M5777" s="199" t="s">
        <v>1</v>
      </c>
      <c r="N5777" s="200" t="s">
        <v>41</v>
      </c>
      <c r="O5777" s="71"/>
      <c r="P5777" s="201">
        <f>O5777*H5777</f>
        <v>0</v>
      </c>
      <c r="Q5777" s="201">
        <v>1.4999999999999999E-4</v>
      </c>
      <c r="R5777" s="201">
        <f>Q5777*H5777</f>
        <v>1.4999999999999999E-4</v>
      </c>
      <c r="S5777" s="201">
        <v>0</v>
      </c>
      <c r="T5777" s="202">
        <f>S5777*H5777</f>
        <v>0</v>
      </c>
      <c r="U5777" s="34"/>
      <c r="V5777" s="34"/>
      <c r="W5777" s="34"/>
      <c r="X5777" s="34"/>
      <c r="Y5777" s="34"/>
      <c r="Z5777" s="34"/>
      <c r="AA5777" s="34"/>
      <c r="AB5777" s="34"/>
      <c r="AC5777" s="34"/>
      <c r="AD5777" s="34"/>
      <c r="AE5777" s="34"/>
      <c r="AR5777" s="203" t="s">
        <v>358</v>
      </c>
      <c r="AT5777" s="203" t="s">
        <v>274</v>
      </c>
      <c r="AU5777" s="203" t="s">
        <v>291</v>
      </c>
      <c r="AY5777" s="17" t="s">
        <v>272</v>
      </c>
      <c r="BE5777" s="204">
        <f>IF(N5777="základní",J5777,0)</f>
        <v>0</v>
      </c>
      <c r="BF5777" s="204">
        <f>IF(N5777="snížená",J5777,0)</f>
        <v>0</v>
      </c>
      <c r="BG5777" s="204">
        <f>IF(N5777="zákl. přenesená",J5777,0)</f>
        <v>0</v>
      </c>
      <c r="BH5777" s="204">
        <f>IF(N5777="sníž. přenesená",J5777,0)</f>
        <v>0</v>
      </c>
      <c r="BI5777" s="204">
        <f>IF(N5777="nulová",J5777,0)</f>
        <v>0</v>
      </c>
      <c r="BJ5777" s="17" t="s">
        <v>16</v>
      </c>
      <c r="BK5777" s="204">
        <f>ROUND(I5777*H5777,2)</f>
        <v>0</v>
      </c>
      <c r="BL5777" s="17" t="s">
        <v>358</v>
      </c>
      <c r="BM5777" s="203" t="s">
        <v>4707</v>
      </c>
    </row>
    <row r="5778" spans="1:65" s="13" customFormat="1" ht="11.25" x14ac:dyDescent="0.2">
      <c r="B5778" s="210"/>
      <c r="C5778" s="211"/>
      <c r="D5778" s="212" t="s">
        <v>283</v>
      </c>
      <c r="E5778" s="213" t="s">
        <v>1</v>
      </c>
      <c r="F5778" s="214" t="s">
        <v>4675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 x14ac:dyDescent="0.2">
      <c r="B5779" s="210"/>
      <c r="C5779" s="211"/>
      <c r="D5779" s="212" t="s">
        <v>283</v>
      </c>
      <c r="E5779" s="213" t="s">
        <v>1</v>
      </c>
      <c r="F5779" s="214" t="s">
        <v>4004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 x14ac:dyDescent="0.2">
      <c r="B5780" s="210"/>
      <c r="C5780" s="211"/>
      <c r="D5780" s="212" t="s">
        <v>283</v>
      </c>
      <c r="E5780" s="213" t="s">
        <v>1</v>
      </c>
      <c r="F5780" s="214" t="s">
        <v>285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3" customFormat="1" ht="11.25" x14ac:dyDescent="0.2">
      <c r="B5781" s="210"/>
      <c r="C5781" s="211"/>
      <c r="D5781" s="212" t="s">
        <v>283</v>
      </c>
      <c r="E5781" s="213" t="s">
        <v>1</v>
      </c>
      <c r="F5781" s="214" t="s">
        <v>2489</v>
      </c>
      <c r="G5781" s="211"/>
      <c r="H5781" s="213" t="s">
        <v>1</v>
      </c>
      <c r="I5781" s="215"/>
      <c r="J5781" s="211"/>
      <c r="K5781" s="211"/>
      <c r="L5781" s="216"/>
      <c r="M5781" s="217"/>
      <c r="N5781" s="218"/>
      <c r="O5781" s="218"/>
      <c r="P5781" s="218"/>
      <c r="Q5781" s="218"/>
      <c r="R5781" s="218"/>
      <c r="S5781" s="218"/>
      <c r="T5781" s="219"/>
      <c r="AT5781" s="220" t="s">
        <v>283</v>
      </c>
      <c r="AU5781" s="220" t="s">
        <v>291</v>
      </c>
      <c r="AV5781" s="13" t="s">
        <v>16</v>
      </c>
      <c r="AW5781" s="13" t="s">
        <v>32</v>
      </c>
      <c r="AX5781" s="13" t="s">
        <v>76</v>
      </c>
      <c r="AY5781" s="220" t="s">
        <v>272</v>
      </c>
    </row>
    <row r="5782" spans="1:65" s="14" customFormat="1" ht="11.25" x14ac:dyDescent="0.2">
      <c r="B5782" s="221"/>
      <c r="C5782" s="222"/>
      <c r="D5782" s="212" t="s">
        <v>283</v>
      </c>
      <c r="E5782" s="223" t="s">
        <v>1</v>
      </c>
      <c r="F5782" s="224" t="s">
        <v>16</v>
      </c>
      <c r="G5782" s="222"/>
      <c r="H5782" s="225">
        <v>1</v>
      </c>
      <c r="I5782" s="226"/>
      <c r="J5782" s="222"/>
      <c r="K5782" s="222"/>
      <c r="L5782" s="227"/>
      <c r="M5782" s="228"/>
      <c r="N5782" s="229"/>
      <c r="O5782" s="229"/>
      <c r="P5782" s="229"/>
      <c r="Q5782" s="229"/>
      <c r="R5782" s="229"/>
      <c r="S5782" s="229"/>
      <c r="T5782" s="230"/>
      <c r="AT5782" s="231" t="s">
        <v>283</v>
      </c>
      <c r="AU5782" s="231" t="s">
        <v>291</v>
      </c>
      <c r="AV5782" s="14" t="s">
        <v>84</v>
      </c>
      <c r="AW5782" s="14" t="s">
        <v>32</v>
      </c>
      <c r="AX5782" s="14" t="s">
        <v>76</v>
      </c>
      <c r="AY5782" s="231" t="s">
        <v>272</v>
      </c>
    </row>
    <row r="5783" spans="1:65" s="12" customFormat="1" ht="20.85" customHeight="1" x14ac:dyDescent="0.2">
      <c r="B5783" s="176"/>
      <c r="C5783" s="177"/>
      <c r="D5783" s="178" t="s">
        <v>75</v>
      </c>
      <c r="E5783" s="190" t="s">
        <v>4708</v>
      </c>
      <c r="F5783" s="190" t="s">
        <v>4709</v>
      </c>
      <c r="G5783" s="177"/>
      <c r="H5783" s="177"/>
      <c r="I5783" s="180"/>
      <c r="J5783" s="191">
        <f>BK5783</f>
        <v>0</v>
      </c>
      <c r="K5783" s="177"/>
      <c r="L5783" s="182"/>
      <c r="M5783" s="183"/>
      <c r="N5783" s="184"/>
      <c r="O5783" s="184"/>
      <c r="P5783" s="185">
        <f>SUM(P5784:P5788)</f>
        <v>0</v>
      </c>
      <c r="Q5783" s="184"/>
      <c r="R5783" s="185">
        <f>SUM(R5784:R5788)</f>
        <v>0</v>
      </c>
      <c r="S5783" s="184"/>
      <c r="T5783" s="186">
        <f>SUM(T5784:T5788)</f>
        <v>0</v>
      </c>
      <c r="AR5783" s="187" t="s">
        <v>16</v>
      </c>
      <c r="AT5783" s="188" t="s">
        <v>75</v>
      </c>
      <c r="AU5783" s="188" t="s">
        <v>84</v>
      </c>
      <c r="AY5783" s="187" t="s">
        <v>272</v>
      </c>
      <c r="BK5783" s="189">
        <f>SUM(BK5784:BK5788)</f>
        <v>0</v>
      </c>
    </row>
    <row r="5784" spans="1:65" s="2" customFormat="1" ht="37.9" customHeight="1" x14ac:dyDescent="0.2">
      <c r="A5784" s="34"/>
      <c r="B5784" s="35"/>
      <c r="C5784" s="192" t="s">
        <v>4710</v>
      </c>
      <c r="D5784" s="192" t="s">
        <v>274</v>
      </c>
      <c r="E5784" s="193" t="s">
        <v>4711</v>
      </c>
      <c r="F5784" s="194" t="s">
        <v>4712</v>
      </c>
      <c r="G5784" s="195" t="s">
        <v>952</v>
      </c>
      <c r="H5784" s="196">
        <v>1</v>
      </c>
      <c r="I5784" s="197"/>
      <c r="J5784" s="198">
        <f>ROUND(I5784*H5784,2)</f>
        <v>0</v>
      </c>
      <c r="K5784" s="194" t="s">
        <v>1</v>
      </c>
      <c r="L5784" s="39"/>
      <c r="M5784" s="199" t="s">
        <v>1</v>
      </c>
      <c r="N5784" s="200" t="s">
        <v>41</v>
      </c>
      <c r="O5784" s="71"/>
      <c r="P5784" s="201">
        <f>O5784*H5784</f>
        <v>0</v>
      </c>
      <c r="Q5784" s="201">
        <v>0</v>
      </c>
      <c r="R5784" s="201">
        <f>Q5784*H5784</f>
        <v>0</v>
      </c>
      <c r="S5784" s="201">
        <v>0</v>
      </c>
      <c r="T5784" s="202">
        <f>S5784*H5784</f>
        <v>0</v>
      </c>
      <c r="U5784" s="34"/>
      <c r="V5784" s="34"/>
      <c r="W5784" s="34"/>
      <c r="X5784" s="34"/>
      <c r="Y5784" s="34"/>
      <c r="Z5784" s="34"/>
      <c r="AA5784" s="34"/>
      <c r="AB5784" s="34"/>
      <c r="AC5784" s="34"/>
      <c r="AD5784" s="34"/>
      <c r="AE5784" s="34"/>
      <c r="AR5784" s="203" t="s">
        <v>358</v>
      </c>
      <c r="AT5784" s="203" t="s">
        <v>274</v>
      </c>
      <c r="AU5784" s="203" t="s">
        <v>291</v>
      </c>
      <c r="AY5784" s="17" t="s">
        <v>272</v>
      </c>
      <c r="BE5784" s="204">
        <f>IF(N5784="základní",J5784,0)</f>
        <v>0</v>
      </c>
      <c r="BF5784" s="204">
        <f>IF(N5784="snížená",J5784,0)</f>
        <v>0</v>
      </c>
      <c r="BG5784" s="204">
        <f>IF(N5784="zákl. přenesená",J5784,0)</f>
        <v>0</v>
      </c>
      <c r="BH5784" s="204">
        <f>IF(N5784="sníž. přenesená",J5784,0)</f>
        <v>0</v>
      </c>
      <c r="BI5784" s="204">
        <f>IF(N5784="nulová",J5784,0)</f>
        <v>0</v>
      </c>
      <c r="BJ5784" s="17" t="s">
        <v>16</v>
      </c>
      <c r="BK5784" s="204">
        <f>ROUND(I5784*H5784,2)</f>
        <v>0</v>
      </c>
      <c r="BL5784" s="17" t="s">
        <v>358</v>
      </c>
      <c r="BM5784" s="203" t="s">
        <v>4713</v>
      </c>
    </row>
    <row r="5785" spans="1:65" s="13" customFormat="1" ht="11.25" x14ac:dyDescent="0.2">
      <c r="B5785" s="210"/>
      <c r="C5785" s="211"/>
      <c r="D5785" s="212" t="s">
        <v>283</v>
      </c>
      <c r="E5785" s="213" t="s">
        <v>1</v>
      </c>
      <c r="F5785" s="214" t="s">
        <v>4714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 x14ac:dyDescent="0.2">
      <c r="B5786" s="210"/>
      <c r="C5786" s="211"/>
      <c r="D5786" s="212" t="s">
        <v>283</v>
      </c>
      <c r="E5786" s="213" t="s">
        <v>1</v>
      </c>
      <c r="F5786" s="214" t="s">
        <v>4004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3" customFormat="1" ht="11.25" x14ac:dyDescent="0.2">
      <c r="B5787" s="210"/>
      <c r="C5787" s="211"/>
      <c r="D5787" s="212" t="s">
        <v>283</v>
      </c>
      <c r="E5787" s="213" t="s">
        <v>1</v>
      </c>
      <c r="F5787" s="214" t="s">
        <v>285</v>
      </c>
      <c r="G5787" s="211"/>
      <c r="H5787" s="213" t="s">
        <v>1</v>
      </c>
      <c r="I5787" s="215"/>
      <c r="J5787" s="211"/>
      <c r="K5787" s="211"/>
      <c r="L5787" s="216"/>
      <c r="M5787" s="217"/>
      <c r="N5787" s="218"/>
      <c r="O5787" s="218"/>
      <c r="P5787" s="218"/>
      <c r="Q5787" s="218"/>
      <c r="R5787" s="218"/>
      <c r="S5787" s="218"/>
      <c r="T5787" s="219"/>
      <c r="AT5787" s="220" t="s">
        <v>283</v>
      </c>
      <c r="AU5787" s="220" t="s">
        <v>291</v>
      </c>
      <c r="AV5787" s="13" t="s">
        <v>16</v>
      </c>
      <c r="AW5787" s="13" t="s">
        <v>32</v>
      </c>
      <c r="AX5787" s="13" t="s">
        <v>76</v>
      </c>
      <c r="AY5787" s="220" t="s">
        <v>272</v>
      </c>
    </row>
    <row r="5788" spans="1:65" s="14" customFormat="1" ht="11.25" x14ac:dyDescent="0.2">
      <c r="B5788" s="221"/>
      <c r="C5788" s="222"/>
      <c r="D5788" s="212" t="s">
        <v>283</v>
      </c>
      <c r="E5788" s="223" t="s">
        <v>1</v>
      </c>
      <c r="F5788" s="224" t="s">
        <v>16</v>
      </c>
      <c r="G5788" s="222"/>
      <c r="H5788" s="225">
        <v>1</v>
      </c>
      <c r="I5788" s="226"/>
      <c r="J5788" s="222"/>
      <c r="K5788" s="222"/>
      <c r="L5788" s="227"/>
      <c r="M5788" s="228"/>
      <c r="N5788" s="229"/>
      <c r="O5788" s="229"/>
      <c r="P5788" s="229"/>
      <c r="Q5788" s="229"/>
      <c r="R5788" s="229"/>
      <c r="S5788" s="229"/>
      <c r="T5788" s="230"/>
      <c r="AT5788" s="231" t="s">
        <v>283</v>
      </c>
      <c r="AU5788" s="231" t="s">
        <v>291</v>
      </c>
      <c r="AV5788" s="14" t="s">
        <v>84</v>
      </c>
      <c r="AW5788" s="14" t="s">
        <v>32</v>
      </c>
      <c r="AX5788" s="14" t="s">
        <v>76</v>
      </c>
      <c r="AY5788" s="231" t="s">
        <v>272</v>
      </c>
    </row>
    <row r="5789" spans="1:65" s="12" customFormat="1" ht="20.85" customHeight="1" x14ac:dyDescent="0.2">
      <c r="B5789" s="176"/>
      <c r="C5789" s="177"/>
      <c r="D5789" s="178" t="s">
        <v>75</v>
      </c>
      <c r="E5789" s="190" t="s">
        <v>4715</v>
      </c>
      <c r="F5789" s="190" t="s">
        <v>4716</v>
      </c>
      <c r="G5789" s="177"/>
      <c r="H5789" s="177"/>
      <c r="I5789" s="180"/>
      <c r="J5789" s="191">
        <f>BK5789</f>
        <v>0</v>
      </c>
      <c r="K5789" s="177"/>
      <c r="L5789" s="182"/>
      <c r="M5789" s="183"/>
      <c r="N5789" s="184"/>
      <c r="O5789" s="184"/>
      <c r="P5789" s="185">
        <f>SUM(P5790:P5909)</f>
        <v>0</v>
      </c>
      <c r="Q5789" s="184"/>
      <c r="R5789" s="185">
        <f>SUM(R5790:R5909)</f>
        <v>0</v>
      </c>
      <c r="S5789" s="184"/>
      <c r="T5789" s="186">
        <f>SUM(T5790:T5909)</f>
        <v>0</v>
      </c>
      <c r="AR5789" s="187" t="s">
        <v>16</v>
      </c>
      <c r="AT5789" s="188" t="s">
        <v>75</v>
      </c>
      <c r="AU5789" s="188" t="s">
        <v>84</v>
      </c>
      <c r="AY5789" s="187" t="s">
        <v>272</v>
      </c>
      <c r="BK5789" s="189">
        <f>SUM(BK5790:BK5909)</f>
        <v>0</v>
      </c>
    </row>
    <row r="5790" spans="1:65" s="2" customFormat="1" ht="49.15" customHeight="1" x14ac:dyDescent="0.2">
      <c r="A5790" s="34"/>
      <c r="B5790" s="35"/>
      <c r="C5790" s="192" t="s">
        <v>4717</v>
      </c>
      <c r="D5790" s="192" t="s">
        <v>274</v>
      </c>
      <c r="E5790" s="193" t="s">
        <v>4718</v>
      </c>
      <c r="F5790" s="194" t="s">
        <v>4719</v>
      </c>
      <c r="G5790" s="195" t="s">
        <v>952</v>
      </c>
      <c r="H5790" s="196">
        <v>0</v>
      </c>
      <c r="I5790" s="197"/>
      <c r="J5790" s="198">
        <f>ROUND(I5790*H5790,2)</f>
        <v>0</v>
      </c>
      <c r="K5790" s="194" t="s">
        <v>1</v>
      </c>
      <c r="L5790" s="39"/>
      <c r="M5790" s="199" t="s">
        <v>1</v>
      </c>
      <c r="N5790" s="200" t="s">
        <v>41</v>
      </c>
      <c r="O5790" s="71"/>
      <c r="P5790" s="201">
        <f>O5790*H5790</f>
        <v>0</v>
      </c>
      <c r="Q5790" s="201">
        <v>0</v>
      </c>
      <c r="R5790" s="201">
        <f>Q5790*H5790</f>
        <v>0</v>
      </c>
      <c r="S5790" s="201">
        <v>0</v>
      </c>
      <c r="T5790" s="202">
        <f>S5790*H5790</f>
        <v>0</v>
      </c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R5790" s="203" t="s">
        <v>358</v>
      </c>
      <c r="AT5790" s="203" t="s">
        <v>274</v>
      </c>
      <c r="AU5790" s="203" t="s">
        <v>291</v>
      </c>
      <c r="AY5790" s="17" t="s">
        <v>272</v>
      </c>
      <c r="BE5790" s="204">
        <f>IF(N5790="základní",J5790,0)</f>
        <v>0</v>
      </c>
      <c r="BF5790" s="204">
        <f>IF(N5790="snížená",J5790,0)</f>
        <v>0</v>
      </c>
      <c r="BG5790" s="204">
        <f>IF(N5790="zákl. přenesená",J5790,0)</f>
        <v>0</v>
      </c>
      <c r="BH5790" s="204">
        <f>IF(N5790="sníž. přenesená",J5790,0)</f>
        <v>0</v>
      </c>
      <c r="BI5790" s="204">
        <f>IF(N5790="nulová",J5790,0)</f>
        <v>0</v>
      </c>
      <c r="BJ5790" s="17" t="s">
        <v>16</v>
      </c>
      <c r="BK5790" s="204">
        <f>ROUND(I5790*H5790,2)</f>
        <v>0</v>
      </c>
      <c r="BL5790" s="17" t="s">
        <v>358</v>
      </c>
      <c r="BM5790" s="203" t="s">
        <v>4720</v>
      </c>
    </row>
    <row r="5791" spans="1:65" s="13" customFormat="1" ht="11.25" x14ac:dyDescent="0.2">
      <c r="B5791" s="210"/>
      <c r="C5791" s="211"/>
      <c r="D5791" s="212" t="s">
        <v>283</v>
      </c>
      <c r="E5791" s="213" t="s">
        <v>1</v>
      </c>
      <c r="F5791" s="214" t="s">
        <v>4721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 x14ac:dyDescent="0.2">
      <c r="B5792" s="210"/>
      <c r="C5792" s="211"/>
      <c r="D5792" s="212" t="s">
        <v>283</v>
      </c>
      <c r="E5792" s="213" t="s">
        <v>1</v>
      </c>
      <c r="F5792" s="214" t="s">
        <v>4004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3" customFormat="1" ht="11.25" x14ac:dyDescent="0.2">
      <c r="B5793" s="210"/>
      <c r="C5793" s="211"/>
      <c r="D5793" s="212" t="s">
        <v>283</v>
      </c>
      <c r="E5793" s="213" t="s">
        <v>1</v>
      </c>
      <c r="F5793" s="214" t="s">
        <v>285</v>
      </c>
      <c r="G5793" s="211"/>
      <c r="H5793" s="213" t="s">
        <v>1</v>
      </c>
      <c r="I5793" s="215"/>
      <c r="J5793" s="211"/>
      <c r="K5793" s="211"/>
      <c r="L5793" s="216"/>
      <c r="M5793" s="217"/>
      <c r="N5793" s="218"/>
      <c r="O5793" s="218"/>
      <c r="P5793" s="218"/>
      <c r="Q5793" s="218"/>
      <c r="R5793" s="218"/>
      <c r="S5793" s="218"/>
      <c r="T5793" s="219"/>
      <c r="AT5793" s="220" t="s">
        <v>283</v>
      </c>
      <c r="AU5793" s="220" t="s">
        <v>291</v>
      </c>
      <c r="AV5793" s="13" t="s">
        <v>16</v>
      </c>
      <c r="AW5793" s="13" t="s">
        <v>32</v>
      </c>
      <c r="AX5793" s="13" t="s">
        <v>76</v>
      </c>
      <c r="AY5793" s="220" t="s">
        <v>272</v>
      </c>
    </row>
    <row r="5794" spans="1:65" s="14" customFormat="1" ht="11.25" x14ac:dyDescent="0.2">
      <c r="B5794" s="221"/>
      <c r="C5794" s="222"/>
      <c r="D5794" s="212" t="s">
        <v>283</v>
      </c>
      <c r="E5794" s="223" t="s">
        <v>1</v>
      </c>
      <c r="F5794" s="224" t="s">
        <v>16</v>
      </c>
      <c r="G5794" s="222"/>
      <c r="H5794" s="225">
        <v>1</v>
      </c>
      <c r="I5794" s="226"/>
      <c r="J5794" s="222"/>
      <c r="K5794" s="222"/>
      <c r="L5794" s="227"/>
      <c r="M5794" s="228"/>
      <c r="N5794" s="229"/>
      <c r="O5794" s="229"/>
      <c r="P5794" s="229"/>
      <c r="Q5794" s="229"/>
      <c r="R5794" s="229"/>
      <c r="S5794" s="229"/>
      <c r="T5794" s="230"/>
      <c r="AT5794" s="231" t="s">
        <v>283</v>
      </c>
      <c r="AU5794" s="231" t="s">
        <v>291</v>
      </c>
      <c r="AV5794" s="14" t="s">
        <v>84</v>
      </c>
      <c r="AW5794" s="14" t="s">
        <v>32</v>
      </c>
      <c r="AX5794" s="14" t="s">
        <v>76</v>
      </c>
      <c r="AY5794" s="231" t="s">
        <v>272</v>
      </c>
    </row>
    <row r="5795" spans="1:65" s="13" customFormat="1" ht="11.25" x14ac:dyDescent="0.2">
      <c r="B5795" s="210"/>
      <c r="C5795" s="211"/>
      <c r="D5795" s="212" t="s">
        <v>283</v>
      </c>
      <c r="E5795" s="213" t="s">
        <v>1</v>
      </c>
      <c r="F5795" s="214" t="s">
        <v>285</v>
      </c>
      <c r="G5795" s="211"/>
      <c r="H5795" s="213" t="s">
        <v>1</v>
      </c>
      <c r="I5795" s="215"/>
      <c r="J5795" s="211"/>
      <c r="K5795" s="211"/>
      <c r="L5795" s="216"/>
      <c r="M5795" s="217"/>
      <c r="N5795" s="218"/>
      <c r="O5795" s="218"/>
      <c r="P5795" s="218"/>
      <c r="Q5795" s="218"/>
      <c r="R5795" s="218"/>
      <c r="S5795" s="218"/>
      <c r="T5795" s="219"/>
      <c r="AT5795" s="220" t="s">
        <v>283</v>
      </c>
      <c r="AU5795" s="220" t="s">
        <v>291</v>
      </c>
      <c r="AV5795" s="13" t="s">
        <v>16</v>
      </c>
      <c r="AW5795" s="13" t="s">
        <v>32</v>
      </c>
      <c r="AX5795" s="13" t="s">
        <v>76</v>
      </c>
      <c r="AY5795" s="220" t="s">
        <v>272</v>
      </c>
    </row>
    <row r="5796" spans="1:65" s="13" customFormat="1" ht="11.25" x14ac:dyDescent="0.2">
      <c r="B5796" s="210"/>
      <c r="C5796" s="211"/>
      <c r="D5796" s="212" t="s">
        <v>283</v>
      </c>
      <c r="E5796" s="213" t="s">
        <v>1</v>
      </c>
      <c r="F5796" s="214" t="s">
        <v>2489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4" customFormat="1" ht="11.25" x14ac:dyDescent="0.2">
      <c r="B5797" s="221"/>
      <c r="C5797" s="222"/>
      <c r="D5797" s="212" t="s">
        <v>283</v>
      </c>
      <c r="E5797" s="223" t="s">
        <v>1</v>
      </c>
      <c r="F5797" s="224" t="s">
        <v>207</v>
      </c>
      <c r="G5797" s="222"/>
      <c r="H5797" s="225">
        <v>-1</v>
      </c>
      <c r="I5797" s="226"/>
      <c r="J5797" s="222"/>
      <c r="K5797" s="222"/>
      <c r="L5797" s="227"/>
      <c r="M5797" s="228"/>
      <c r="N5797" s="229"/>
      <c r="O5797" s="229"/>
      <c r="P5797" s="229"/>
      <c r="Q5797" s="229"/>
      <c r="R5797" s="229"/>
      <c r="S5797" s="229"/>
      <c r="T5797" s="230"/>
      <c r="AT5797" s="231" t="s">
        <v>283</v>
      </c>
      <c r="AU5797" s="231" t="s">
        <v>291</v>
      </c>
      <c r="AV5797" s="14" t="s">
        <v>84</v>
      </c>
      <c r="AW5797" s="14" t="s">
        <v>32</v>
      </c>
      <c r="AX5797" s="14" t="s">
        <v>76</v>
      </c>
      <c r="AY5797" s="231" t="s">
        <v>272</v>
      </c>
    </row>
    <row r="5798" spans="1:65" s="2" customFormat="1" ht="49.15" customHeight="1" x14ac:dyDescent="0.2">
      <c r="A5798" s="34"/>
      <c r="B5798" s="35"/>
      <c r="C5798" s="192" t="s">
        <v>4722</v>
      </c>
      <c r="D5798" s="192" t="s">
        <v>274</v>
      </c>
      <c r="E5798" s="193" t="s">
        <v>4723</v>
      </c>
      <c r="F5798" s="194" t="s">
        <v>4724</v>
      </c>
      <c r="G5798" s="195" t="s">
        <v>952</v>
      </c>
      <c r="H5798" s="196">
        <v>0</v>
      </c>
      <c r="I5798" s="197"/>
      <c r="J5798" s="198">
        <f>ROUND(I5798*H5798,2)</f>
        <v>0</v>
      </c>
      <c r="K5798" s="194" t="s">
        <v>1</v>
      </c>
      <c r="L5798" s="39"/>
      <c r="M5798" s="199" t="s">
        <v>1</v>
      </c>
      <c r="N5798" s="200" t="s">
        <v>41</v>
      </c>
      <c r="O5798" s="71"/>
      <c r="P5798" s="201">
        <f>O5798*H5798</f>
        <v>0</v>
      </c>
      <c r="Q5798" s="201">
        <v>0</v>
      </c>
      <c r="R5798" s="201">
        <f>Q5798*H5798</f>
        <v>0</v>
      </c>
      <c r="S5798" s="201">
        <v>0</v>
      </c>
      <c r="T5798" s="202">
        <f>S5798*H5798</f>
        <v>0</v>
      </c>
      <c r="U5798" s="34"/>
      <c r="V5798" s="34"/>
      <c r="W5798" s="34"/>
      <c r="X5798" s="34"/>
      <c r="Y5798" s="34"/>
      <c r="Z5798" s="34"/>
      <c r="AA5798" s="34"/>
      <c r="AB5798" s="34"/>
      <c r="AC5798" s="34"/>
      <c r="AD5798" s="34"/>
      <c r="AE5798" s="34"/>
      <c r="AR5798" s="203" t="s">
        <v>358</v>
      </c>
      <c r="AT5798" s="203" t="s">
        <v>274</v>
      </c>
      <c r="AU5798" s="203" t="s">
        <v>291</v>
      </c>
      <c r="AY5798" s="17" t="s">
        <v>272</v>
      </c>
      <c r="BE5798" s="204">
        <f>IF(N5798="základní",J5798,0)</f>
        <v>0</v>
      </c>
      <c r="BF5798" s="204">
        <f>IF(N5798="snížená",J5798,0)</f>
        <v>0</v>
      </c>
      <c r="BG5798" s="204">
        <f>IF(N5798="zákl. přenesená",J5798,0)</f>
        <v>0</v>
      </c>
      <c r="BH5798" s="204">
        <f>IF(N5798="sníž. přenesená",J5798,0)</f>
        <v>0</v>
      </c>
      <c r="BI5798" s="204">
        <f>IF(N5798="nulová",J5798,0)</f>
        <v>0</v>
      </c>
      <c r="BJ5798" s="17" t="s">
        <v>16</v>
      </c>
      <c r="BK5798" s="204">
        <f>ROUND(I5798*H5798,2)</f>
        <v>0</v>
      </c>
      <c r="BL5798" s="17" t="s">
        <v>358</v>
      </c>
      <c r="BM5798" s="203" t="s">
        <v>4725</v>
      </c>
    </row>
    <row r="5799" spans="1:65" s="13" customFormat="1" ht="11.25" x14ac:dyDescent="0.2">
      <c r="B5799" s="210"/>
      <c r="C5799" s="211"/>
      <c r="D5799" s="212" t="s">
        <v>283</v>
      </c>
      <c r="E5799" s="213" t="s">
        <v>1</v>
      </c>
      <c r="F5799" s="214" t="s">
        <v>4721</v>
      </c>
      <c r="G5799" s="211"/>
      <c r="H5799" s="213" t="s">
        <v>1</v>
      </c>
      <c r="I5799" s="215"/>
      <c r="J5799" s="211"/>
      <c r="K5799" s="211"/>
      <c r="L5799" s="216"/>
      <c r="M5799" s="217"/>
      <c r="N5799" s="218"/>
      <c r="O5799" s="218"/>
      <c r="P5799" s="218"/>
      <c r="Q5799" s="218"/>
      <c r="R5799" s="218"/>
      <c r="S5799" s="218"/>
      <c r="T5799" s="219"/>
      <c r="AT5799" s="220" t="s">
        <v>283</v>
      </c>
      <c r="AU5799" s="220" t="s">
        <v>291</v>
      </c>
      <c r="AV5799" s="13" t="s">
        <v>16</v>
      </c>
      <c r="AW5799" s="13" t="s">
        <v>32</v>
      </c>
      <c r="AX5799" s="13" t="s">
        <v>76</v>
      </c>
      <c r="AY5799" s="220" t="s">
        <v>272</v>
      </c>
    </row>
    <row r="5800" spans="1:65" s="13" customFormat="1" ht="11.25" x14ac:dyDescent="0.2">
      <c r="B5800" s="210"/>
      <c r="C5800" s="211"/>
      <c r="D5800" s="212" t="s">
        <v>283</v>
      </c>
      <c r="E5800" s="213" t="s">
        <v>1</v>
      </c>
      <c r="F5800" s="214" t="s">
        <v>4004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 x14ac:dyDescent="0.2">
      <c r="B5801" s="210"/>
      <c r="C5801" s="211"/>
      <c r="D5801" s="212" t="s">
        <v>283</v>
      </c>
      <c r="E5801" s="213" t="s">
        <v>1</v>
      </c>
      <c r="F5801" s="214" t="s">
        <v>285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 x14ac:dyDescent="0.2">
      <c r="B5802" s="221"/>
      <c r="C5802" s="222"/>
      <c r="D5802" s="212" t="s">
        <v>283</v>
      </c>
      <c r="E5802" s="223" t="s">
        <v>1</v>
      </c>
      <c r="F5802" s="224" t="s">
        <v>16</v>
      </c>
      <c r="G5802" s="222"/>
      <c r="H5802" s="225">
        <v>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13" customFormat="1" ht="11.25" x14ac:dyDescent="0.2">
      <c r="B5803" s="210"/>
      <c r="C5803" s="211"/>
      <c r="D5803" s="212" t="s">
        <v>283</v>
      </c>
      <c r="E5803" s="213" t="s">
        <v>1</v>
      </c>
      <c r="F5803" s="214" t="s">
        <v>285</v>
      </c>
      <c r="G5803" s="211"/>
      <c r="H5803" s="213" t="s">
        <v>1</v>
      </c>
      <c r="I5803" s="215"/>
      <c r="J5803" s="211"/>
      <c r="K5803" s="211"/>
      <c r="L5803" s="216"/>
      <c r="M5803" s="217"/>
      <c r="N5803" s="218"/>
      <c r="O5803" s="218"/>
      <c r="P5803" s="218"/>
      <c r="Q5803" s="218"/>
      <c r="R5803" s="218"/>
      <c r="S5803" s="218"/>
      <c r="T5803" s="219"/>
      <c r="AT5803" s="220" t="s">
        <v>283</v>
      </c>
      <c r="AU5803" s="220" t="s">
        <v>291</v>
      </c>
      <c r="AV5803" s="13" t="s">
        <v>16</v>
      </c>
      <c r="AW5803" s="13" t="s">
        <v>32</v>
      </c>
      <c r="AX5803" s="13" t="s">
        <v>76</v>
      </c>
      <c r="AY5803" s="220" t="s">
        <v>272</v>
      </c>
    </row>
    <row r="5804" spans="1:65" s="13" customFormat="1" ht="11.25" x14ac:dyDescent="0.2">
      <c r="B5804" s="210"/>
      <c r="C5804" s="211"/>
      <c r="D5804" s="212" t="s">
        <v>283</v>
      </c>
      <c r="E5804" s="213" t="s">
        <v>1</v>
      </c>
      <c r="F5804" s="214" t="s">
        <v>2489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4" customFormat="1" ht="11.25" x14ac:dyDescent="0.2">
      <c r="B5805" s="221"/>
      <c r="C5805" s="222"/>
      <c r="D5805" s="212" t="s">
        <v>283</v>
      </c>
      <c r="E5805" s="223" t="s">
        <v>1</v>
      </c>
      <c r="F5805" s="224" t="s">
        <v>207</v>
      </c>
      <c r="G5805" s="222"/>
      <c r="H5805" s="225">
        <v>-1</v>
      </c>
      <c r="I5805" s="226"/>
      <c r="J5805" s="222"/>
      <c r="K5805" s="222"/>
      <c r="L5805" s="227"/>
      <c r="M5805" s="228"/>
      <c r="N5805" s="229"/>
      <c r="O5805" s="229"/>
      <c r="P5805" s="229"/>
      <c r="Q5805" s="229"/>
      <c r="R5805" s="229"/>
      <c r="S5805" s="229"/>
      <c r="T5805" s="230"/>
      <c r="AT5805" s="231" t="s">
        <v>283</v>
      </c>
      <c r="AU5805" s="231" t="s">
        <v>291</v>
      </c>
      <c r="AV5805" s="14" t="s">
        <v>84</v>
      </c>
      <c r="AW5805" s="14" t="s">
        <v>32</v>
      </c>
      <c r="AX5805" s="14" t="s">
        <v>76</v>
      </c>
      <c r="AY5805" s="231" t="s">
        <v>272</v>
      </c>
    </row>
    <row r="5806" spans="1:65" s="2" customFormat="1" ht="49.15" customHeight="1" x14ac:dyDescent="0.2">
      <c r="A5806" s="34"/>
      <c r="B5806" s="35"/>
      <c r="C5806" s="192" t="s">
        <v>4726</v>
      </c>
      <c r="D5806" s="192" t="s">
        <v>274</v>
      </c>
      <c r="E5806" s="193" t="s">
        <v>4727</v>
      </c>
      <c r="F5806" s="194" t="s">
        <v>4728</v>
      </c>
      <c r="G5806" s="195" t="s">
        <v>952</v>
      </c>
      <c r="H5806" s="196">
        <v>0</v>
      </c>
      <c r="I5806" s="197"/>
      <c r="J5806" s="198">
        <f>ROUND(I5806*H5806,2)</f>
        <v>0</v>
      </c>
      <c r="K5806" s="194" t="s">
        <v>1</v>
      </c>
      <c r="L5806" s="39"/>
      <c r="M5806" s="199" t="s">
        <v>1</v>
      </c>
      <c r="N5806" s="200" t="s">
        <v>41</v>
      </c>
      <c r="O5806" s="71"/>
      <c r="P5806" s="201">
        <f>O5806*H5806</f>
        <v>0</v>
      </c>
      <c r="Q5806" s="201">
        <v>0</v>
      </c>
      <c r="R5806" s="201">
        <f>Q5806*H5806</f>
        <v>0</v>
      </c>
      <c r="S5806" s="201">
        <v>0</v>
      </c>
      <c r="T5806" s="202">
        <f>S5806*H5806</f>
        <v>0</v>
      </c>
      <c r="U5806" s="34"/>
      <c r="V5806" s="34"/>
      <c r="W5806" s="34"/>
      <c r="X5806" s="34"/>
      <c r="Y5806" s="34"/>
      <c r="Z5806" s="34"/>
      <c r="AA5806" s="34"/>
      <c r="AB5806" s="34"/>
      <c r="AC5806" s="34"/>
      <c r="AD5806" s="34"/>
      <c r="AE5806" s="34"/>
      <c r="AR5806" s="203" t="s">
        <v>358</v>
      </c>
      <c r="AT5806" s="203" t="s">
        <v>274</v>
      </c>
      <c r="AU5806" s="203" t="s">
        <v>291</v>
      </c>
      <c r="AY5806" s="17" t="s">
        <v>272</v>
      </c>
      <c r="BE5806" s="204">
        <f>IF(N5806="základní",J5806,0)</f>
        <v>0</v>
      </c>
      <c r="BF5806" s="204">
        <f>IF(N5806="snížená",J5806,0)</f>
        <v>0</v>
      </c>
      <c r="BG5806" s="204">
        <f>IF(N5806="zákl. přenesená",J5806,0)</f>
        <v>0</v>
      </c>
      <c r="BH5806" s="204">
        <f>IF(N5806="sníž. přenesená",J5806,0)</f>
        <v>0</v>
      </c>
      <c r="BI5806" s="204">
        <f>IF(N5806="nulová",J5806,0)</f>
        <v>0</v>
      </c>
      <c r="BJ5806" s="17" t="s">
        <v>16</v>
      </c>
      <c r="BK5806" s="204">
        <f>ROUND(I5806*H5806,2)</f>
        <v>0</v>
      </c>
      <c r="BL5806" s="17" t="s">
        <v>358</v>
      </c>
      <c r="BM5806" s="203" t="s">
        <v>4729</v>
      </c>
    </row>
    <row r="5807" spans="1:65" s="13" customFormat="1" ht="11.25" x14ac:dyDescent="0.2">
      <c r="B5807" s="210"/>
      <c r="C5807" s="211"/>
      <c r="D5807" s="212" t="s">
        <v>283</v>
      </c>
      <c r="E5807" s="213" t="s">
        <v>1</v>
      </c>
      <c r="F5807" s="214" t="s">
        <v>4721</v>
      </c>
      <c r="G5807" s="211"/>
      <c r="H5807" s="213" t="s">
        <v>1</v>
      </c>
      <c r="I5807" s="215"/>
      <c r="J5807" s="211"/>
      <c r="K5807" s="211"/>
      <c r="L5807" s="216"/>
      <c r="M5807" s="217"/>
      <c r="N5807" s="218"/>
      <c r="O5807" s="218"/>
      <c r="P5807" s="218"/>
      <c r="Q5807" s="218"/>
      <c r="R5807" s="218"/>
      <c r="S5807" s="218"/>
      <c r="T5807" s="219"/>
      <c r="AT5807" s="220" t="s">
        <v>283</v>
      </c>
      <c r="AU5807" s="220" t="s">
        <v>291</v>
      </c>
      <c r="AV5807" s="13" t="s">
        <v>16</v>
      </c>
      <c r="AW5807" s="13" t="s">
        <v>32</v>
      </c>
      <c r="AX5807" s="13" t="s">
        <v>76</v>
      </c>
      <c r="AY5807" s="220" t="s">
        <v>272</v>
      </c>
    </row>
    <row r="5808" spans="1:65" s="13" customFormat="1" ht="11.25" x14ac:dyDescent="0.2">
      <c r="B5808" s="210"/>
      <c r="C5808" s="211"/>
      <c r="D5808" s="212" t="s">
        <v>283</v>
      </c>
      <c r="E5808" s="213" t="s">
        <v>1</v>
      </c>
      <c r="F5808" s="214" t="s">
        <v>4004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 x14ac:dyDescent="0.2">
      <c r="B5809" s="210"/>
      <c r="C5809" s="211"/>
      <c r="D5809" s="212" t="s">
        <v>283</v>
      </c>
      <c r="E5809" s="213" t="s">
        <v>1</v>
      </c>
      <c r="F5809" s="214" t="s">
        <v>285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 x14ac:dyDescent="0.2">
      <c r="B5810" s="221"/>
      <c r="C5810" s="222"/>
      <c r="D5810" s="212" t="s">
        <v>283</v>
      </c>
      <c r="E5810" s="223" t="s">
        <v>1</v>
      </c>
      <c r="F5810" s="224" t="s">
        <v>16</v>
      </c>
      <c r="G5810" s="222"/>
      <c r="H5810" s="225">
        <v>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13" customFormat="1" ht="11.25" x14ac:dyDescent="0.2">
      <c r="B5811" s="210"/>
      <c r="C5811" s="211"/>
      <c r="D5811" s="212" t="s">
        <v>283</v>
      </c>
      <c r="E5811" s="213" t="s">
        <v>1</v>
      </c>
      <c r="F5811" s="214" t="s">
        <v>285</v>
      </c>
      <c r="G5811" s="211"/>
      <c r="H5811" s="213" t="s">
        <v>1</v>
      </c>
      <c r="I5811" s="215"/>
      <c r="J5811" s="211"/>
      <c r="K5811" s="211"/>
      <c r="L5811" s="216"/>
      <c r="M5811" s="217"/>
      <c r="N5811" s="218"/>
      <c r="O5811" s="218"/>
      <c r="P5811" s="218"/>
      <c r="Q5811" s="218"/>
      <c r="R5811" s="218"/>
      <c r="S5811" s="218"/>
      <c r="T5811" s="219"/>
      <c r="AT5811" s="220" t="s">
        <v>283</v>
      </c>
      <c r="AU5811" s="220" t="s">
        <v>291</v>
      </c>
      <c r="AV5811" s="13" t="s">
        <v>16</v>
      </c>
      <c r="AW5811" s="13" t="s">
        <v>32</v>
      </c>
      <c r="AX5811" s="13" t="s">
        <v>76</v>
      </c>
      <c r="AY5811" s="220" t="s">
        <v>272</v>
      </c>
    </row>
    <row r="5812" spans="1:65" s="13" customFormat="1" ht="11.25" x14ac:dyDescent="0.2">
      <c r="B5812" s="210"/>
      <c r="C5812" s="211"/>
      <c r="D5812" s="212" t="s">
        <v>283</v>
      </c>
      <c r="E5812" s="213" t="s">
        <v>1</v>
      </c>
      <c r="F5812" s="214" t="s">
        <v>2489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4" customFormat="1" ht="11.25" x14ac:dyDescent="0.2">
      <c r="B5813" s="221"/>
      <c r="C5813" s="222"/>
      <c r="D5813" s="212" t="s">
        <v>283</v>
      </c>
      <c r="E5813" s="223" t="s">
        <v>1</v>
      </c>
      <c r="F5813" s="224" t="s">
        <v>207</v>
      </c>
      <c r="G5813" s="222"/>
      <c r="H5813" s="225">
        <v>-1</v>
      </c>
      <c r="I5813" s="226"/>
      <c r="J5813" s="222"/>
      <c r="K5813" s="222"/>
      <c r="L5813" s="227"/>
      <c r="M5813" s="228"/>
      <c r="N5813" s="229"/>
      <c r="O5813" s="229"/>
      <c r="P5813" s="229"/>
      <c r="Q5813" s="229"/>
      <c r="R5813" s="229"/>
      <c r="S5813" s="229"/>
      <c r="T5813" s="230"/>
      <c r="AT5813" s="231" t="s">
        <v>283</v>
      </c>
      <c r="AU5813" s="231" t="s">
        <v>291</v>
      </c>
      <c r="AV5813" s="14" t="s">
        <v>84</v>
      </c>
      <c r="AW5813" s="14" t="s">
        <v>32</v>
      </c>
      <c r="AX5813" s="14" t="s">
        <v>76</v>
      </c>
      <c r="AY5813" s="231" t="s">
        <v>272</v>
      </c>
    </row>
    <row r="5814" spans="1:65" s="2" customFormat="1" ht="37.9" customHeight="1" x14ac:dyDescent="0.2">
      <c r="A5814" s="34"/>
      <c r="B5814" s="35"/>
      <c r="C5814" s="192" t="s">
        <v>4730</v>
      </c>
      <c r="D5814" s="192" t="s">
        <v>274</v>
      </c>
      <c r="E5814" s="193" t="s">
        <v>4731</v>
      </c>
      <c r="F5814" s="194" t="s">
        <v>4732</v>
      </c>
      <c r="G5814" s="195" t="s">
        <v>952</v>
      </c>
      <c r="H5814" s="196">
        <v>0</v>
      </c>
      <c r="I5814" s="197"/>
      <c r="J5814" s="198">
        <f>ROUND(I5814*H5814,2)</f>
        <v>0</v>
      </c>
      <c r="K5814" s="194" t="s">
        <v>1</v>
      </c>
      <c r="L5814" s="39"/>
      <c r="M5814" s="199" t="s">
        <v>1</v>
      </c>
      <c r="N5814" s="200" t="s">
        <v>41</v>
      </c>
      <c r="O5814" s="71"/>
      <c r="P5814" s="201">
        <f>O5814*H5814</f>
        <v>0</v>
      </c>
      <c r="Q5814" s="201">
        <v>0</v>
      </c>
      <c r="R5814" s="201">
        <f>Q5814*H5814</f>
        <v>0</v>
      </c>
      <c r="S5814" s="201">
        <v>0</v>
      </c>
      <c r="T5814" s="202">
        <f>S5814*H5814</f>
        <v>0</v>
      </c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R5814" s="203" t="s">
        <v>358</v>
      </c>
      <c r="AT5814" s="203" t="s">
        <v>274</v>
      </c>
      <c r="AU5814" s="203" t="s">
        <v>291</v>
      </c>
      <c r="AY5814" s="17" t="s">
        <v>272</v>
      </c>
      <c r="BE5814" s="204">
        <f>IF(N5814="základní",J5814,0)</f>
        <v>0</v>
      </c>
      <c r="BF5814" s="204">
        <f>IF(N5814="snížená",J5814,0)</f>
        <v>0</v>
      </c>
      <c r="BG5814" s="204">
        <f>IF(N5814="zákl. přenesená",J5814,0)</f>
        <v>0</v>
      </c>
      <c r="BH5814" s="204">
        <f>IF(N5814="sníž. přenesená",J5814,0)</f>
        <v>0</v>
      </c>
      <c r="BI5814" s="204">
        <f>IF(N5814="nulová",J5814,0)</f>
        <v>0</v>
      </c>
      <c r="BJ5814" s="17" t="s">
        <v>16</v>
      </c>
      <c r="BK5814" s="204">
        <f>ROUND(I5814*H5814,2)</f>
        <v>0</v>
      </c>
      <c r="BL5814" s="17" t="s">
        <v>358</v>
      </c>
      <c r="BM5814" s="203" t="s">
        <v>4733</v>
      </c>
    </row>
    <row r="5815" spans="1:65" s="13" customFormat="1" ht="11.25" x14ac:dyDescent="0.2">
      <c r="B5815" s="210"/>
      <c r="C5815" s="211"/>
      <c r="D5815" s="212" t="s">
        <v>283</v>
      </c>
      <c r="E5815" s="213" t="s">
        <v>1</v>
      </c>
      <c r="F5815" s="214" t="s">
        <v>4721</v>
      </c>
      <c r="G5815" s="211"/>
      <c r="H5815" s="213" t="s">
        <v>1</v>
      </c>
      <c r="I5815" s="215"/>
      <c r="J5815" s="211"/>
      <c r="K5815" s="211"/>
      <c r="L5815" s="216"/>
      <c r="M5815" s="217"/>
      <c r="N5815" s="218"/>
      <c r="O5815" s="218"/>
      <c r="P5815" s="218"/>
      <c r="Q5815" s="218"/>
      <c r="R5815" s="218"/>
      <c r="S5815" s="218"/>
      <c r="T5815" s="219"/>
      <c r="AT5815" s="220" t="s">
        <v>283</v>
      </c>
      <c r="AU5815" s="220" t="s">
        <v>291</v>
      </c>
      <c r="AV5815" s="13" t="s">
        <v>16</v>
      </c>
      <c r="AW5815" s="13" t="s">
        <v>32</v>
      </c>
      <c r="AX5815" s="13" t="s">
        <v>76</v>
      </c>
      <c r="AY5815" s="220" t="s">
        <v>272</v>
      </c>
    </row>
    <row r="5816" spans="1:65" s="13" customFormat="1" ht="11.25" x14ac:dyDescent="0.2">
      <c r="B5816" s="210"/>
      <c r="C5816" s="211"/>
      <c r="D5816" s="212" t="s">
        <v>283</v>
      </c>
      <c r="E5816" s="213" t="s">
        <v>1</v>
      </c>
      <c r="F5816" s="214" t="s">
        <v>4004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 x14ac:dyDescent="0.2">
      <c r="B5817" s="210"/>
      <c r="C5817" s="211"/>
      <c r="D5817" s="212" t="s">
        <v>283</v>
      </c>
      <c r="E5817" s="213" t="s">
        <v>1</v>
      </c>
      <c r="F5817" s="214" t="s">
        <v>285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 x14ac:dyDescent="0.2">
      <c r="B5818" s="221"/>
      <c r="C5818" s="222"/>
      <c r="D5818" s="212" t="s">
        <v>283</v>
      </c>
      <c r="E5818" s="223" t="s">
        <v>1</v>
      </c>
      <c r="F5818" s="224" t="s">
        <v>16</v>
      </c>
      <c r="G5818" s="222"/>
      <c r="H5818" s="225">
        <v>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13" customFormat="1" ht="11.25" x14ac:dyDescent="0.2">
      <c r="B5819" s="210"/>
      <c r="C5819" s="211"/>
      <c r="D5819" s="212" t="s">
        <v>283</v>
      </c>
      <c r="E5819" s="213" t="s">
        <v>1</v>
      </c>
      <c r="F5819" s="214" t="s">
        <v>285</v>
      </c>
      <c r="G5819" s="211"/>
      <c r="H5819" s="213" t="s">
        <v>1</v>
      </c>
      <c r="I5819" s="215"/>
      <c r="J5819" s="211"/>
      <c r="K5819" s="211"/>
      <c r="L5819" s="216"/>
      <c r="M5819" s="217"/>
      <c r="N5819" s="218"/>
      <c r="O5819" s="218"/>
      <c r="P5819" s="218"/>
      <c r="Q5819" s="218"/>
      <c r="R5819" s="218"/>
      <c r="S5819" s="218"/>
      <c r="T5819" s="219"/>
      <c r="AT5819" s="220" t="s">
        <v>283</v>
      </c>
      <c r="AU5819" s="220" t="s">
        <v>291</v>
      </c>
      <c r="AV5819" s="13" t="s">
        <v>16</v>
      </c>
      <c r="AW5819" s="13" t="s">
        <v>32</v>
      </c>
      <c r="AX5819" s="13" t="s">
        <v>76</v>
      </c>
      <c r="AY5819" s="220" t="s">
        <v>272</v>
      </c>
    </row>
    <row r="5820" spans="1:65" s="13" customFormat="1" ht="11.25" x14ac:dyDescent="0.2">
      <c r="B5820" s="210"/>
      <c r="C5820" s="211"/>
      <c r="D5820" s="212" t="s">
        <v>283</v>
      </c>
      <c r="E5820" s="213" t="s">
        <v>1</v>
      </c>
      <c r="F5820" s="214" t="s">
        <v>2489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4" customFormat="1" ht="11.25" x14ac:dyDescent="0.2">
      <c r="B5821" s="221"/>
      <c r="C5821" s="222"/>
      <c r="D5821" s="212" t="s">
        <v>283</v>
      </c>
      <c r="E5821" s="223" t="s">
        <v>1</v>
      </c>
      <c r="F5821" s="224" t="s">
        <v>207</v>
      </c>
      <c r="G5821" s="222"/>
      <c r="H5821" s="225">
        <v>-1</v>
      </c>
      <c r="I5821" s="226"/>
      <c r="J5821" s="222"/>
      <c r="K5821" s="222"/>
      <c r="L5821" s="227"/>
      <c r="M5821" s="228"/>
      <c r="N5821" s="229"/>
      <c r="O5821" s="229"/>
      <c r="P5821" s="229"/>
      <c r="Q5821" s="229"/>
      <c r="R5821" s="229"/>
      <c r="S5821" s="229"/>
      <c r="T5821" s="230"/>
      <c r="AT5821" s="231" t="s">
        <v>283</v>
      </c>
      <c r="AU5821" s="231" t="s">
        <v>291</v>
      </c>
      <c r="AV5821" s="14" t="s">
        <v>84</v>
      </c>
      <c r="AW5821" s="14" t="s">
        <v>32</v>
      </c>
      <c r="AX5821" s="14" t="s">
        <v>76</v>
      </c>
      <c r="AY5821" s="231" t="s">
        <v>272</v>
      </c>
    </row>
    <row r="5822" spans="1:65" s="2" customFormat="1" ht="37.9" customHeight="1" x14ac:dyDescent="0.2">
      <c r="A5822" s="34"/>
      <c r="B5822" s="35"/>
      <c r="C5822" s="192" t="s">
        <v>4734</v>
      </c>
      <c r="D5822" s="192" t="s">
        <v>274</v>
      </c>
      <c r="E5822" s="193" t="s">
        <v>4735</v>
      </c>
      <c r="F5822" s="194" t="s">
        <v>4736</v>
      </c>
      <c r="G5822" s="195" t="s">
        <v>952</v>
      </c>
      <c r="H5822" s="196">
        <v>0</v>
      </c>
      <c r="I5822" s="197"/>
      <c r="J5822" s="198">
        <f>ROUND(I5822*H5822,2)</f>
        <v>0</v>
      </c>
      <c r="K5822" s="194" t="s">
        <v>1</v>
      </c>
      <c r="L5822" s="39"/>
      <c r="M5822" s="199" t="s">
        <v>1</v>
      </c>
      <c r="N5822" s="200" t="s">
        <v>41</v>
      </c>
      <c r="O5822" s="71"/>
      <c r="P5822" s="201">
        <f>O5822*H5822</f>
        <v>0</v>
      </c>
      <c r="Q5822" s="201">
        <v>0</v>
      </c>
      <c r="R5822" s="201">
        <f>Q5822*H5822</f>
        <v>0</v>
      </c>
      <c r="S5822" s="201">
        <v>0</v>
      </c>
      <c r="T5822" s="202">
        <f>S5822*H5822</f>
        <v>0</v>
      </c>
      <c r="U5822" s="34"/>
      <c r="V5822" s="34"/>
      <c r="W5822" s="34"/>
      <c r="X5822" s="34"/>
      <c r="Y5822" s="34"/>
      <c r="Z5822" s="34"/>
      <c r="AA5822" s="34"/>
      <c r="AB5822" s="34"/>
      <c r="AC5822" s="34"/>
      <c r="AD5822" s="34"/>
      <c r="AE5822" s="34"/>
      <c r="AR5822" s="203" t="s">
        <v>358</v>
      </c>
      <c r="AT5822" s="203" t="s">
        <v>274</v>
      </c>
      <c r="AU5822" s="203" t="s">
        <v>291</v>
      </c>
      <c r="AY5822" s="17" t="s">
        <v>272</v>
      </c>
      <c r="BE5822" s="204">
        <f>IF(N5822="základní",J5822,0)</f>
        <v>0</v>
      </c>
      <c r="BF5822" s="204">
        <f>IF(N5822="snížená",J5822,0)</f>
        <v>0</v>
      </c>
      <c r="BG5822" s="204">
        <f>IF(N5822="zákl. přenesená",J5822,0)</f>
        <v>0</v>
      </c>
      <c r="BH5822" s="204">
        <f>IF(N5822="sníž. přenesená",J5822,0)</f>
        <v>0</v>
      </c>
      <c r="BI5822" s="204">
        <f>IF(N5822="nulová",J5822,0)</f>
        <v>0</v>
      </c>
      <c r="BJ5822" s="17" t="s">
        <v>16</v>
      </c>
      <c r="BK5822" s="204">
        <f>ROUND(I5822*H5822,2)</f>
        <v>0</v>
      </c>
      <c r="BL5822" s="17" t="s">
        <v>358</v>
      </c>
      <c r="BM5822" s="203" t="s">
        <v>4737</v>
      </c>
    </row>
    <row r="5823" spans="1:65" s="13" customFormat="1" ht="11.25" x14ac:dyDescent="0.2">
      <c r="B5823" s="210"/>
      <c r="C5823" s="211"/>
      <c r="D5823" s="212" t="s">
        <v>283</v>
      </c>
      <c r="E5823" s="213" t="s">
        <v>1</v>
      </c>
      <c r="F5823" s="214" t="s">
        <v>4721</v>
      </c>
      <c r="G5823" s="211"/>
      <c r="H5823" s="213" t="s">
        <v>1</v>
      </c>
      <c r="I5823" s="215"/>
      <c r="J5823" s="211"/>
      <c r="K5823" s="211"/>
      <c r="L5823" s="216"/>
      <c r="M5823" s="217"/>
      <c r="N5823" s="218"/>
      <c r="O5823" s="218"/>
      <c r="P5823" s="218"/>
      <c r="Q5823" s="218"/>
      <c r="R5823" s="218"/>
      <c r="S5823" s="218"/>
      <c r="T5823" s="219"/>
      <c r="AT5823" s="220" t="s">
        <v>283</v>
      </c>
      <c r="AU5823" s="220" t="s">
        <v>291</v>
      </c>
      <c r="AV5823" s="13" t="s">
        <v>16</v>
      </c>
      <c r="AW5823" s="13" t="s">
        <v>32</v>
      </c>
      <c r="AX5823" s="13" t="s">
        <v>76</v>
      </c>
      <c r="AY5823" s="220" t="s">
        <v>272</v>
      </c>
    </row>
    <row r="5824" spans="1:65" s="13" customFormat="1" ht="11.25" x14ac:dyDescent="0.2">
      <c r="B5824" s="210"/>
      <c r="C5824" s="211"/>
      <c r="D5824" s="212" t="s">
        <v>283</v>
      </c>
      <c r="E5824" s="213" t="s">
        <v>1</v>
      </c>
      <c r="F5824" s="214" t="s">
        <v>4004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 x14ac:dyDescent="0.2">
      <c r="B5825" s="210"/>
      <c r="C5825" s="211"/>
      <c r="D5825" s="212" t="s">
        <v>283</v>
      </c>
      <c r="E5825" s="213" t="s">
        <v>1</v>
      </c>
      <c r="F5825" s="214" t="s">
        <v>285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 x14ac:dyDescent="0.2">
      <c r="B5826" s="221"/>
      <c r="C5826" s="222"/>
      <c r="D5826" s="212" t="s">
        <v>283</v>
      </c>
      <c r="E5826" s="223" t="s">
        <v>1</v>
      </c>
      <c r="F5826" s="224" t="s">
        <v>16</v>
      </c>
      <c r="G5826" s="222"/>
      <c r="H5826" s="225">
        <v>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13" customFormat="1" ht="11.25" x14ac:dyDescent="0.2">
      <c r="B5827" s="210"/>
      <c r="C5827" s="211"/>
      <c r="D5827" s="212" t="s">
        <v>283</v>
      </c>
      <c r="E5827" s="213" t="s">
        <v>1</v>
      </c>
      <c r="F5827" s="214" t="s">
        <v>285</v>
      </c>
      <c r="G5827" s="211"/>
      <c r="H5827" s="213" t="s">
        <v>1</v>
      </c>
      <c r="I5827" s="215"/>
      <c r="J5827" s="211"/>
      <c r="K5827" s="211"/>
      <c r="L5827" s="216"/>
      <c r="M5827" s="217"/>
      <c r="N5827" s="218"/>
      <c r="O5827" s="218"/>
      <c r="P5827" s="218"/>
      <c r="Q5827" s="218"/>
      <c r="R5827" s="218"/>
      <c r="S5827" s="218"/>
      <c r="T5827" s="219"/>
      <c r="AT5827" s="220" t="s">
        <v>283</v>
      </c>
      <c r="AU5827" s="220" t="s">
        <v>291</v>
      </c>
      <c r="AV5827" s="13" t="s">
        <v>16</v>
      </c>
      <c r="AW5827" s="13" t="s">
        <v>32</v>
      </c>
      <c r="AX5827" s="13" t="s">
        <v>76</v>
      </c>
      <c r="AY5827" s="220" t="s">
        <v>272</v>
      </c>
    </row>
    <row r="5828" spans="1:65" s="13" customFormat="1" ht="11.25" x14ac:dyDescent="0.2">
      <c r="B5828" s="210"/>
      <c r="C5828" s="211"/>
      <c r="D5828" s="212" t="s">
        <v>283</v>
      </c>
      <c r="E5828" s="213" t="s">
        <v>1</v>
      </c>
      <c r="F5828" s="214" t="s">
        <v>2489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4" customFormat="1" ht="11.25" x14ac:dyDescent="0.2">
      <c r="B5829" s="221"/>
      <c r="C5829" s="222"/>
      <c r="D5829" s="212" t="s">
        <v>283</v>
      </c>
      <c r="E5829" s="223" t="s">
        <v>1</v>
      </c>
      <c r="F5829" s="224" t="s">
        <v>207</v>
      </c>
      <c r="G5829" s="222"/>
      <c r="H5829" s="225">
        <v>-1</v>
      </c>
      <c r="I5829" s="226"/>
      <c r="J5829" s="222"/>
      <c r="K5829" s="222"/>
      <c r="L5829" s="227"/>
      <c r="M5829" s="228"/>
      <c r="N5829" s="229"/>
      <c r="O5829" s="229"/>
      <c r="P5829" s="229"/>
      <c r="Q5829" s="229"/>
      <c r="R5829" s="229"/>
      <c r="S5829" s="229"/>
      <c r="T5829" s="230"/>
      <c r="AT5829" s="231" t="s">
        <v>283</v>
      </c>
      <c r="AU5829" s="231" t="s">
        <v>291</v>
      </c>
      <c r="AV5829" s="14" t="s">
        <v>84</v>
      </c>
      <c r="AW5829" s="14" t="s">
        <v>32</v>
      </c>
      <c r="AX5829" s="14" t="s">
        <v>76</v>
      </c>
      <c r="AY5829" s="231" t="s">
        <v>272</v>
      </c>
    </row>
    <row r="5830" spans="1:65" s="2" customFormat="1" ht="24.2" customHeight="1" x14ac:dyDescent="0.2">
      <c r="A5830" s="34"/>
      <c r="B5830" s="35"/>
      <c r="C5830" s="192" t="s">
        <v>4738</v>
      </c>
      <c r="D5830" s="192" t="s">
        <v>274</v>
      </c>
      <c r="E5830" s="193" t="s">
        <v>4739</v>
      </c>
      <c r="F5830" s="194" t="s">
        <v>4740</v>
      </c>
      <c r="G5830" s="195" t="s">
        <v>952</v>
      </c>
      <c r="H5830" s="196">
        <v>0</v>
      </c>
      <c r="I5830" s="197"/>
      <c r="J5830" s="198">
        <f>ROUND(I5830*H5830,2)</f>
        <v>0</v>
      </c>
      <c r="K5830" s="194" t="s">
        <v>1</v>
      </c>
      <c r="L5830" s="39"/>
      <c r="M5830" s="199" t="s">
        <v>1</v>
      </c>
      <c r="N5830" s="200" t="s">
        <v>41</v>
      </c>
      <c r="O5830" s="71"/>
      <c r="P5830" s="201">
        <f>O5830*H5830</f>
        <v>0</v>
      </c>
      <c r="Q5830" s="201">
        <v>0</v>
      </c>
      <c r="R5830" s="201">
        <f>Q5830*H5830</f>
        <v>0</v>
      </c>
      <c r="S5830" s="201">
        <v>0</v>
      </c>
      <c r="T5830" s="202">
        <f>S5830*H5830</f>
        <v>0</v>
      </c>
      <c r="U5830" s="34"/>
      <c r="V5830" s="34"/>
      <c r="W5830" s="34"/>
      <c r="X5830" s="34"/>
      <c r="Y5830" s="34"/>
      <c r="Z5830" s="34"/>
      <c r="AA5830" s="34"/>
      <c r="AB5830" s="34"/>
      <c r="AC5830" s="34"/>
      <c r="AD5830" s="34"/>
      <c r="AE5830" s="34"/>
      <c r="AR5830" s="203" t="s">
        <v>358</v>
      </c>
      <c r="AT5830" s="203" t="s">
        <v>274</v>
      </c>
      <c r="AU5830" s="203" t="s">
        <v>291</v>
      </c>
      <c r="AY5830" s="17" t="s">
        <v>272</v>
      </c>
      <c r="BE5830" s="204">
        <f>IF(N5830="základní",J5830,0)</f>
        <v>0</v>
      </c>
      <c r="BF5830" s="204">
        <f>IF(N5830="snížená",J5830,0)</f>
        <v>0</v>
      </c>
      <c r="BG5830" s="204">
        <f>IF(N5830="zákl. přenesená",J5830,0)</f>
        <v>0</v>
      </c>
      <c r="BH5830" s="204">
        <f>IF(N5830="sníž. přenesená",J5830,0)</f>
        <v>0</v>
      </c>
      <c r="BI5830" s="204">
        <f>IF(N5830="nulová",J5830,0)</f>
        <v>0</v>
      </c>
      <c r="BJ5830" s="17" t="s">
        <v>16</v>
      </c>
      <c r="BK5830" s="204">
        <f>ROUND(I5830*H5830,2)</f>
        <v>0</v>
      </c>
      <c r="BL5830" s="17" t="s">
        <v>358</v>
      </c>
      <c r="BM5830" s="203" t="s">
        <v>4741</v>
      </c>
    </row>
    <row r="5831" spans="1:65" s="13" customFormat="1" ht="11.25" x14ac:dyDescent="0.2">
      <c r="B5831" s="210"/>
      <c r="C5831" s="211"/>
      <c r="D5831" s="212" t="s">
        <v>283</v>
      </c>
      <c r="E5831" s="213" t="s">
        <v>1</v>
      </c>
      <c r="F5831" s="214" t="s">
        <v>4721</v>
      </c>
      <c r="G5831" s="211"/>
      <c r="H5831" s="213" t="s">
        <v>1</v>
      </c>
      <c r="I5831" s="215"/>
      <c r="J5831" s="211"/>
      <c r="K5831" s="211"/>
      <c r="L5831" s="216"/>
      <c r="M5831" s="217"/>
      <c r="N5831" s="218"/>
      <c r="O5831" s="218"/>
      <c r="P5831" s="218"/>
      <c r="Q5831" s="218"/>
      <c r="R5831" s="218"/>
      <c r="S5831" s="218"/>
      <c r="T5831" s="219"/>
      <c r="AT5831" s="220" t="s">
        <v>283</v>
      </c>
      <c r="AU5831" s="220" t="s">
        <v>291</v>
      </c>
      <c r="AV5831" s="13" t="s">
        <v>16</v>
      </c>
      <c r="AW5831" s="13" t="s">
        <v>32</v>
      </c>
      <c r="AX5831" s="13" t="s">
        <v>76</v>
      </c>
      <c r="AY5831" s="220" t="s">
        <v>272</v>
      </c>
    </row>
    <row r="5832" spans="1:65" s="13" customFormat="1" ht="11.25" x14ac:dyDescent="0.2">
      <c r="B5832" s="210"/>
      <c r="C5832" s="211"/>
      <c r="D5832" s="212" t="s">
        <v>283</v>
      </c>
      <c r="E5832" s="213" t="s">
        <v>1</v>
      </c>
      <c r="F5832" s="214" t="s">
        <v>4004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 x14ac:dyDescent="0.2">
      <c r="B5833" s="210"/>
      <c r="C5833" s="211"/>
      <c r="D5833" s="212" t="s">
        <v>283</v>
      </c>
      <c r="E5833" s="213" t="s">
        <v>1</v>
      </c>
      <c r="F5833" s="214" t="s">
        <v>285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 x14ac:dyDescent="0.2">
      <c r="B5834" s="221"/>
      <c r="C5834" s="222"/>
      <c r="D5834" s="212" t="s">
        <v>283</v>
      </c>
      <c r="E5834" s="223" t="s">
        <v>1</v>
      </c>
      <c r="F5834" s="224" t="s">
        <v>16</v>
      </c>
      <c r="G5834" s="222"/>
      <c r="H5834" s="225">
        <v>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13" customFormat="1" ht="11.25" x14ac:dyDescent="0.2">
      <c r="B5835" s="210"/>
      <c r="C5835" s="211"/>
      <c r="D5835" s="212" t="s">
        <v>283</v>
      </c>
      <c r="E5835" s="213" t="s">
        <v>1</v>
      </c>
      <c r="F5835" s="214" t="s">
        <v>285</v>
      </c>
      <c r="G5835" s="211"/>
      <c r="H5835" s="213" t="s">
        <v>1</v>
      </c>
      <c r="I5835" s="215"/>
      <c r="J5835" s="211"/>
      <c r="K5835" s="211"/>
      <c r="L5835" s="216"/>
      <c r="M5835" s="217"/>
      <c r="N5835" s="218"/>
      <c r="O5835" s="218"/>
      <c r="P5835" s="218"/>
      <c r="Q5835" s="218"/>
      <c r="R5835" s="218"/>
      <c r="S5835" s="218"/>
      <c r="T5835" s="219"/>
      <c r="AT5835" s="220" t="s">
        <v>283</v>
      </c>
      <c r="AU5835" s="220" t="s">
        <v>291</v>
      </c>
      <c r="AV5835" s="13" t="s">
        <v>16</v>
      </c>
      <c r="AW5835" s="13" t="s">
        <v>32</v>
      </c>
      <c r="AX5835" s="13" t="s">
        <v>76</v>
      </c>
      <c r="AY5835" s="220" t="s">
        <v>272</v>
      </c>
    </row>
    <row r="5836" spans="1:65" s="13" customFormat="1" ht="11.25" x14ac:dyDescent="0.2">
      <c r="B5836" s="210"/>
      <c r="C5836" s="211"/>
      <c r="D5836" s="212" t="s">
        <v>283</v>
      </c>
      <c r="E5836" s="213" t="s">
        <v>1</v>
      </c>
      <c r="F5836" s="214" t="s">
        <v>2489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4" customFormat="1" ht="11.25" x14ac:dyDescent="0.2">
      <c r="B5837" s="221"/>
      <c r="C5837" s="222"/>
      <c r="D5837" s="212" t="s">
        <v>283</v>
      </c>
      <c r="E5837" s="223" t="s">
        <v>1</v>
      </c>
      <c r="F5837" s="224" t="s">
        <v>207</v>
      </c>
      <c r="G5837" s="222"/>
      <c r="H5837" s="225">
        <v>-1</v>
      </c>
      <c r="I5837" s="226"/>
      <c r="J5837" s="222"/>
      <c r="K5837" s="222"/>
      <c r="L5837" s="227"/>
      <c r="M5837" s="228"/>
      <c r="N5837" s="229"/>
      <c r="O5837" s="229"/>
      <c r="P5837" s="229"/>
      <c r="Q5837" s="229"/>
      <c r="R5837" s="229"/>
      <c r="S5837" s="229"/>
      <c r="T5837" s="230"/>
      <c r="AT5837" s="231" t="s">
        <v>283</v>
      </c>
      <c r="AU5837" s="231" t="s">
        <v>291</v>
      </c>
      <c r="AV5837" s="14" t="s">
        <v>84</v>
      </c>
      <c r="AW5837" s="14" t="s">
        <v>32</v>
      </c>
      <c r="AX5837" s="14" t="s">
        <v>76</v>
      </c>
      <c r="AY5837" s="231" t="s">
        <v>272</v>
      </c>
    </row>
    <row r="5838" spans="1:65" s="2" customFormat="1" ht="37.9" customHeight="1" x14ac:dyDescent="0.2">
      <c r="A5838" s="34"/>
      <c r="B5838" s="35"/>
      <c r="C5838" s="192" t="s">
        <v>4742</v>
      </c>
      <c r="D5838" s="192" t="s">
        <v>274</v>
      </c>
      <c r="E5838" s="193" t="s">
        <v>4743</v>
      </c>
      <c r="F5838" s="194" t="s">
        <v>4744</v>
      </c>
      <c r="G5838" s="195" t="s">
        <v>952</v>
      </c>
      <c r="H5838" s="196">
        <v>0</v>
      </c>
      <c r="I5838" s="197"/>
      <c r="J5838" s="198">
        <f>ROUND(I5838*H5838,2)</f>
        <v>0</v>
      </c>
      <c r="K5838" s="194" t="s">
        <v>1</v>
      </c>
      <c r="L5838" s="39"/>
      <c r="M5838" s="199" t="s">
        <v>1</v>
      </c>
      <c r="N5838" s="200" t="s">
        <v>41</v>
      </c>
      <c r="O5838" s="71"/>
      <c r="P5838" s="201">
        <f>O5838*H5838</f>
        <v>0</v>
      </c>
      <c r="Q5838" s="201">
        <v>0</v>
      </c>
      <c r="R5838" s="201">
        <f>Q5838*H5838</f>
        <v>0</v>
      </c>
      <c r="S5838" s="201">
        <v>0</v>
      </c>
      <c r="T5838" s="202">
        <f>S5838*H5838</f>
        <v>0</v>
      </c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R5838" s="203" t="s">
        <v>358</v>
      </c>
      <c r="AT5838" s="203" t="s">
        <v>274</v>
      </c>
      <c r="AU5838" s="203" t="s">
        <v>291</v>
      </c>
      <c r="AY5838" s="17" t="s">
        <v>272</v>
      </c>
      <c r="BE5838" s="204">
        <f>IF(N5838="základní",J5838,0)</f>
        <v>0</v>
      </c>
      <c r="BF5838" s="204">
        <f>IF(N5838="snížená",J5838,0)</f>
        <v>0</v>
      </c>
      <c r="BG5838" s="204">
        <f>IF(N5838="zákl. přenesená",J5838,0)</f>
        <v>0</v>
      </c>
      <c r="BH5838" s="204">
        <f>IF(N5838="sníž. přenesená",J5838,0)</f>
        <v>0</v>
      </c>
      <c r="BI5838" s="204">
        <f>IF(N5838="nulová",J5838,0)</f>
        <v>0</v>
      </c>
      <c r="BJ5838" s="17" t="s">
        <v>16</v>
      </c>
      <c r="BK5838" s="204">
        <f>ROUND(I5838*H5838,2)</f>
        <v>0</v>
      </c>
      <c r="BL5838" s="17" t="s">
        <v>358</v>
      </c>
      <c r="BM5838" s="203" t="s">
        <v>4745</v>
      </c>
    </row>
    <row r="5839" spans="1:65" s="13" customFormat="1" ht="11.25" x14ac:dyDescent="0.2">
      <c r="B5839" s="210"/>
      <c r="C5839" s="211"/>
      <c r="D5839" s="212" t="s">
        <v>283</v>
      </c>
      <c r="E5839" s="213" t="s">
        <v>1</v>
      </c>
      <c r="F5839" s="214" t="s">
        <v>4721</v>
      </c>
      <c r="G5839" s="211"/>
      <c r="H5839" s="213" t="s">
        <v>1</v>
      </c>
      <c r="I5839" s="215"/>
      <c r="J5839" s="211"/>
      <c r="K5839" s="211"/>
      <c r="L5839" s="216"/>
      <c r="M5839" s="217"/>
      <c r="N5839" s="218"/>
      <c r="O5839" s="218"/>
      <c r="P5839" s="218"/>
      <c r="Q5839" s="218"/>
      <c r="R5839" s="218"/>
      <c r="S5839" s="218"/>
      <c r="T5839" s="219"/>
      <c r="AT5839" s="220" t="s">
        <v>283</v>
      </c>
      <c r="AU5839" s="220" t="s">
        <v>291</v>
      </c>
      <c r="AV5839" s="13" t="s">
        <v>16</v>
      </c>
      <c r="AW5839" s="13" t="s">
        <v>32</v>
      </c>
      <c r="AX5839" s="13" t="s">
        <v>76</v>
      </c>
      <c r="AY5839" s="220" t="s">
        <v>272</v>
      </c>
    </row>
    <row r="5840" spans="1:65" s="13" customFormat="1" ht="11.25" x14ac:dyDescent="0.2">
      <c r="B5840" s="210"/>
      <c r="C5840" s="211"/>
      <c r="D5840" s="212" t="s">
        <v>283</v>
      </c>
      <c r="E5840" s="213" t="s">
        <v>1</v>
      </c>
      <c r="F5840" s="214" t="s">
        <v>4004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 x14ac:dyDescent="0.2">
      <c r="B5841" s="210"/>
      <c r="C5841" s="211"/>
      <c r="D5841" s="212" t="s">
        <v>283</v>
      </c>
      <c r="E5841" s="213" t="s">
        <v>1</v>
      </c>
      <c r="F5841" s="214" t="s">
        <v>285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 x14ac:dyDescent="0.2">
      <c r="B5842" s="221"/>
      <c r="C5842" s="222"/>
      <c r="D5842" s="212" t="s">
        <v>283</v>
      </c>
      <c r="E5842" s="223" t="s">
        <v>1</v>
      </c>
      <c r="F5842" s="224" t="s">
        <v>16</v>
      </c>
      <c r="G5842" s="222"/>
      <c r="H5842" s="225">
        <v>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13" customFormat="1" ht="11.25" x14ac:dyDescent="0.2">
      <c r="B5843" s="210"/>
      <c r="C5843" s="211"/>
      <c r="D5843" s="212" t="s">
        <v>283</v>
      </c>
      <c r="E5843" s="213" t="s">
        <v>1</v>
      </c>
      <c r="F5843" s="214" t="s">
        <v>285</v>
      </c>
      <c r="G5843" s="211"/>
      <c r="H5843" s="213" t="s">
        <v>1</v>
      </c>
      <c r="I5843" s="215"/>
      <c r="J5843" s="211"/>
      <c r="K5843" s="211"/>
      <c r="L5843" s="216"/>
      <c r="M5843" s="217"/>
      <c r="N5843" s="218"/>
      <c r="O5843" s="218"/>
      <c r="P5843" s="218"/>
      <c r="Q5843" s="218"/>
      <c r="R5843" s="218"/>
      <c r="S5843" s="218"/>
      <c r="T5843" s="219"/>
      <c r="AT5843" s="220" t="s">
        <v>283</v>
      </c>
      <c r="AU5843" s="220" t="s">
        <v>291</v>
      </c>
      <c r="AV5843" s="13" t="s">
        <v>16</v>
      </c>
      <c r="AW5843" s="13" t="s">
        <v>32</v>
      </c>
      <c r="AX5843" s="13" t="s">
        <v>76</v>
      </c>
      <c r="AY5843" s="220" t="s">
        <v>272</v>
      </c>
    </row>
    <row r="5844" spans="1:65" s="13" customFormat="1" ht="11.25" x14ac:dyDescent="0.2">
      <c r="B5844" s="210"/>
      <c r="C5844" s="211"/>
      <c r="D5844" s="212" t="s">
        <v>283</v>
      </c>
      <c r="E5844" s="213" t="s">
        <v>1</v>
      </c>
      <c r="F5844" s="214" t="s">
        <v>2489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4" customFormat="1" ht="11.25" x14ac:dyDescent="0.2">
      <c r="B5845" s="221"/>
      <c r="C5845" s="222"/>
      <c r="D5845" s="212" t="s">
        <v>283</v>
      </c>
      <c r="E5845" s="223" t="s">
        <v>1</v>
      </c>
      <c r="F5845" s="224" t="s">
        <v>207</v>
      </c>
      <c r="G5845" s="222"/>
      <c r="H5845" s="225">
        <v>-1</v>
      </c>
      <c r="I5845" s="226"/>
      <c r="J5845" s="222"/>
      <c r="K5845" s="222"/>
      <c r="L5845" s="227"/>
      <c r="M5845" s="228"/>
      <c r="N5845" s="229"/>
      <c r="O5845" s="229"/>
      <c r="P5845" s="229"/>
      <c r="Q5845" s="229"/>
      <c r="R5845" s="229"/>
      <c r="S5845" s="229"/>
      <c r="T5845" s="230"/>
      <c r="AT5845" s="231" t="s">
        <v>283</v>
      </c>
      <c r="AU5845" s="231" t="s">
        <v>291</v>
      </c>
      <c r="AV5845" s="14" t="s">
        <v>84</v>
      </c>
      <c r="AW5845" s="14" t="s">
        <v>32</v>
      </c>
      <c r="AX5845" s="14" t="s">
        <v>76</v>
      </c>
      <c r="AY5845" s="231" t="s">
        <v>272</v>
      </c>
    </row>
    <row r="5846" spans="1:65" s="2" customFormat="1" ht="33" customHeight="1" x14ac:dyDescent="0.2">
      <c r="A5846" s="34"/>
      <c r="B5846" s="35"/>
      <c r="C5846" s="192" t="s">
        <v>4746</v>
      </c>
      <c r="D5846" s="192" t="s">
        <v>274</v>
      </c>
      <c r="E5846" s="193" t="s">
        <v>4747</v>
      </c>
      <c r="F5846" s="194" t="s">
        <v>4748</v>
      </c>
      <c r="G5846" s="195" t="s">
        <v>952</v>
      </c>
      <c r="H5846" s="196">
        <v>0</v>
      </c>
      <c r="I5846" s="197"/>
      <c r="J5846" s="198">
        <f>ROUND(I5846*H5846,2)</f>
        <v>0</v>
      </c>
      <c r="K5846" s="194" t="s">
        <v>1</v>
      </c>
      <c r="L5846" s="39"/>
      <c r="M5846" s="199" t="s">
        <v>1</v>
      </c>
      <c r="N5846" s="200" t="s">
        <v>41</v>
      </c>
      <c r="O5846" s="71"/>
      <c r="P5846" s="201">
        <f>O5846*H5846</f>
        <v>0</v>
      </c>
      <c r="Q5846" s="201">
        <v>0</v>
      </c>
      <c r="R5846" s="201">
        <f>Q5846*H5846</f>
        <v>0</v>
      </c>
      <c r="S5846" s="201">
        <v>0</v>
      </c>
      <c r="T5846" s="202">
        <f>S5846*H5846</f>
        <v>0</v>
      </c>
      <c r="U5846" s="34"/>
      <c r="V5846" s="34"/>
      <c r="W5846" s="34"/>
      <c r="X5846" s="34"/>
      <c r="Y5846" s="34"/>
      <c r="Z5846" s="34"/>
      <c r="AA5846" s="34"/>
      <c r="AB5846" s="34"/>
      <c r="AC5846" s="34"/>
      <c r="AD5846" s="34"/>
      <c r="AE5846" s="34"/>
      <c r="AR5846" s="203" t="s">
        <v>358</v>
      </c>
      <c r="AT5846" s="203" t="s">
        <v>274</v>
      </c>
      <c r="AU5846" s="203" t="s">
        <v>291</v>
      </c>
      <c r="AY5846" s="17" t="s">
        <v>272</v>
      </c>
      <c r="BE5846" s="204">
        <f>IF(N5846="základní",J5846,0)</f>
        <v>0</v>
      </c>
      <c r="BF5846" s="204">
        <f>IF(N5846="snížená",J5846,0)</f>
        <v>0</v>
      </c>
      <c r="BG5846" s="204">
        <f>IF(N5846="zákl. přenesená",J5846,0)</f>
        <v>0</v>
      </c>
      <c r="BH5846" s="204">
        <f>IF(N5846="sníž. přenesená",J5846,0)</f>
        <v>0</v>
      </c>
      <c r="BI5846" s="204">
        <f>IF(N5846="nulová",J5846,0)</f>
        <v>0</v>
      </c>
      <c r="BJ5846" s="17" t="s">
        <v>16</v>
      </c>
      <c r="BK5846" s="204">
        <f>ROUND(I5846*H5846,2)</f>
        <v>0</v>
      </c>
      <c r="BL5846" s="17" t="s">
        <v>358</v>
      </c>
      <c r="BM5846" s="203" t="s">
        <v>4749</v>
      </c>
    </row>
    <row r="5847" spans="1:65" s="13" customFormat="1" ht="11.25" x14ac:dyDescent="0.2">
      <c r="B5847" s="210"/>
      <c r="C5847" s="211"/>
      <c r="D5847" s="212" t="s">
        <v>283</v>
      </c>
      <c r="E5847" s="213" t="s">
        <v>1</v>
      </c>
      <c r="F5847" s="214" t="s">
        <v>4721</v>
      </c>
      <c r="G5847" s="211"/>
      <c r="H5847" s="213" t="s">
        <v>1</v>
      </c>
      <c r="I5847" s="215"/>
      <c r="J5847" s="211"/>
      <c r="K5847" s="211"/>
      <c r="L5847" s="216"/>
      <c r="M5847" s="217"/>
      <c r="N5847" s="218"/>
      <c r="O5847" s="218"/>
      <c r="P5847" s="218"/>
      <c r="Q5847" s="218"/>
      <c r="R5847" s="218"/>
      <c r="S5847" s="218"/>
      <c r="T5847" s="219"/>
      <c r="AT5847" s="220" t="s">
        <v>283</v>
      </c>
      <c r="AU5847" s="220" t="s">
        <v>291</v>
      </c>
      <c r="AV5847" s="13" t="s">
        <v>16</v>
      </c>
      <c r="AW5847" s="13" t="s">
        <v>32</v>
      </c>
      <c r="AX5847" s="13" t="s">
        <v>76</v>
      </c>
      <c r="AY5847" s="220" t="s">
        <v>272</v>
      </c>
    </row>
    <row r="5848" spans="1:65" s="13" customFormat="1" ht="11.25" x14ac:dyDescent="0.2">
      <c r="B5848" s="210"/>
      <c r="C5848" s="211"/>
      <c r="D5848" s="212" t="s">
        <v>283</v>
      </c>
      <c r="E5848" s="213" t="s">
        <v>1</v>
      </c>
      <c r="F5848" s="214" t="s">
        <v>4004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 x14ac:dyDescent="0.2">
      <c r="B5849" s="210"/>
      <c r="C5849" s="211"/>
      <c r="D5849" s="212" t="s">
        <v>283</v>
      </c>
      <c r="E5849" s="213" t="s">
        <v>1</v>
      </c>
      <c r="F5849" s="214" t="s">
        <v>285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 x14ac:dyDescent="0.2">
      <c r="B5850" s="221"/>
      <c r="C5850" s="222"/>
      <c r="D5850" s="212" t="s">
        <v>283</v>
      </c>
      <c r="E5850" s="223" t="s">
        <v>1</v>
      </c>
      <c r="F5850" s="224" t="s">
        <v>16</v>
      </c>
      <c r="G5850" s="222"/>
      <c r="H5850" s="225">
        <v>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13" customFormat="1" ht="11.25" x14ac:dyDescent="0.2">
      <c r="B5851" s="210"/>
      <c r="C5851" s="211"/>
      <c r="D5851" s="212" t="s">
        <v>283</v>
      </c>
      <c r="E5851" s="213" t="s">
        <v>1</v>
      </c>
      <c r="F5851" s="214" t="s">
        <v>285</v>
      </c>
      <c r="G5851" s="211"/>
      <c r="H5851" s="213" t="s">
        <v>1</v>
      </c>
      <c r="I5851" s="215"/>
      <c r="J5851" s="211"/>
      <c r="K5851" s="211"/>
      <c r="L5851" s="216"/>
      <c r="M5851" s="217"/>
      <c r="N5851" s="218"/>
      <c r="O5851" s="218"/>
      <c r="P5851" s="218"/>
      <c r="Q5851" s="218"/>
      <c r="R5851" s="218"/>
      <c r="S5851" s="218"/>
      <c r="T5851" s="219"/>
      <c r="AT5851" s="220" t="s">
        <v>283</v>
      </c>
      <c r="AU5851" s="220" t="s">
        <v>291</v>
      </c>
      <c r="AV5851" s="13" t="s">
        <v>16</v>
      </c>
      <c r="AW5851" s="13" t="s">
        <v>32</v>
      </c>
      <c r="AX5851" s="13" t="s">
        <v>76</v>
      </c>
      <c r="AY5851" s="220" t="s">
        <v>272</v>
      </c>
    </row>
    <row r="5852" spans="1:65" s="13" customFormat="1" ht="11.25" x14ac:dyDescent="0.2">
      <c r="B5852" s="210"/>
      <c r="C5852" s="211"/>
      <c r="D5852" s="212" t="s">
        <v>283</v>
      </c>
      <c r="E5852" s="213" t="s">
        <v>1</v>
      </c>
      <c r="F5852" s="214" t="s">
        <v>2489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4" customFormat="1" ht="11.25" x14ac:dyDescent="0.2">
      <c r="B5853" s="221"/>
      <c r="C5853" s="222"/>
      <c r="D5853" s="212" t="s">
        <v>283</v>
      </c>
      <c r="E5853" s="223" t="s">
        <v>1</v>
      </c>
      <c r="F5853" s="224" t="s">
        <v>207</v>
      </c>
      <c r="G5853" s="222"/>
      <c r="H5853" s="225">
        <v>-1</v>
      </c>
      <c r="I5853" s="226"/>
      <c r="J5853" s="222"/>
      <c r="K5853" s="222"/>
      <c r="L5853" s="227"/>
      <c r="M5853" s="228"/>
      <c r="N5853" s="229"/>
      <c r="O5853" s="229"/>
      <c r="P5853" s="229"/>
      <c r="Q5853" s="229"/>
      <c r="R5853" s="229"/>
      <c r="S5853" s="229"/>
      <c r="T5853" s="230"/>
      <c r="AT5853" s="231" t="s">
        <v>283</v>
      </c>
      <c r="AU5853" s="231" t="s">
        <v>291</v>
      </c>
      <c r="AV5853" s="14" t="s">
        <v>84</v>
      </c>
      <c r="AW5853" s="14" t="s">
        <v>32</v>
      </c>
      <c r="AX5853" s="14" t="s">
        <v>76</v>
      </c>
      <c r="AY5853" s="231" t="s">
        <v>272</v>
      </c>
    </row>
    <row r="5854" spans="1:65" s="2" customFormat="1" ht="33" customHeight="1" x14ac:dyDescent="0.2">
      <c r="A5854" s="34"/>
      <c r="B5854" s="35"/>
      <c r="C5854" s="192" t="s">
        <v>4750</v>
      </c>
      <c r="D5854" s="192" t="s">
        <v>274</v>
      </c>
      <c r="E5854" s="193" t="s">
        <v>4751</v>
      </c>
      <c r="F5854" s="194" t="s">
        <v>4752</v>
      </c>
      <c r="G5854" s="195" t="s">
        <v>952</v>
      </c>
      <c r="H5854" s="196">
        <v>0</v>
      </c>
      <c r="I5854" s="197"/>
      <c r="J5854" s="198">
        <f>ROUND(I5854*H5854,2)</f>
        <v>0</v>
      </c>
      <c r="K5854" s="194" t="s">
        <v>1</v>
      </c>
      <c r="L5854" s="39"/>
      <c r="M5854" s="199" t="s">
        <v>1</v>
      </c>
      <c r="N5854" s="200" t="s">
        <v>41</v>
      </c>
      <c r="O5854" s="71"/>
      <c r="P5854" s="201">
        <f>O5854*H5854</f>
        <v>0</v>
      </c>
      <c r="Q5854" s="201">
        <v>0</v>
      </c>
      <c r="R5854" s="201">
        <f>Q5854*H5854</f>
        <v>0</v>
      </c>
      <c r="S5854" s="201">
        <v>0</v>
      </c>
      <c r="T5854" s="202">
        <f>S5854*H5854</f>
        <v>0</v>
      </c>
      <c r="U5854" s="34"/>
      <c r="V5854" s="34"/>
      <c r="W5854" s="34"/>
      <c r="X5854" s="34"/>
      <c r="Y5854" s="34"/>
      <c r="Z5854" s="34"/>
      <c r="AA5854" s="34"/>
      <c r="AB5854" s="34"/>
      <c r="AC5854" s="34"/>
      <c r="AD5854" s="34"/>
      <c r="AE5854" s="34"/>
      <c r="AR5854" s="203" t="s">
        <v>358</v>
      </c>
      <c r="AT5854" s="203" t="s">
        <v>274</v>
      </c>
      <c r="AU5854" s="203" t="s">
        <v>291</v>
      </c>
      <c r="AY5854" s="17" t="s">
        <v>272</v>
      </c>
      <c r="BE5854" s="204">
        <f>IF(N5854="základní",J5854,0)</f>
        <v>0</v>
      </c>
      <c r="BF5854" s="204">
        <f>IF(N5854="snížená",J5854,0)</f>
        <v>0</v>
      </c>
      <c r="BG5854" s="204">
        <f>IF(N5854="zákl. přenesená",J5854,0)</f>
        <v>0</v>
      </c>
      <c r="BH5854" s="204">
        <f>IF(N5854="sníž. přenesená",J5854,0)</f>
        <v>0</v>
      </c>
      <c r="BI5854" s="204">
        <f>IF(N5854="nulová",J5854,0)</f>
        <v>0</v>
      </c>
      <c r="BJ5854" s="17" t="s">
        <v>16</v>
      </c>
      <c r="BK5854" s="204">
        <f>ROUND(I5854*H5854,2)</f>
        <v>0</v>
      </c>
      <c r="BL5854" s="17" t="s">
        <v>358</v>
      </c>
      <c r="BM5854" s="203" t="s">
        <v>4753</v>
      </c>
    </row>
    <row r="5855" spans="1:65" s="13" customFormat="1" ht="11.25" x14ac:dyDescent="0.2">
      <c r="B5855" s="210"/>
      <c r="C5855" s="211"/>
      <c r="D5855" s="212" t="s">
        <v>283</v>
      </c>
      <c r="E5855" s="213" t="s">
        <v>1</v>
      </c>
      <c r="F5855" s="214" t="s">
        <v>4721</v>
      </c>
      <c r="G5855" s="211"/>
      <c r="H5855" s="213" t="s">
        <v>1</v>
      </c>
      <c r="I5855" s="215"/>
      <c r="J5855" s="211"/>
      <c r="K5855" s="211"/>
      <c r="L5855" s="216"/>
      <c r="M5855" s="217"/>
      <c r="N5855" s="218"/>
      <c r="O5855" s="218"/>
      <c r="P5855" s="218"/>
      <c r="Q5855" s="218"/>
      <c r="R5855" s="218"/>
      <c r="S5855" s="218"/>
      <c r="T5855" s="219"/>
      <c r="AT5855" s="220" t="s">
        <v>283</v>
      </c>
      <c r="AU5855" s="220" t="s">
        <v>291</v>
      </c>
      <c r="AV5855" s="13" t="s">
        <v>16</v>
      </c>
      <c r="AW5855" s="13" t="s">
        <v>32</v>
      </c>
      <c r="AX5855" s="13" t="s">
        <v>76</v>
      </c>
      <c r="AY5855" s="220" t="s">
        <v>272</v>
      </c>
    </row>
    <row r="5856" spans="1:65" s="13" customFormat="1" ht="11.25" x14ac:dyDescent="0.2">
      <c r="B5856" s="210"/>
      <c r="C5856" s="211"/>
      <c r="D5856" s="212" t="s">
        <v>283</v>
      </c>
      <c r="E5856" s="213" t="s">
        <v>1</v>
      </c>
      <c r="F5856" s="214" t="s">
        <v>4004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 x14ac:dyDescent="0.2">
      <c r="B5857" s="210"/>
      <c r="C5857" s="211"/>
      <c r="D5857" s="212" t="s">
        <v>283</v>
      </c>
      <c r="E5857" s="213" t="s">
        <v>1</v>
      </c>
      <c r="F5857" s="214" t="s">
        <v>285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 x14ac:dyDescent="0.2">
      <c r="B5858" s="221"/>
      <c r="C5858" s="222"/>
      <c r="D5858" s="212" t="s">
        <v>283</v>
      </c>
      <c r="E5858" s="223" t="s">
        <v>1</v>
      </c>
      <c r="F5858" s="224" t="s">
        <v>16</v>
      </c>
      <c r="G5858" s="222"/>
      <c r="H5858" s="225">
        <v>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13" customFormat="1" ht="11.25" x14ac:dyDescent="0.2">
      <c r="B5859" s="210"/>
      <c r="C5859" s="211"/>
      <c r="D5859" s="212" t="s">
        <v>283</v>
      </c>
      <c r="E5859" s="213" t="s">
        <v>1</v>
      </c>
      <c r="F5859" s="214" t="s">
        <v>285</v>
      </c>
      <c r="G5859" s="211"/>
      <c r="H5859" s="213" t="s">
        <v>1</v>
      </c>
      <c r="I5859" s="215"/>
      <c r="J5859" s="211"/>
      <c r="K5859" s="211"/>
      <c r="L5859" s="216"/>
      <c r="M5859" s="217"/>
      <c r="N5859" s="218"/>
      <c r="O5859" s="218"/>
      <c r="P5859" s="218"/>
      <c r="Q5859" s="218"/>
      <c r="R5859" s="218"/>
      <c r="S5859" s="218"/>
      <c r="T5859" s="219"/>
      <c r="AT5859" s="220" t="s">
        <v>283</v>
      </c>
      <c r="AU5859" s="220" t="s">
        <v>291</v>
      </c>
      <c r="AV5859" s="13" t="s">
        <v>16</v>
      </c>
      <c r="AW5859" s="13" t="s">
        <v>32</v>
      </c>
      <c r="AX5859" s="13" t="s">
        <v>76</v>
      </c>
      <c r="AY5859" s="220" t="s">
        <v>272</v>
      </c>
    </row>
    <row r="5860" spans="1:65" s="13" customFormat="1" ht="11.25" x14ac:dyDescent="0.2">
      <c r="B5860" s="210"/>
      <c r="C5860" s="211"/>
      <c r="D5860" s="212" t="s">
        <v>283</v>
      </c>
      <c r="E5860" s="213" t="s">
        <v>1</v>
      </c>
      <c r="F5860" s="214" t="s">
        <v>2489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4" customFormat="1" ht="11.25" x14ac:dyDescent="0.2">
      <c r="B5861" s="221"/>
      <c r="C5861" s="222"/>
      <c r="D5861" s="212" t="s">
        <v>283</v>
      </c>
      <c r="E5861" s="223" t="s">
        <v>1</v>
      </c>
      <c r="F5861" s="224" t="s">
        <v>207</v>
      </c>
      <c r="G5861" s="222"/>
      <c r="H5861" s="225">
        <v>-1</v>
      </c>
      <c r="I5861" s="226"/>
      <c r="J5861" s="222"/>
      <c r="K5861" s="222"/>
      <c r="L5861" s="227"/>
      <c r="M5861" s="228"/>
      <c r="N5861" s="229"/>
      <c r="O5861" s="229"/>
      <c r="P5861" s="229"/>
      <c r="Q5861" s="229"/>
      <c r="R5861" s="229"/>
      <c r="S5861" s="229"/>
      <c r="T5861" s="230"/>
      <c r="AT5861" s="231" t="s">
        <v>283</v>
      </c>
      <c r="AU5861" s="231" t="s">
        <v>291</v>
      </c>
      <c r="AV5861" s="14" t="s">
        <v>84</v>
      </c>
      <c r="AW5861" s="14" t="s">
        <v>32</v>
      </c>
      <c r="AX5861" s="14" t="s">
        <v>76</v>
      </c>
      <c r="AY5861" s="231" t="s">
        <v>272</v>
      </c>
    </row>
    <row r="5862" spans="1:65" s="2" customFormat="1" ht="24.2" customHeight="1" x14ac:dyDescent="0.2">
      <c r="A5862" s="34"/>
      <c r="B5862" s="35"/>
      <c r="C5862" s="192" t="s">
        <v>4754</v>
      </c>
      <c r="D5862" s="192" t="s">
        <v>274</v>
      </c>
      <c r="E5862" s="193" t="s">
        <v>4755</v>
      </c>
      <c r="F5862" s="194" t="s">
        <v>4756</v>
      </c>
      <c r="G5862" s="195" t="s">
        <v>952</v>
      </c>
      <c r="H5862" s="196">
        <v>1</v>
      </c>
      <c r="I5862" s="197"/>
      <c r="J5862" s="198">
        <f>ROUND(I5862*H5862,2)</f>
        <v>0</v>
      </c>
      <c r="K5862" s="194" t="s">
        <v>1</v>
      </c>
      <c r="L5862" s="39"/>
      <c r="M5862" s="199" t="s">
        <v>1</v>
      </c>
      <c r="N5862" s="200" t="s">
        <v>41</v>
      </c>
      <c r="O5862" s="71"/>
      <c r="P5862" s="201">
        <f>O5862*H5862</f>
        <v>0</v>
      </c>
      <c r="Q5862" s="201">
        <v>0</v>
      </c>
      <c r="R5862" s="201">
        <f>Q5862*H5862</f>
        <v>0</v>
      </c>
      <c r="S5862" s="201">
        <v>0</v>
      </c>
      <c r="T5862" s="202">
        <f>S5862*H5862</f>
        <v>0</v>
      </c>
      <c r="U5862" s="34"/>
      <c r="V5862" s="34"/>
      <c r="W5862" s="34"/>
      <c r="X5862" s="34"/>
      <c r="Y5862" s="34"/>
      <c r="Z5862" s="34"/>
      <c r="AA5862" s="34"/>
      <c r="AB5862" s="34"/>
      <c r="AC5862" s="34"/>
      <c r="AD5862" s="34"/>
      <c r="AE5862" s="34"/>
      <c r="AR5862" s="203" t="s">
        <v>358</v>
      </c>
      <c r="AT5862" s="203" t="s">
        <v>274</v>
      </c>
      <c r="AU5862" s="203" t="s">
        <v>291</v>
      </c>
      <c r="AY5862" s="17" t="s">
        <v>272</v>
      </c>
      <c r="BE5862" s="204">
        <f>IF(N5862="základní",J5862,0)</f>
        <v>0</v>
      </c>
      <c r="BF5862" s="204">
        <f>IF(N5862="snížená",J5862,0)</f>
        <v>0</v>
      </c>
      <c r="BG5862" s="204">
        <f>IF(N5862="zákl. přenesená",J5862,0)</f>
        <v>0</v>
      </c>
      <c r="BH5862" s="204">
        <f>IF(N5862="sníž. přenesená",J5862,0)</f>
        <v>0</v>
      </c>
      <c r="BI5862" s="204">
        <f>IF(N5862="nulová",J5862,0)</f>
        <v>0</v>
      </c>
      <c r="BJ5862" s="17" t="s">
        <v>16</v>
      </c>
      <c r="BK5862" s="204">
        <f>ROUND(I5862*H5862,2)</f>
        <v>0</v>
      </c>
      <c r="BL5862" s="17" t="s">
        <v>358</v>
      </c>
      <c r="BM5862" s="203" t="s">
        <v>4757</v>
      </c>
    </row>
    <row r="5863" spans="1:65" s="13" customFormat="1" ht="11.25" x14ac:dyDescent="0.2">
      <c r="B5863" s="210"/>
      <c r="C5863" s="211"/>
      <c r="D5863" s="212" t="s">
        <v>283</v>
      </c>
      <c r="E5863" s="213" t="s">
        <v>1</v>
      </c>
      <c r="F5863" s="214" t="s">
        <v>4721</v>
      </c>
      <c r="G5863" s="211"/>
      <c r="H5863" s="213" t="s">
        <v>1</v>
      </c>
      <c r="I5863" s="215"/>
      <c r="J5863" s="211"/>
      <c r="K5863" s="211"/>
      <c r="L5863" s="216"/>
      <c r="M5863" s="217"/>
      <c r="N5863" s="218"/>
      <c r="O5863" s="218"/>
      <c r="P5863" s="218"/>
      <c r="Q5863" s="218"/>
      <c r="R5863" s="218"/>
      <c r="S5863" s="218"/>
      <c r="T5863" s="219"/>
      <c r="AT5863" s="220" t="s">
        <v>283</v>
      </c>
      <c r="AU5863" s="220" t="s">
        <v>291</v>
      </c>
      <c r="AV5863" s="13" t="s">
        <v>16</v>
      </c>
      <c r="AW5863" s="13" t="s">
        <v>32</v>
      </c>
      <c r="AX5863" s="13" t="s">
        <v>76</v>
      </c>
      <c r="AY5863" s="220" t="s">
        <v>272</v>
      </c>
    </row>
    <row r="5864" spans="1:65" s="13" customFormat="1" ht="11.25" x14ac:dyDescent="0.2">
      <c r="B5864" s="210"/>
      <c r="C5864" s="211"/>
      <c r="D5864" s="212" t="s">
        <v>283</v>
      </c>
      <c r="E5864" s="213" t="s">
        <v>1</v>
      </c>
      <c r="F5864" s="214" t="s">
        <v>4004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 x14ac:dyDescent="0.2">
      <c r="B5865" s="210"/>
      <c r="C5865" s="211"/>
      <c r="D5865" s="212" t="s">
        <v>283</v>
      </c>
      <c r="E5865" s="213" t="s">
        <v>1</v>
      </c>
      <c r="F5865" s="214" t="s">
        <v>285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 x14ac:dyDescent="0.2">
      <c r="B5866" s="221"/>
      <c r="C5866" s="222"/>
      <c r="D5866" s="212" t="s">
        <v>283</v>
      </c>
      <c r="E5866" s="223" t="s">
        <v>1</v>
      </c>
      <c r="F5866" s="224" t="s">
        <v>16</v>
      </c>
      <c r="G5866" s="222"/>
      <c r="H5866" s="225">
        <v>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 x14ac:dyDescent="0.2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2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 x14ac:dyDescent="0.2">
      <c r="B5868" s="210"/>
      <c r="C5868" s="211"/>
      <c r="D5868" s="212" t="s">
        <v>283</v>
      </c>
      <c r="E5868" s="213" t="s">
        <v>1</v>
      </c>
      <c r="F5868" s="214" t="s">
        <v>4721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 x14ac:dyDescent="0.2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 x14ac:dyDescent="0.2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 x14ac:dyDescent="0.2">
      <c r="B5871" s="221"/>
      <c r="C5871" s="222"/>
      <c r="D5871" s="212" t="s">
        <v>283</v>
      </c>
      <c r="E5871" s="223" t="s">
        <v>1</v>
      </c>
      <c r="F5871" s="224" t="s">
        <v>84</v>
      </c>
      <c r="G5871" s="222"/>
      <c r="H5871" s="225">
        <v>2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44.25" customHeight="1" x14ac:dyDescent="0.2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1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 x14ac:dyDescent="0.2">
      <c r="B5873" s="210"/>
      <c r="C5873" s="211"/>
      <c r="D5873" s="212" t="s">
        <v>283</v>
      </c>
      <c r="E5873" s="213" t="s">
        <v>1</v>
      </c>
      <c r="F5873" s="214" t="s">
        <v>4721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 x14ac:dyDescent="0.2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 x14ac:dyDescent="0.2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 x14ac:dyDescent="0.2">
      <c r="B5876" s="221"/>
      <c r="C5876" s="222"/>
      <c r="D5876" s="212" t="s">
        <v>283</v>
      </c>
      <c r="E5876" s="223" t="s">
        <v>1</v>
      </c>
      <c r="F5876" s="224" t="s">
        <v>16</v>
      </c>
      <c r="G5876" s="222"/>
      <c r="H5876" s="225">
        <v>1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37.9" customHeight="1" x14ac:dyDescent="0.2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2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 x14ac:dyDescent="0.2">
      <c r="B5878" s="210"/>
      <c r="C5878" s="211"/>
      <c r="D5878" s="212" t="s">
        <v>283</v>
      </c>
      <c r="E5878" s="213" t="s">
        <v>1</v>
      </c>
      <c r="F5878" s="214" t="s">
        <v>4721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 x14ac:dyDescent="0.2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 x14ac:dyDescent="0.2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 x14ac:dyDescent="0.2">
      <c r="B5881" s="221"/>
      <c r="C5881" s="222"/>
      <c r="D5881" s="212" t="s">
        <v>283</v>
      </c>
      <c r="E5881" s="223" t="s">
        <v>1</v>
      </c>
      <c r="F5881" s="224" t="s">
        <v>84</v>
      </c>
      <c r="G5881" s="222"/>
      <c r="H5881" s="225">
        <v>2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 x14ac:dyDescent="0.2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1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 x14ac:dyDescent="0.2">
      <c r="B5883" s="210"/>
      <c r="C5883" s="211"/>
      <c r="D5883" s="212" t="s">
        <v>283</v>
      </c>
      <c r="E5883" s="213" t="s">
        <v>1</v>
      </c>
      <c r="F5883" s="214" t="s">
        <v>4721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 x14ac:dyDescent="0.2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 x14ac:dyDescent="0.2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 x14ac:dyDescent="0.2">
      <c r="B5886" s="221"/>
      <c r="C5886" s="222"/>
      <c r="D5886" s="212" t="s">
        <v>283</v>
      </c>
      <c r="E5886" s="223" t="s">
        <v>1</v>
      </c>
      <c r="F5886" s="224" t="s">
        <v>16</v>
      </c>
      <c r="G5886" s="222"/>
      <c r="H5886" s="225">
        <v>1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 x14ac:dyDescent="0.2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 x14ac:dyDescent="0.2">
      <c r="B5888" s="210"/>
      <c r="C5888" s="211"/>
      <c r="D5888" s="212" t="s">
        <v>283</v>
      </c>
      <c r="E5888" s="213" t="s">
        <v>1</v>
      </c>
      <c r="F5888" s="214" t="s">
        <v>4721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 x14ac:dyDescent="0.2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 x14ac:dyDescent="0.2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 x14ac:dyDescent="0.2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 x14ac:dyDescent="0.2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 x14ac:dyDescent="0.2">
      <c r="B5893" s="210"/>
      <c r="C5893" s="211"/>
      <c r="D5893" s="212" t="s">
        <v>283</v>
      </c>
      <c r="E5893" s="213" t="s">
        <v>1</v>
      </c>
      <c r="F5893" s="214" t="s">
        <v>4721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 x14ac:dyDescent="0.2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 x14ac:dyDescent="0.2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3" customFormat="1" ht="11.25" x14ac:dyDescent="0.2">
      <c r="B5896" s="210"/>
      <c r="C5896" s="211"/>
      <c r="D5896" s="212" t="s">
        <v>283</v>
      </c>
      <c r="E5896" s="213" t="s">
        <v>1</v>
      </c>
      <c r="F5896" s="214" t="s">
        <v>4782</v>
      </c>
      <c r="G5896" s="211"/>
      <c r="H5896" s="213" t="s">
        <v>1</v>
      </c>
      <c r="I5896" s="215"/>
      <c r="J5896" s="211"/>
      <c r="K5896" s="211"/>
      <c r="L5896" s="216"/>
      <c r="M5896" s="217"/>
      <c r="N5896" s="218"/>
      <c r="O5896" s="218"/>
      <c r="P5896" s="218"/>
      <c r="Q5896" s="218"/>
      <c r="R5896" s="218"/>
      <c r="S5896" s="218"/>
      <c r="T5896" s="219"/>
      <c r="AT5896" s="220" t="s">
        <v>283</v>
      </c>
      <c r="AU5896" s="220" t="s">
        <v>291</v>
      </c>
      <c r="AV5896" s="13" t="s">
        <v>16</v>
      </c>
      <c r="AW5896" s="13" t="s">
        <v>32</v>
      </c>
      <c r="AX5896" s="13" t="s">
        <v>76</v>
      </c>
      <c r="AY5896" s="220" t="s">
        <v>272</v>
      </c>
    </row>
    <row r="5897" spans="1:65" s="14" customFormat="1" ht="11.25" x14ac:dyDescent="0.2">
      <c r="B5897" s="221"/>
      <c r="C5897" s="222"/>
      <c r="D5897" s="212" t="s">
        <v>283</v>
      </c>
      <c r="E5897" s="223" t="s">
        <v>1</v>
      </c>
      <c r="F5897" s="224" t="s">
        <v>16</v>
      </c>
      <c r="G5897" s="222"/>
      <c r="H5897" s="225">
        <v>1</v>
      </c>
      <c r="I5897" s="226"/>
      <c r="J5897" s="222"/>
      <c r="K5897" s="222"/>
      <c r="L5897" s="227"/>
      <c r="M5897" s="228"/>
      <c r="N5897" s="229"/>
      <c r="O5897" s="229"/>
      <c r="P5897" s="229"/>
      <c r="Q5897" s="229"/>
      <c r="R5897" s="229"/>
      <c r="S5897" s="229"/>
      <c r="T5897" s="230"/>
      <c r="AT5897" s="231" t="s">
        <v>283</v>
      </c>
      <c r="AU5897" s="231" t="s">
        <v>291</v>
      </c>
      <c r="AV5897" s="14" t="s">
        <v>84</v>
      </c>
      <c r="AW5897" s="14" t="s">
        <v>32</v>
      </c>
      <c r="AX5897" s="14" t="s">
        <v>76</v>
      </c>
      <c r="AY5897" s="231" t="s">
        <v>272</v>
      </c>
    </row>
    <row r="5898" spans="1:65" s="2" customFormat="1" ht="37.9" customHeight="1" x14ac:dyDescent="0.2">
      <c r="A5898" s="34"/>
      <c r="B5898" s="35"/>
      <c r="C5898" s="192" t="s">
        <v>4783</v>
      </c>
      <c r="D5898" s="192" t="s">
        <v>274</v>
      </c>
      <c r="E5898" s="193" t="s">
        <v>4784</v>
      </c>
      <c r="F5898" s="194" t="s">
        <v>4785</v>
      </c>
      <c r="G5898" s="195" t="s">
        <v>952</v>
      </c>
      <c r="H5898" s="196">
        <v>1</v>
      </c>
      <c r="I5898" s="197"/>
      <c r="J5898" s="198">
        <f>ROUND(I5898*H5898,2)</f>
        <v>0</v>
      </c>
      <c r="K5898" s="194" t="s">
        <v>1</v>
      </c>
      <c r="L5898" s="39"/>
      <c r="M5898" s="199" t="s">
        <v>1</v>
      </c>
      <c r="N5898" s="200" t="s">
        <v>41</v>
      </c>
      <c r="O5898" s="71"/>
      <c r="P5898" s="201">
        <f>O5898*H5898</f>
        <v>0</v>
      </c>
      <c r="Q5898" s="201">
        <v>0</v>
      </c>
      <c r="R5898" s="201">
        <f>Q5898*H5898</f>
        <v>0</v>
      </c>
      <c r="S5898" s="201">
        <v>0</v>
      </c>
      <c r="T5898" s="202">
        <f>S5898*H5898</f>
        <v>0</v>
      </c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R5898" s="203" t="s">
        <v>358</v>
      </c>
      <c r="AT5898" s="203" t="s">
        <v>274</v>
      </c>
      <c r="AU5898" s="203" t="s">
        <v>291</v>
      </c>
      <c r="AY5898" s="17" t="s">
        <v>272</v>
      </c>
      <c r="BE5898" s="204">
        <f>IF(N5898="základní",J5898,0)</f>
        <v>0</v>
      </c>
      <c r="BF5898" s="204">
        <f>IF(N5898="snížená",J5898,0)</f>
        <v>0</v>
      </c>
      <c r="BG5898" s="204">
        <f>IF(N5898="zákl. přenesená",J5898,0)</f>
        <v>0</v>
      </c>
      <c r="BH5898" s="204">
        <f>IF(N5898="sníž. přenesená",J5898,0)</f>
        <v>0</v>
      </c>
      <c r="BI5898" s="204">
        <f>IF(N5898="nulová",J5898,0)</f>
        <v>0</v>
      </c>
      <c r="BJ5898" s="17" t="s">
        <v>16</v>
      </c>
      <c r="BK5898" s="204">
        <f>ROUND(I5898*H5898,2)</f>
        <v>0</v>
      </c>
      <c r="BL5898" s="17" t="s">
        <v>358</v>
      </c>
      <c r="BM5898" s="203" t="s">
        <v>4786</v>
      </c>
    </row>
    <row r="5899" spans="1:65" s="13" customFormat="1" ht="11.25" x14ac:dyDescent="0.2">
      <c r="B5899" s="210"/>
      <c r="C5899" s="211"/>
      <c r="D5899" s="212" t="s">
        <v>283</v>
      </c>
      <c r="E5899" s="213" t="s">
        <v>1</v>
      </c>
      <c r="F5899" s="214" t="s">
        <v>4721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 x14ac:dyDescent="0.2">
      <c r="B5900" s="210"/>
      <c r="C5900" s="211"/>
      <c r="D5900" s="212" t="s">
        <v>283</v>
      </c>
      <c r="E5900" s="213" t="s">
        <v>1</v>
      </c>
      <c r="F5900" s="214" t="s">
        <v>4004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 x14ac:dyDescent="0.2">
      <c r="B5901" s="210"/>
      <c r="C5901" s="211"/>
      <c r="D5901" s="212" t="s">
        <v>283</v>
      </c>
      <c r="E5901" s="213" t="s">
        <v>1</v>
      </c>
      <c r="F5901" s="214" t="s">
        <v>285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3" customFormat="1" ht="11.25" x14ac:dyDescent="0.2">
      <c r="B5902" s="210"/>
      <c r="C5902" s="211"/>
      <c r="D5902" s="212" t="s">
        <v>283</v>
      </c>
      <c r="E5902" s="213" t="s">
        <v>1</v>
      </c>
      <c r="F5902" s="214" t="s">
        <v>4787</v>
      </c>
      <c r="G5902" s="211"/>
      <c r="H5902" s="213" t="s">
        <v>1</v>
      </c>
      <c r="I5902" s="215"/>
      <c r="J5902" s="211"/>
      <c r="K5902" s="211"/>
      <c r="L5902" s="216"/>
      <c r="M5902" s="217"/>
      <c r="N5902" s="218"/>
      <c r="O5902" s="218"/>
      <c r="P5902" s="218"/>
      <c r="Q5902" s="218"/>
      <c r="R5902" s="218"/>
      <c r="S5902" s="218"/>
      <c r="T5902" s="219"/>
      <c r="AT5902" s="220" t="s">
        <v>283</v>
      </c>
      <c r="AU5902" s="220" t="s">
        <v>291</v>
      </c>
      <c r="AV5902" s="13" t="s">
        <v>16</v>
      </c>
      <c r="AW5902" s="13" t="s">
        <v>32</v>
      </c>
      <c r="AX5902" s="13" t="s">
        <v>76</v>
      </c>
      <c r="AY5902" s="220" t="s">
        <v>272</v>
      </c>
    </row>
    <row r="5903" spans="1:65" s="14" customFormat="1" ht="11.25" x14ac:dyDescent="0.2">
      <c r="B5903" s="221"/>
      <c r="C5903" s="222"/>
      <c r="D5903" s="212" t="s">
        <v>283</v>
      </c>
      <c r="E5903" s="223" t="s">
        <v>1</v>
      </c>
      <c r="F5903" s="224" t="s">
        <v>16</v>
      </c>
      <c r="G5903" s="222"/>
      <c r="H5903" s="225">
        <v>1</v>
      </c>
      <c r="I5903" s="226"/>
      <c r="J5903" s="222"/>
      <c r="K5903" s="222"/>
      <c r="L5903" s="227"/>
      <c r="M5903" s="228"/>
      <c r="N5903" s="229"/>
      <c r="O5903" s="229"/>
      <c r="P5903" s="229"/>
      <c r="Q5903" s="229"/>
      <c r="R5903" s="229"/>
      <c r="S5903" s="229"/>
      <c r="T5903" s="230"/>
      <c r="AT5903" s="231" t="s">
        <v>283</v>
      </c>
      <c r="AU5903" s="231" t="s">
        <v>291</v>
      </c>
      <c r="AV5903" s="14" t="s">
        <v>84</v>
      </c>
      <c r="AW5903" s="14" t="s">
        <v>32</v>
      </c>
      <c r="AX5903" s="14" t="s">
        <v>76</v>
      </c>
      <c r="AY5903" s="231" t="s">
        <v>272</v>
      </c>
    </row>
    <row r="5904" spans="1:65" s="2" customFormat="1" ht="37.9" customHeight="1" x14ac:dyDescent="0.2">
      <c r="A5904" s="34"/>
      <c r="B5904" s="35"/>
      <c r="C5904" s="192" t="s">
        <v>4788</v>
      </c>
      <c r="D5904" s="192" t="s">
        <v>274</v>
      </c>
      <c r="E5904" s="193" t="s">
        <v>4789</v>
      </c>
      <c r="F5904" s="194" t="s">
        <v>4790</v>
      </c>
      <c r="G5904" s="195" t="s">
        <v>952</v>
      </c>
      <c r="H5904" s="196">
        <v>1</v>
      </c>
      <c r="I5904" s="197"/>
      <c r="J5904" s="198">
        <f>ROUND(I5904*H5904,2)</f>
        <v>0</v>
      </c>
      <c r="K5904" s="194" t="s">
        <v>1</v>
      </c>
      <c r="L5904" s="39"/>
      <c r="M5904" s="199" t="s">
        <v>1</v>
      </c>
      <c r="N5904" s="200" t="s">
        <v>41</v>
      </c>
      <c r="O5904" s="71"/>
      <c r="P5904" s="201">
        <f>O5904*H5904</f>
        <v>0</v>
      </c>
      <c r="Q5904" s="201">
        <v>0</v>
      </c>
      <c r="R5904" s="201">
        <f>Q5904*H5904</f>
        <v>0</v>
      </c>
      <c r="S5904" s="201">
        <v>0</v>
      </c>
      <c r="T5904" s="202">
        <f>S5904*H5904</f>
        <v>0</v>
      </c>
      <c r="U5904" s="34"/>
      <c r="V5904" s="34"/>
      <c r="W5904" s="34"/>
      <c r="X5904" s="34"/>
      <c r="Y5904" s="34"/>
      <c r="Z5904" s="34"/>
      <c r="AA5904" s="34"/>
      <c r="AB5904" s="34"/>
      <c r="AC5904" s="34"/>
      <c r="AD5904" s="34"/>
      <c r="AE5904" s="34"/>
      <c r="AR5904" s="203" t="s">
        <v>358</v>
      </c>
      <c r="AT5904" s="203" t="s">
        <v>274</v>
      </c>
      <c r="AU5904" s="203" t="s">
        <v>291</v>
      </c>
      <c r="AY5904" s="17" t="s">
        <v>272</v>
      </c>
      <c r="BE5904" s="204">
        <f>IF(N5904="základní",J5904,0)</f>
        <v>0</v>
      </c>
      <c r="BF5904" s="204">
        <f>IF(N5904="snížená",J5904,0)</f>
        <v>0</v>
      </c>
      <c r="BG5904" s="204">
        <f>IF(N5904="zákl. přenesená",J5904,0)</f>
        <v>0</v>
      </c>
      <c r="BH5904" s="204">
        <f>IF(N5904="sníž. přenesená",J5904,0)</f>
        <v>0</v>
      </c>
      <c r="BI5904" s="204">
        <f>IF(N5904="nulová",J5904,0)</f>
        <v>0</v>
      </c>
      <c r="BJ5904" s="17" t="s">
        <v>16</v>
      </c>
      <c r="BK5904" s="204">
        <f>ROUND(I5904*H5904,2)</f>
        <v>0</v>
      </c>
      <c r="BL5904" s="17" t="s">
        <v>358</v>
      </c>
      <c r="BM5904" s="203" t="s">
        <v>4791</v>
      </c>
    </row>
    <row r="5905" spans="1:65" s="13" customFormat="1" ht="11.25" x14ac:dyDescent="0.2">
      <c r="B5905" s="210"/>
      <c r="C5905" s="211"/>
      <c r="D5905" s="212" t="s">
        <v>283</v>
      </c>
      <c r="E5905" s="213" t="s">
        <v>1</v>
      </c>
      <c r="F5905" s="214" t="s">
        <v>4721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 x14ac:dyDescent="0.2">
      <c r="B5906" s="210"/>
      <c r="C5906" s="211"/>
      <c r="D5906" s="212" t="s">
        <v>283</v>
      </c>
      <c r="E5906" s="213" t="s">
        <v>1</v>
      </c>
      <c r="F5906" s="214" t="s">
        <v>4004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 x14ac:dyDescent="0.2">
      <c r="B5907" s="210"/>
      <c r="C5907" s="211"/>
      <c r="D5907" s="212" t="s">
        <v>283</v>
      </c>
      <c r="E5907" s="213" t="s">
        <v>1</v>
      </c>
      <c r="F5907" s="214" t="s">
        <v>285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3" customFormat="1" ht="11.25" x14ac:dyDescent="0.2">
      <c r="B5908" s="210"/>
      <c r="C5908" s="211"/>
      <c r="D5908" s="212" t="s">
        <v>283</v>
      </c>
      <c r="E5908" s="213" t="s">
        <v>1</v>
      </c>
      <c r="F5908" s="214" t="s">
        <v>4792</v>
      </c>
      <c r="G5908" s="211"/>
      <c r="H5908" s="213" t="s">
        <v>1</v>
      </c>
      <c r="I5908" s="215"/>
      <c r="J5908" s="211"/>
      <c r="K5908" s="211"/>
      <c r="L5908" s="216"/>
      <c r="M5908" s="217"/>
      <c r="N5908" s="218"/>
      <c r="O5908" s="218"/>
      <c r="P5908" s="218"/>
      <c r="Q5908" s="218"/>
      <c r="R5908" s="218"/>
      <c r="S5908" s="218"/>
      <c r="T5908" s="219"/>
      <c r="AT5908" s="220" t="s">
        <v>283</v>
      </c>
      <c r="AU5908" s="220" t="s">
        <v>291</v>
      </c>
      <c r="AV5908" s="13" t="s">
        <v>16</v>
      </c>
      <c r="AW5908" s="13" t="s">
        <v>32</v>
      </c>
      <c r="AX5908" s="13" t="s">
        <v>76</v>
      </c>
      <c r="AY5908" s="220" t="s">
        <v>272</v>
      </c>
    </row>
    <row r="5909" spans="1:65" s="14" customFormat="1" ht="11.25" x14ac:dyDescent="0.2">
      <c r="B5909" s="221"/>
      <c r="C5909" s="222"/>
      <c r="D5909" s="212" t="s">
        <v>283</v>
      </c>
      <c r="E5909" s="223" t="s">
        <v>1</v>
      </c>
      <c r="F5909" s="224" t="s">
        <v>16</v>
      </c>
      <c r="G5909" s="222"/>
      <c r="H5909" s="225">
        <v>1</v>
      </c>
      <c r="I5909" s="226"/>
      <c r="J5909" s="222"/>
      <c r="K5909" s="222"/>
      <c r="L5909" s="227"/>
      <c r="M5909" s="228"/>
      <c r="N5909" s="229"/>
      <c r="O5909" s="229"/>
      <c r="P5909" s="229"/>
      <c r="Q5909" s="229"/>
      <c r="R5909" s="229"/>
      <c r="S5909" s="229"/>
      <c r="T5909" s="230"/>
      <c r="AT5909" s="231" t="s">
        <v>283</v>
      </c>
      <c r="AU5909" s="231" t="s">
        <v>291</v>
      </c>
      <c r="AV5909" s="14" t="s">
        <v>84</v>
      </c>
      <c r="AW5909" s="14" t="s">
        <v>32</v>
      </c>
      <c r="AX5909" s="14" t="s">
        <v>76</v>
      </c>
      <c r="AY5909" s="231" t="s">
        <v>272</v>
      </c>
    </row>
    <row r="5910" spans="1:65" s="12" customFormat="1" ht="20.85" customHeight="1" x14ac:dyDescent="0.2">
      <c r="B5910" s="176"/>
      <c r="C5910" s="177"/>
      <c r="D5910" s="178" t="s">
        <v>75</v>
      </c>
      <c r="E5910" s="190" t="s">
        <v>4793</v>
      </c>
      <c r="F5910" s="190" t="s">
        <v>4794</v>
      </c>
      <c r="G5910" s="177"/>
      <c r="H5910" s="177"/>
      <c r="I5910" s="180"/>
      <c r="J5910" s="191">
        <f>BK5910</f>
        <v>0</v>
      </c>
      <c r="K5910" s="177"/>
      <c r="L5910" s="182"/>
      <c r="M5910" s="183"/>
      <c r="N5910" s="184"/>
      <c r="O5910" s="184"/>
      <c r="P5910" s="185">
        <f>SUM(P5911:P5939)</f>
        <v>0</v>
      </c>
      <c r="Q5910" s="184"/>
      <c r="R5910" s="185">
        <f>SUM(R5911:R5939)</f>
        <v>0</v>
      </c>
      <c r="S5910" s="184"/>
      <c r="T5910" s="186">
        <f>SUM(T5911:T5939)</f>
        <v>0</v>
      </c>
      <c r="AR5910" s="187" t="s">
        <v>16</v>
      </c>
      <c r="AT5910" s="188" t="s">
        <v>75</v>
      </c>
      <c r="AU5910" s="188" t="s">
        <v>84</v>
      </c>
      <c r="AY5910" s="187" t="s">
        <v>272</v>
      </c>
      <c r="BK5910" s="189">
        <f>SUM(BK5911:BK5939)</f>
        <v>0</v>
      </c>
    </row>
    <row r="5911" spans="1:65" s="2" customFormat="1" ht="49.15" customHeight="1" x14ac:dyDescent="0.2">
      <c r="A5911" s="34"/>
      <c r="B5911" s="35"/>
      <c r="C5911" s="192" t="s">
        <v>4795</v>
      </c>
      <c r="D5911" s="192" t="s">
        <v>274</v>
      </c>
      <c r="E5911" s="193" t="s">
        <v>4796</v>
      </c>
      <c r="F5911" s="194" t="s">
        <v>4797</v>
      </c>
      <c r="G5911" s="195" t="s">
        <v>952</v>
      </c>
      <c r="H5911" s="196">
        <v>0</v>
      </c>
      <c r="I5911" s="197"/>
      <c r="J5911" s="198">
        <f>ROUND(I5911*H5911,2)</f>
        <v>0</v>
      </c>
      <c r="K5911" s="194" t="s">
        <v>1</v>
      </c>
      <c r="L5911" s="39"/>
      <c r="M5911" s="199" t="s">
        <v>1</v>
      </c>
      <c r="N5911" s="200" t="s">
        <v>41</v>
      </c>
      <c r="O5911" s="71"/>
      <c r="P5911" s="201">
        <f>O5911*H5911</f>
        <v>0</v>
      </c>
      <c r="Q5911" s="201">
        <v>0</v>
      </c>
      <c r="R5911" s="201">
        <f>Q5911*H5911</f>
        <v>0</v>
      </c>
      <c r="S5911" s="201">
        <v>0</v>
      </c>
      <c r="T5911" s="202">
        <f>S5911*H5911</f>
        <v>0</v>
      </c>
      <c r="U5911" s="34"/>
      <c r="V5911" s="34"/>
      <c r="W5911" s="34"/>
      <c r="X5911" s="34"/>
      <c r="Y5911" s="34"/>
      <c r="Z5911" s="34"/>
      <c r="AA5911" s="34"/>
      <c r="AB5911" s="34"/>
      <c r="AC5911" s="34"/>
      <c r="AD5911" s="34"/>
      <c r="AE5911" s="34"/>
      <c r="AR5911" s="203" t="s">
        <v>358</v>
      </c>
      <c r="AT5911" s="203" t="s">
        <v>274</v>
      </c>
      <c r="AU5911" s="203" t="s">
        <v>291</v>
      </c>
      <c r="AY5911" s="17" t="s">
        <v>272</v>
      </c>
      <c r="BE5911" s="204">
        <f>IF(N5911="základní",J5911,0)</f>
        <v>0</v>
      </c>
      <c r="BF5911" s="204">
        <f>IF(N5911="snížená",J5911,0)</f>
        <v>0</v>
      </c>
      <c r="BG5911" s="204">
        <f>IF(N5911="zákl. přenesená",J5911,0)</f>
        <v>0</v>
      </c>
      <c r="BH5911" s="204">
        <f>IF(N5911="sníž. přenesená",J5911,0)</f>
        <v>0</v>
      </c>
      <c r="BI5911" s="204">
        <f>IF(N5911="nulová",J5911,0)</f>
        <v>0</v>
      </c>
      <c r="BJ5911" s="17" t="s">
        <v>16</v>
      </c>
      <c r="BK5911" s="204">
        <f>ROUND(I5911*H5911,2)</f>
        <v>0</v>
      </c>
      <c r="BL5911" s="17" t="s">
        <v>358</v>
      </c>
      <c r="BM5911" s="203" t="s">
        <v>4798</v>
      </c>
    </row>
    <row r="5912" spans="1:65" s="13" customFormat="1" ht="11.25" x14ac:dyDescent="0.2">
      <c r="B5912" s="210"/>
      <c r="C5912" s="211"/>
      <c r="D5912" s="212" t="s">
        <v>283</v>
      </c>
      <c r="E5912" s="213" t="s">
        <v>1</v>
      </c>
      <c r="F5912" s="214" t="s">
        <v>4721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 x14ac:dyDescent="0.2">
      <c r="B5913" s="210"/>
      <c r="C5913" s="211"/>
      <c r="D5913" s="212" t="s">
        <v>283</v>
      </c>
      <c r="E5913" s="213" t="s">
        <v>1</v>
      </c>
      <c r="F5913" s="214" t="s">
        <v>4004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3" customFormat="1" ht="11.25" x14ac:dyDescent="0.2">
      <c r="B5914" s="210"/>
      <c r="C5914" s="211"/>
      <c r="D5914" s="212" t="s">
        <v>283</v>
      </c>
      <c r="E5914" s="213" t="s">
        <v>1</v>
      </c>
      <c r="F5914" s="214" t="s">
        <v>285</v>
      </c>
      <c r="G5914" s="211"/>
      <c r="H5914" s="213" t="s">
        <v>1</v>
      </c>
      <c r="I5914" s="215"/>
      <c r="J5914" s="211"/>
      <c r="K5914" s="211"/>
      <c r="L5914" s="216"/>
      <c r="M5914" s="217"/>
      <c r="N5914" s="218"/>
      <c r="O5914" s="218"/>
      <c r="P5914" s="218"/>
      <c r="Q5914" s="218"/>
      <c r="R5914" s="218"/>
      <c r="S5914" s="218"/>
      <c r="T5914" s="219"/>
      <c r="AT5914" s="220" t="s">
        <v>283</v>
      </c>
      <c r="AU5914" s="220" t="s">
        <v>291</v>
      </c>
      <c r="AV5914" s="13" t="s">
        <v>16</v>
      </c>
      <c r="AW5914" s="13" t="s">
        <v>32</v>
      </c>
      <c r="AX5914" s="13" t="s">
        <v>76</v>
      </c>
      <c r="AY5914" s="220" t="s">
        <v>272</v>
      </c>
    </row>
    <row r="5915" spans="1:65" s="14" customFormat="1" ht="11.25" x14ac:dyDescent="0.2">
      <c r="B5915" s="221"/>
      <c r="C5915" s="222"/>
      <c r="D5915" s="212" t="s">
        <v>283</v>
      </c>
      <c r="E5915" s="223" t="s">
        <v>1</v>
      </c>
      <c r="F5915" s="224" t="s">
        <v>16</v>
      </c>
      <c r="G5915" s="222"/>
      <c r="H5915" s="225">
        <v>1</v>
      </c>
      <c r="I5915" s="226"/>
      <c r="J5915" s="222"/>
      <c r="K5915" s="222"/>
      <c r="L5915" s="227"/>
      <c r="M5915" s="228"/>
      <c r="N5915" s="229"/>
      <c r="O5915" s="229"/>
      <c r="P5915" s="229"/>
      <c r="Q5915" s="229"/>
      <c r="R5915" s="229"/>
      <c r="S5915" s="229"/>
      <c r="T5915" s="230"/>
      <c r="AT5915" s="231" t="s">
        <v>283</v>
      </c>
      <c r="AU5915" s="231" t="s">
        <v>291</v>
      </c>
      <c r="AV5915" s="14" t="s">
        <v>84</v>
      </c>
      <c r="AW5915" s="14" t="s">
        <v>32</v>
      </c>
      <c r="AX5915" s="14" t="s">
        <v>76</v>
      </c>
      <c r="AY5915" s="231" t="s">
        <v>272</v>
      </c>
    </row>
    <row r="5916" spans="1:65" s="13" customFormat="1" ht="11.25" x14ac:dyDescent="0.2">
      <c r="B5916" s="210"/>
      <c r="C5916" s="211"/>
      <c r="D5916" s="212" t="s">
        <v>283</v>
      </c>
      <c r="E5916" s="213" t="s">
        <v>1</v>
      </c>
      <c r="F5916" s="214" t="s">
        <v>285</v>
      </c>
      <c r="G5916" s="211"/>
      <c r="H5916" s="213" t="s">
        <v>1</v>
      </c>
      <c r="I5916" s="215"/>
      <c r="J5916" s="211"/>
      <c r="K5916" s="211"/>
      <c r="L5916" s="216"/>
      <c r="M5916" s="217"/>
      <c r="N5916" s="218"/>
      <c r="O5916" s="218"/>
      <c r="P5916" s="218"/>
      <c r="Q5916" s="218"/>
      <c r="R5916" s="218"/>
      <c r="S5916" s="218"/>
      <c r="T5916" s="219"/>
      <c r="AT5916" s="220" t="s">
        <v>283</v>
      </c>
      <c r="AU5916" s="220" t="s">
        <v>291</v>
      </c>
      <c r="AV5916" s="13" t="s">
        <v>16</v>
      </c>
      <c r="AW5916" s="13" t="s">
        <v>32</v>
      </c>
      <c r="AX5916" s="13" t="s">
        <v>76</v>
      </c>
      <c r="AY5916" s="220" t="s">
        <v>272</v>
      </c>
    </row>
    <row r="5917" spans="1:65" s="13" customFormat="1" ht="11.25" x14ac:dyDescent="0.2">
      <c r="B5917" s="210"/>
      <c r="C5917" s="211"/>
      <c r="D5917" s="212" t="s">
        <v>283</v>
      </c>
      <c r="E5917" s="213" t="s">
        <v>1</v>
      </c>
      <c r="F5917" s="214" t="s">
        <v>2489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4" customFormat="1" ht="11.25" x14ac:dyDescent="0.2">
      <c r="B5918" s="221"/>
      <c r="C5918" s="222"/>
      <c r="D5918" s="212" t="s">
        <v>283</v>
      </c>
      <c r="E5918" s="223" t="s">
        <v>1</v>
      </c>
      <c r="F5918" s="224" t="s">
        <v>207</v>
      </c>
      <c r="G5918" s="222"/>
      <c r="H5918" s="225">
        <v>-1</v>
      </c>
      <c r="I5918" s="226"/>
      <c r="J5918" s="222"/>
      <c r="K5918" s="222"/>
      <c r="L5918" s="227"/>
      <c r="M5918" s="228"/>
      <c r="N5918" s="229"/>
      <c r="O5918" s="229"/>
      <c r="P5918" s="229"/>
      <c r="Q5918" s="229"/>
      <c r="R5918" s="229"/>
      <c r="S5918" s="229"/>
      <c r="T5918" s="230"/>
      <c r="AT5918" s="231" t="s">
        <v>283</v>
      </c>
      <c r="AU5918" s="231" t="s">
        <v>291</v>
      </c>
      <c r="AV5918" s="14" t="s">
        <v>84</v>
      </c>
      <c r="AW5918" s="14" t="s">
        <v>32</v>
      </c>
      <c r="AX5918" s="14" t="s">
        <v>76</v>
      </c>
      <c r="AY5918" s="231" t="s">
        <v>272</v>
      </c>
    </row>
    <row r="5919" spans="1:65" s="2" customFormat="1" ht="37.9" customHeight="1" x14ac:dyDescent="0.2">
      <c r="A5919" s="34"/>
      <c r="B5919" s="35"/>
      <c r="C5919" s="192" t="s">
        <v>4799</v>
      </c>
      <c r="D5919" s="192" t="s">
        <v>274</v>
      </c>
      <c r="E5919" s="193" t="s">
        <v>4800</v>
      </c>
      <c r="F5919" s="194" t="s">
        <v>4801</v>
      </c>
      <c r="G5919" s="195" t="s">
        <v>952</v>
      </c>
      <c r="H5919" s="196">
        <v>1</v>
      </c>
      <c r="I5919" s="197"/>
      <c r="J5919" s="198">
        <f>ROUND(I5919*H5919,2)</f>
        <v>0</v>
      </c>
      <c r="K5919" s="194" t="s">
        <v>1</v>
      </c>
      <c r="L5919" s="39"/>
      <c r="M5919" s="199" t="s">
        <v>1</v>
      </c>
      <c r="N5919" s="200" t="s">
        <v>41</v>
      </c>
      <c r="O5919" s="71"/>
      <c r="P5919" s="201">
        <f>O5919*H5919</f>
        <v>0</v>
      </c>
      <c r="Q5919" s="201">
        <v>0</v>
      </c>
      <c r="R5919" s="201">
        <f>Q5919*H5919</f>
        <v>0</v>
      </c>
      <c r="S5919" s="201">
        <v>0</v>
      </c>
      <c r="T5919" s="202">
        <f>S5919*H5919</f>
        <v>0</v>
      </c>
      <c r="U5919" s="34"/>
      <c r="V5919" s="34"/>
      <c r="W5919" s="34"/>
      <c r="X5919" s="34"/>
      <c r="Y5919" s="34"/>
      <c r="Z5919" s="34"/>
      <c r="AA5919" s="34"/>
      <c r="AB5919" s="34"/>
      <c r="AC5919" s="34"/>
      <c r="AD5919" s="34"/>
      <c r="AE5919" s="34"/>
      <c r="AR5919" s="203" t="s">
        <v>358</v>
      </c>
      <c r="AT5919" s="203" t="s">
        <v>274</v>
      </c>
      <c r="AU5919" s="203" t="s">
        <v>291</v>
      </c>
      <c r="AY5919" s="17" t="s">
        <v>272</v>
      </c>
      <c r="BE5919" s="204">
        <f>IF(N5919="základní",J5919,0)</f>
        <v>0</v>
      </c>
      <c r="BF5919" s="204">
        <f>IF(N5919="snížená",J5919,0)</f>
        <v>0</v>
      </c>
      <c r="BG5919" s="204">
        <f>IF(N5919="zákl. přenesená",J5919,0)</f>
        <v>0</v>
      </c>
      <c r="BH5919" s="204">
        <f>IF(N5919="sníž. přenesená",J5919,0)</f>
        <v>0</v>
      </c>
      <c r="BI5919" s="204">
        <f>IF(N5919="nulová",J5919,0)</f>
        <v>0</v>
      </c>
      <c r="BJ5919" s="17" t="s">
        <v>16</v>
      </c>
      <c r="BK5919" s="204">
        <f>ROUND(I5919*H5919,2)</f>
        <v>0</v>
      </c>
      <c r="BL5919" s="17" t="s">
        <v>358</v>
      </c>
      <c r="BM5919" s="203" t="s">
        <v>4802</v>
      </c>
    </row>
    <row r="5920" spans="1:65" s="13" customFormat="1" ht="11.25" x14ac:dyDescent="0.2">
      <c r="B5920" s="210"/>
      <c r="C5920" s="211"/>
      <c r="D5920" s="212" t="s">
        <v>283</v>
      </c>
      <c r="E5920" s="213" t="s">
        <v>1</v>
      </c>
      <c r="F5920" s="214" t="s">
        <v>4721</v>
      </c>
      <c r="G5920" s="211"/>
      <c r="H5920" s="213" t="s">
        <v>1</v>
      </c>
      <c r="I5920" s="215"/>
      <c r="J5920" s="211"/>
      <c r="K5920" s="211"/>
      <c r="L5920" s="216"/>
      <c r="M5920" s="217"/>
      <c r="N5920" s="218"/>
      <c r="O5920" s="218"/>
      <c r="P5920" s="218"/>
      <c r="Q5920" s="218"/>
      <c r="R5920" s="218"/>
      <c r="S5920" s="218"/>
      <c r="T5920" s="219"/>
      <c r="AT5920" s="220" t="s">
        <v>283</v>
      </c>
      <c r="AU5920" s="220" t="s">
        <v>291</v>
      </c>
      <c r="AV5920" s="13" t="s">
        <v>16</v>
      </c>
      <c r="AW5920" s="13" t="s">
        <v>32</v>
      </c>
      <c r="AX5920" s="13" t="s">
        <v>76</v>
      </c>
      <c r="AY5920" s="220" t="s">
        <v>272</v>
      </c>
    </row>
    <row r="5921" spans="1:65" s="13" customFormat="1" ht="11.25" x14ac:dyDescent="0.2">
      <c r="B5921" s="210"/>
      <c r="C5921" s="211"/>
      <c r="D5921" s="212" t="s">
        <v>283</v>
      </c>
      <c r="E5921" s="213" t="s">
        <v>1</v>
      </c>
      <c r="F5921" s="214" t="s">
        <v>4004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 x14ac:dyDescent="0.2">
      <c r="B5922" s="210"/>
      <c r="C5922" s="211"/>
      <c r="D5922" s="212" t="s">
        <v>283</v>
      </c>
      <c r="E5922" s="213" t="s">
        <v>1</v>
      </c>
      <c r="F5922" s="214" t="s">
        <v>285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 x14ac:dyDescent="0.2">
      <c r="B5923" s="221"/>
      <c r="C5923" s="222"/>
      <c r="D5923" s="212" t="s">
        <v>283</v>
      </c>
      <c r="E5923" s="223" t="s">
        <v>1</v>
      </c>
      <c r="F5923" s="224" t="s">
        <v>16</v>
      </c>
      <c r="G5923" s="222"/>
      <c r="H5923" s="225">
        <v>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 x14ac:dyDescent="0.2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 x14ac:dyDescent="0.2">
      <c r="B5925" s="210"/>
      <c r="C5925" s="211"/>
      <c r="D5925" s="212" t="s">
        <v>283</v>
      </c>
      <c r="E5925" s="213" t="s">
        <v>1</v>
      </c>
      <c r="F5925" s="214" t="s">
        <v>4721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 x14ac:dyDescent="0.2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 x14ac:dyDescent="0.2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 x14ac:dyDescent="0.2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49.15" customHeight="1" x14ac:dyDescent="0.2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 x14ac:dyDescent="0.2">
      <c r="B5930" s="210"/>
      <c r="C5930" s="211"/>
      <c r="D5930" s="212" t="s">
        <v>283</v>
      </c>
      <c r="E5930" s="213" t="s">
        <v>1</v>
      </c>
      <c r="F5930" s="214" t="s">
        <v>4721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 x14ac:dyDescent="0.2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 x14ac:dyDescent="0.2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 x14ac:dyDescent="0.2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4.25" customHeight="1" x14ac:dyDescent="0.2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 x14ac:dyDescent="0.2">
      <c r="B5935" s="210"/>
      <c r="C5935" s="211"/>
      <c r="D5935" s="212" t="s">
        <v>283</v>
      </c>
      <c r="E5935" s="213" t="s">
        <v>1</v>
      </c>
      <c r="F5935" s="214" t="s">
        <v>4721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 x14ac:dyDescent="0.2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 x14ac:dyDescent="0.2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3" customFormat="1" ht="11.25" x14ac:dyDescent="0.2">
      <c r="B5938" s="210"/>
      <c r="C5938" s="211"/>
      <c r="D5938" s="212" t="s">
        <v>283</v>
      </c>
      <c r="E5938" s="213" t="s">
        <v>1</v>
      </c>
      <c r="F5938" s="214" t="s">
        <v>2489</v>
      </c>
      <c r="G5938" s="211"/>
      <c r="H5938" s="213" t="s">
        <v>1</v>
      </c>
      <c r="I5938" s="215"/>
      <c r="J5938" s="211"/>
      <c r="K5938" s="211"/>
      <c r="L5938" s="216"/>
      <c r="M5938" s="217"/>
      <c r="N5938" s="218"/>
      <c r="O5938" s="218"/>
      <c r="P5938" s="218"/>
      <c r="Q5938" s="218"/>
      <c r="R5938" s="218"/>
      <c r="S5938" s="218"/>
      <c r="T5938" s="219"/>
      <c r="AT5938" s="220" t="s">
        <v>283</v>
      </c>
      <c r="AU5938" s="220" t="s">
        <v>291</v>
      </c>
      <c r="AV5938" s="13" t="s">
        <v>16</v>
      </c>
      <c r="AW5938" s="13" t="s">
        <v>32</v>
      </c>
      <c r="AX5938" s="13" t="s">
        <v>76</v>
      </c>
      <c r="AY5938" s="220" t="s">
        <v>272</v>
      </c>
    </row>
    <row r="5939" spans="1:65" s="14" customFormat="1" ht="11.25" x14ac:dyDescent="0.2">
      <c r="B5939" s="221"/>
      <c r="C5939" s="222"/>
      <c r="D5939" s="212" t="s">
        <v>283</v>
      </c>
      <c r="E5939" s="223" t="s">
        <v>1</v>
      </c>
      <c r="F5939" s="224" t="s">
        <v>16</v>
      </c>
      <c r="G5939" s="222"/>
      <c r="H5939" s="225">
        <v>1</v>
      </c>
      <c r="I5939" s="226"/>
      <c r="J5939" s="222"/>
      <c r="K5939" s="222"/>
      <c r="L5939" s="227"/>
      <c r="M5939" s="228"/>
      <c r="N5939" s="229"/>
      <c r="O5939" s="229"/>
      <c r="P5939" s="229"/>
      <c r="Q5939" s="229"/>
      <c r="R5939" s="229"/>
      <c r="S5939" s="229"/>
      <c r="T5939" s="230"/>
      <c r="AT5939" s="231" t="s">
        <v>283</v>
      </c>
      <c r="AU5939" s="231" t="s">
        <v>291</v>
      </c>
      <c r="AV5939" s="14" t="s">
        <v>84</v>
      </c>
      <c r="AW5939" s="14" t="s">
        <v>32</v>
      </c>
      <c r="AX5939" s="14" t="s">
        <v>76</v>
      </c>
      <c r="AY5939" s="231" t="s">
        <v>272</v>
      </c>
    </row>
    <row r="5940" spans="1:65" s="12" customFormat="1" ht="20.85" customHeight="1" x14ac:dyDescent="0.2">
      <c r="B5940" s="176"/>
      <c r="C5940" s="177"/>
      <c r="D5940" s="178" t="s">
        <v>75</v>
      </c>
      <c r="E5940" s="190" t="s">
        <v>4815</v>
      </c>
      <c r="F5940" s="190" t="s">
        <v>4816</v>
      </c>
      <c r="G5940" s="177"/>
      <c r="H5940" s="177"/>
      <c r="I5940" s="180"/>
      <c r="J5940" s="191">
        <f>BK5940</f>
        <v>0</v>
      </c>
      <c r="K5940" s="177"/>
      <c r="L5940" s="182"/>
      <c r="M5940" s="183"/>
      <c r="N5940" s="184"/>
      <c r="O5940" s="184"/>
      <c r="P5940" s="185">
        <f>SUM(P5941:P6356)</f>
        <v>0</v>
      </c>
      <c r="Q5940" s="184"/>
      <c r="R5940" s="185">
        <f>SUM(R5941:R6356)</f>
        <v>0.39681899999999992</v>
      </c>
      <c r="S5940" s="184"/>
      <c r="T5940" s="186">
        <f>SUM(T5941:T6356)</f>
        <v>0</v>
      </c>
      <c r="AR5940" s="187" t="s">
        <v>16</v>
      </c>
      <c r="AT5940" s="188" t="s">
        <v>75</v>
      </c>
      <c r="AU5940" s="188" t="s">
        <v>84</v>
      </c>
      <c r="AY5940" s="187" t="s">
        <v>272</v>
      </c>
      <c r="BK5940" s="189">
        <f>SUM(BK5941:BK6356)</f>
        <v>0</v>
      </c>
    </row>
    <row r="5941" spans="1:65" s="2" customFormat="1" ht="21.75" customHeight="1" x14ac:dyDescent="0.2">
      <c r="A5941" s="34"/>
      <c r="B5941" s="35"/>
      <c r="C5941" s="192" t="s">
        <v>4817</v>
      </c>
      <c r="D5941" s="192" t="s">
        <v>274</v>
      </c>
      <c r="E5941" s="193" t="s">
        <v>4818</v>
      </c>
      <c r="F5941" s="194" t="s">
        <v>4819</v>
      </c>
      <c r="G5941" s="195" t="s">
        <v>952</v>
      </c>
      <c r="H5941" s="196">
        <v>31</v>
      </c>
      <c r="I5941" s="197"/>
      <c r="J5941" s="198">
        <f>ROUND(I5941*H5941,2)</f>
        <v>0</v>
      </c>
      <c r="K5941" s="194" t="s">
        <v>1</v>
      </c>
      <c r="L5941" s="39"/>
      <c r="M5941" s="199" t="s">
        <v>1</v>
      </c>
      <c r="N5941" s="200" t="s">
        <v>41</v>
      </c>
      <c r="O5941" s="71"/>
      <c r="P5941" s="201">
        <f>O5941*H5941</f>
        <v>0</v>
      </c>
      <c r="Q5941" s="201">
        <v>0</v>
      </c>
      <c r="R5941" s="201">
        <f>Q5941*H5941</f>
        <v>0</v>
      </c>
      <c r="S5941" s="201">
        <v>0</v>
      </c>
      <c r="T5941" s="202">
        <f>S5941*H5941</f>
        <v>0</v>
      </c>
      <c r="U5941" s="34"/>
      <c r="V5941" s="34"/>
      <c r="W5941" s="34"/>
      <c r="X5941" s="34"/>
      <c r="Y5941" s="34"/>
      <c r="Z5941" s="34"/>
      <c r="AA5941" s="34"/>
      <c r="AB5941" s="34"/>
      <c r="AC5941" s="34"/>
      <c r="AD5941" s="34"/>
      <c r="AE5941" s="34"/>
      <c r="AR5941" s="203" t="s">
        <v>358</v>
      </c>
      <c r="AT5941" s="203" t="s">
        <v>274</v>
      </c>
      <c r="AU5941" s="203" t="s">
        <v>291</v>
      </c>
      <c r="AY5941" s="17" t="s">
        <v>272</v>
      </c>
      <c r="BE5941" s="204">
        <f>IF(N5941="základní",J5941,0)</f>
        <v>0</v>
      </c>
      <c r="BF5941" s="204">
        <f>IF(N5941="snížená",J5941,0)</f>
        <v>0</v>
      </c>
      <c r="BG5941" s="204">
        <f>IF(N5941="zákl. přenesená",J5941,0)</f>
        <v>0</v>
      </c>
      <c r="BH5941" s="204">
        <f>IF(N5941="sníž. přenesená",J5941,0)</f>
        <v>0</v>
      </c>
      <c r="BI5941" s="204">
        <f>IF(N5941="nulová",J5941,0)</f>
        <v>0</v>
      </c>
      <c r="BJ5941" s="17" t="s">
        <v>16</v>
      </c>
      <c r="BK5941" s="204">
        <f>ROUND(I5941*H5941,2)</f>
        <v>0</v>
      </c>
      <c r="BL5941" s="17" t="s">
        <v>358</v>
      </c>
      <c r="BM5941" s="203" t="s">
        <v>4820</v>
      </c>
    </row>
    <row r="5942" spans="1:65" s="13" customFormat="1" ht="11.25" x14ac:dyDescent="0.2">
      <c r="B5942" s="210"/>
      <c r="C5942" s="211"/>
      <c r="D5942" s="212" t="s">
        <v>283</v>
      </c>
      <c r="E5942" s="213" t="s">
        <v>1</v>
      </c>
      <c r="F5942" s="214" t="s">
        <v>4821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 x14ac:dyDescent="0.2">
      <c r="B5943" s="210"/>
      <c r="C5943" s="211"/>
      <c r="D5943" s="212" t="s">
        <v>283</v>
      </c>
      <c r="E5943" s="213" t="s">
        <v>1</v>
      </c>
      <c r="F5943" s="214" t="s">
        <v>285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 x14ac:dyDescent="0.2">
      <c r="B5944" s="221"/>
      <c r="C5944" s="222"/>
      <c r="D5944" s="212" t="s">
        <v>283</v>
      </c>
      <c r="E5944" s="223" t="s">
        <v>1</v>
      </c>
      <c r="F5944" s="224" t="s">
        <v>368</v>
      </c>
      <c r="G5944" s="222"/>
      <c r="H5944" s="225">
        <v>18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3" customFormat="1" ht="11.25" x14ac:dyDescent="0.2">
      <c r="B5945" s="210"/>
      <c r="C5945" s="211"/>
      <c r="D5945" s="212" t="s">
        <v>283</v>
      </c>
      <c r="E5945" s="213" t="s">
        <v>1</v>
      </c>
      <c r="F5945" s="214" t="s">
        <v>285</v>
      </c>
      <c r="G5945" s="211"/>
      <c r="H5945" s="213" t="s">
        <v>1</v>
      </c>
      <c r="I5945" s="215"/>
      <c r="J5945" s="211"/>
      <c r="K5945" s="211"/>
      <c r="L5945" s="216"/>
      <c r="M5945" s="217"/>
      <c r="N5945" s="218"/>
      <c r="O5945" s="218"/>
      <c r="P5945" s="218"/>
      <c r="Q5945" s="218"/>
      <c r="R5945" s="218"/>
      <c r="S5945" s="218"/>
      <c r="T5945" s="219"/>
      <c r="AT5945" s="220" t="s">
        <v>283</v>
      </c>
      <c r="AU5945" s="220" t="s">
        <v>291</v>
      </c>
      <c r="AV5945" s="13" t="s">
        <v>16</v>
      </c>
      <c r="AW5945" s="13" t="s">
        <v>32</v>
      </c>
      <c r="AX5945" s="13" t="s">
        <v>76</v>
      </c>
      <c r="AY5945" s="220" t="s">
        <v>272</v>
      </c>
    </row>
    <row r="5946" spans="1:65" s="13" customFormat="1" ht="11.25" x14ac:dyDescent="0.2">
      <c r="B5946" s="210"/>
      <c r="C5946" s="211"/>
      <c r="D5946" s="212" t="s">
        <v>283</v>
      </c>
      <c r="E5946" s="213" t="s">
        <v>1</v>
      </c>
      <c r="F5946" s="214" t="s">
        <v>842</v>
      </c>
      <c r="G5946" s="211"/>
      <c r="H5946" s="213" t="s">
        <v>1</v>
      </c>
      <c r="I5946" s="215"/>
      <c r="J5946" s="211"/>
      <c r="K5946" s="211"/>
      <c r="L5946" s="216"/>
      <c r="M5946" s="217"/>
      <c r="N5946" s="218"/>
      <c r="O5946" s="218"/>
      <c r="P5946" s="218"/>
      <c r="Q5946" s="218"/>
      <c r="R5946" s="218"/>
      <c r="S5946" s="218"/>
      <c r="T5946" s="219"/>
      <c r="AT5946" s="220" t="s">
        <v>283</v>
      </c>
      <c r="AU5946" s="220" t="s">
        <v>291</v>
      </c>
      <c r="AV5946" s="13" t="s">
        <v>16</v>
      </c>
      <c r="AW5946" s="13" t="s">
        <v>32</v>
      </c>
      <c r="AX5946" s="13" t="s">
        <v>76</v>
      </c>
      <c r="AY5946" s="220" t="s">
        <v>272</v>
      </c>
    </row>
    <row r="5947" spans="1:65" s="14" customFormat="1" ht="11.25" x14ac:dyDescent="0.2">
      <c r="B5947" s="221"/>
      <c r="C5947" s="222"/>
      <c r="D5947" s="212" t="s">
        <v>283</v>
      </c>
      <c r="E5947" s="223" t="s">
        <v>1</v>
      </c>
      <c r="F5947" s="224" t="s">
        <v>4822</v>
      </c>
      <c r="G5947" s="222"/>
      <c r="H5947" s="225">
        <v>13</v>
      </c>
      <c r="I5947" s="226"/>
      <c r="J5947" s="222"/>
      <c r="K5947" s="222"/>
      <c r="L5947" s="227"/>
      <c r="M5947" s="228"/>
      <c r="N5947" s="229"/>
      <c r="O5947" s="229"/>
      <c r="P5947" s="229"/>
      <c r="Q5947" s="229"/>
      <c r="R5947" s="229"/>
      <c r="S5947" s="229"/>
      <c r="T5947" s="230"/>
      <c r="AT5947" s="231" t="s">
        <v>283</v>
      </c>
      <c r="AU5947" s="231" t="s">
        <v>291</v>
      </c>
      <c r="AV5947" s="14" t="s">
        <v>84</v>
      </c>
      <c r="AW5947" s="14" t="s">
        <v>32</v>
      </c>
      <c r="AX5947" s="14" t="s">
        <v>76</v>
      </c>
      <c r="AY5947" s="231" t="s">
        <v>272</v>
      </c>
    </row>
    <row r="5948" spans="1:65" s="2" customFormat="1" ht="21.75" customHeight="1" x14ac:dyDescent="0.2">
      <c r="A5948" s="34"/>
      <c r="B5948" s="35"/>
      <c r="C5948" s="192" t="s">
        <v>4823</v>
      </c>
      <c r="D5948" s="192" t="s">
        <v>274</v>
      </c>
      <c r="E5948" s="193" t="s">
        <v>4824</v>
      </c>
      <c r="F5948" s="194" t="s">
        <v>4825</v>
      </c>
      <c r="G5948" s="195" t="s">
        <v>952</v>
      </c>
      <c r="H5948" s="196">
        <v>10</v>
      </c>
      <c r="I5948" s="197"/>
      <c r="J5948" s="198">
        <f>ROUND(I5948*H5948,2)</f>
        <v>0</v>
      </c>
      <c r="K5948" s="194" t="s">
        <v>1</v>
      </c>
      <c r="L5948" s="39"/>
      <c r="M5948" s="199" t="s">
        <v>1</v>
      </c>
      <c r="N5948" s="200" t="s">
        <v>41</v>
      </c>
      <c r="O5948" s="71"/>
      <c r="P5948" s="201">
        <f>O5948*H5948</f>
        <v>0</v>
      </c>
      <c r="Q5948" s="201">
        <v>0</v>
      </c>
      <c r="R5948" s="201">
        <f>Q5948*H5948</f>
        <v>0</v>
      </c>
      <c r="S5948" s="201">
        <v>0</v>
      </c>
      <c r="T5948" s="202">
        <f>S5948*H5948</f>
        <v>0</v>
      </c>
      <c r="U5948" s="34"/>
      <c r="V5948" s="34"/>
      <c r="W5948" s="34"/>
      <c r="X5948" s="34"/>
      <c r="Y5948" s="34"/>
      <c r="Z5948" s="34"/>
      <c r="AA5948" s="34"/>
      <c r="AB5948" s="34"/>
      <c r="AC5948" s="34"/>
      <c r="AD5948" s="34"/>
      <c r="AE5948" s="34"/>
      <c r="AR5948" s="203" t="s">
        <v>358</v>
      </c>
      <c r="AT5948" s="203" t="s">
        <v>274</v>
      </c>
      <c r="AU5948" s="203" t="s">
        <v>291</v>
      </c>
      <c r="AY5948" s="17" t="s">
        <v>272</v>
      </c>
      <c r="BE5948" s="204">
        <f>IF(N5948="základní",J5948,0)</f>
        <v>0</v>
      </c>
      <c r="BF5948" s="204">
        <f>IF(N5948="snížená",J5948,0)</f>
        <v>0</v>
      </c>
      <c r="BG5948" s="204">
        <f>IF(N5948="zákl. přenesená",J5948,0)</f>
        <v>0</v>
      </c>
      <c r="BH5948" s="204">
        <f>IF(N5948="sníž. přenesená",J5948,0)</f>
        <v>0</v>
      </c>
      <c r="BI5948" s="204">
        <f>IF(N5948="nulová",J5948,0)</f>
        <v>0</v>
      </c>
      <c r="BJ5948" s="17" t="s">
        <v>16</v>
      </c>
      <c r="BK5948" s="204">
        <f>ROUND(I5948*H5948,2)</f>
        <v>0</v>
      </c>
      <c r="BL5948" s="17" t="s">
        <v>358</v>
      </c>
      <c r="BM5948" s="203" t="s">
        <v>4826</v>
      </c>
    </row>
    <row r="5949" spans="1:65" s="13" customFormat="1" ht="11.25" x14ac:dyDescent="0.2">
      <c r="B5949" s="210"/>
      <c r="C5949" s="211"/>
      <c r="D5949" s="212" t="s">
        <v>283</v>
      </c>
      <c r="E5949" s="213" t="s">
        <v>1</v>
      </c>
      <c r="F5949" s="214" t="s">
        <v>4821</v>
      </c>
      <c r="G5949" s="211"/>
      <c r="H5949" s="213" t="s">
        <v>1</v>
      </c>
      <c r="I5949" s="215"/>
      <c r="J5949" s="211"/>
      <c r="K5949" s="211"/>
      <c r="L5949" s="216"/>
      <c r="M5949" s="217"/>
      <c r="N5949" s="218"/>
      <c r="O5949" s="218"/>
      <c r="P5949" s="218"/>
      <c r="Q5949" s="218"/>
      <c r="R5949" s="218"/>
      <c r="S5949" s="218"/>
      <c r="T5949" s="219"/>
      <c r="AT5949" s="220" t="s">
        <v>283</v>
      </c>
      <c r="AU5949" s="220" t="s">
        <v>291</v>
      </c>
      <c r="AV5949" s="13" t="s">
        <v>16</v>
      </c>
      <c r="AW5949" s="13" t="s">
        <v>32</v>
      </c>
      <c r="AX5949" s="13" t="s">
        <v>76</v>
      </c>
      <c r="AY5949" s="220" t="s">
        <v>272</v>
      </c>
    </row>
    <row r="5950" spans="1:65" s="13" customFormat="1" ht="11.25" x14ac:dyDescent="0.2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4" customFormat="1" ht="11.25" x14ac:dyDescent="0.2">
      <c r="B5951" s="221"/>
      <c r="C5951" s="222"/>
      <c r="D5951" s="212" t="s">
        <v>283</v>
      </c>
      <c r="E5951" s="223" t="s">
        <v>1</v>
      </c>
      <c r="F5951" s="224" t="s">
        <v>4523</v>
      </c>
      <c r="G5951" s="222"/>
      <c r="H5951" s="225">
        <v>5</v>
      </c>
      <c r="I5951" s="226"/>
      <c r="J5951" s="222"/>
      <c r="K5951" s="222"/>
      <c r="L5951" s="227"/>
      <c r="M5951" s="228"/>
      <c r="N5951" s="229"/>
      <c r="O5951" s="229"/>
      <c r="P5951" s="229"/>
      <c r="Q5951" s="229"/>
      <c r="R5951" s="229"/>
      <c r="S5951" s="229"/>
      <c r="T5951" s="230"/>
      <c r="AT5951" s="231" t="s">
        <v>283</v>
      </c>
      <c r="AU5951" s="231" t="s">
        <v>291</v>
      </c>
      <c r="AV5951" s="14" t="s">
        <v>84</v>
      </c>
      <c r="AW5951" s="14" t="s">
        <v>32</v>
      </c>
      <c r="AX5951" s="14" t="s">
        <v>76</v>
      </c>
      <c r="AY5951" s="231" t="s">
        <v>272</v>
      </c>
    </row>
    <row r="5952" spans="1:65" s="13" customFormat="1" ht="11.25" x14ac:dyDescent="0.2">
      <c r="B5952" s="210"/>
      <c r="C5952" s="211"/>
      <c r="D5952" s="212" t="s">
        <v>283</v>
      </c>
      <c r="E5952" s="213" t="s">
        <v>1</v>
      </c>
      <c r="F5952" s="214" t="s">
        <v>285</v>
      </c>
      <c r="G5952" s="211"/>
      <c r="H5952" s="213" t="s">
        <v>1</v>
      </c>
      <c r="I5952" s="215"/>
      <c r="J5952" s="211"/>
      <c r="K5952" s="211"/>
      <c r="L5952" s="216"/>
      <c r="M5952" s="217"/>
      <c r="N5952" s="218"/>
      <c r="O5952" s="218"/>
      <c r="P5952" s="218"/>
      <c r="Q5952" s="218"/>
      <c r="R5952" s="218"/>
      <c r="S5952" s="218"/>
      <c r="T5952" s="219"/>
      <c r="AT5952" s="220" t="s">
        <v>283</v>
      </c>
      <c r="AU5952" s="220" t="s">
        <v>291</v>
      </c>
      <c r="AV5952" s="13" t="s">
        <v>16</v>
      </c>
      <c r="AW5952" s="13" t="s">
        <v>32</v>
      </c>
      <c r="AX5952" s="13" t="s">
        <v>76</v>
      </c>
      <c r="AY5952" s="220" t="s">
        <v>272</v>
      </c>
    </row>
    <row r="5953" spans="1:65" s="13" customFormat="1" ht="11.25" x14ac:dyDescent="0.2">
      <c r="B5953" s="210"/>
      <c r="C5953" s="211"/>
      <c r="D5953" s="212" t="s">
        <v>283</v>
      </c>
      <c r="E5953" s="213" t="s">
        <v>1</v>
      </c>
      <c r="F5953" s="214" t="s">
        <v>842</v>
      </c>
      <c r="G5953" s="211"/>
      <c r="H5953" s="213" t="s">
        <v>1</v>
      </c>
      <c r="I5953" s="215"/>
      <c r="J5953" s="211"/>
      <c r="K5953" s="211"/>
      <c r="L5953" s="216"/>
      <c r="M5953" s="217"/>
      <c r="N5953" s="218"/>
      <c r="O5953" s="218"/>
      <c r="P5953" s="218"/>
      <c r="Q5953" s="218"/>
      <c r="R5953" s="218"/>
      <c r="S5953" s="218"/>
      <c r="T5953" s="219"/>
      <c r="AT5953" s="220" t="s">
        <v>283</v>
      </c>
      <c r="AU5953" s="220" t="s">
        <v>291</v>
      </c>
      <c r="AV5953" s="13" t="s">
        <v>16</v>
      </c>
      <c r="AW5953" s="13" t="s">
        <v>32</v>
      </c>
      <c r="AX5953" s="13" t="s">
        <v>76</v>
      </c>
      <c r="AY5953" s="220" t="s">
        <v>272</v>
      </c>
    </row>
    <row r="5954" spans="1:65" s="14" customFormat="1" ht="11.25" x14ac:dyDescent="0.2">
      <c r="B5954" s="221"/>
      <c r="C5954" s="222"/>
      <c r="D5954" s="212" t="s">
        <v>283</v>
      </c>
      <c r="E5954" s="223" t="s">
        <v>1</v>
      </c>
      <c r="F5954" s="224" t="s">
        <v>4523</v>
      </c>
      <c r="G5954" s="222"/>
      <c r="H5954" s="225">
        <v>5</v>
      </c>
      <c r="I5954" s="226"/>
      <c r="J5954" s="222"/>
      <c r="K5954" s="222"/>
      <c r="L5954" s="227"/>
      <c r="M5954" s="228"/>
      <c r="N5954" s="229"/>
      <c r="O5954" s="229"/>
      <c r="P5954" s="229"/>
      <c r="Q5954" s="229"/>
      <c r="R5954" s="229"/>
      <c r="S5954" s="229"/>
      <c r="T5954" s="230"/>
      <c r="AT5954" s="231" t="s">
        <v>283</v>
      </c>
      <c r="AU5954" s="231" t="s">
        <v>291</v>
      </c>
      <c r="AV5954" s="14" t="s">
        <v>84</v>
      </c>
      <c r="AW5954" s="14" t="s">
        <v>32</v>
      </c>
      <c r="AX5954" s="14" t="s">
        <v>76</v>
      </c>
      <c r="AY5954" s="231" t="s">
        <v>272</v>
      </c>
    </row>
    <row r="5955" spans="1:65" s="2" customFormat="1" ht="16.5" customHeight="1" x14ac:dyDescent="0.2">
      <c r="A5955" s="34"/>
      <c r="B5955" s="35"/>
      <c r="C5955" s="192" t="s">
        <v>4827</v>
      </c>
      <c r="D5955" s="192" t="s">
        <v>274</v>
      </c>
      <c r="E5955" s="193" t="s">
        <v>4828</v>
      </c>
      <c r="F5955" s="194" t="s">
        <v>4829</v>
      </c>
      <c r="G5955" s="195" t="s">
        <v>4830</v>
      </c>
      <c r="H5955" s="196">
        <v>0</v>
      </c>
      <c r="I5955" s="197"/>
      <c r="J5955" s="198">
        <f>ROUND(I5955*H5955,2)</f>
        <v>0</v>
      </c>
      <c r="K5955" s="194" t="s">
        <v>1</v>
      </c>
      <c r="L5955" s="39"/>
      <c r="M5955" s="199" t="s">
        <v>1</v>
      </c>
      <c r="N5955" s="200" t="s">
        <v>41</v>
      </c>
      <c r="O5955" s="71"/>
      <c r="P5955" s="201">
        <f>O5955*H5955</f>
        <v>0</v>
      </c>
      <c r="Q5955" s="201">
        <v>0</v>
      </c>
      <c r="R5955" s="201">
        <f>Q5955*H5955</f>
        <v>0</v>
      </c>
      <c r="S5955" s="201">
        <v>0</v>
      </c>
      <c r="T5955" s="202">
        <f>S5955*H5955</f>
        <v>0</v>
      </c>
      <c r="U5955" s="34"/>
      <c r="V5955" s="34"/>
      <c r="W5955" s="34"/>
      <c r="X5955" s="34"/>
      <c r="Y5955" s="34"/>
      <c r="Z5955" s="34"/>
      <c r="AA5955" s="34"/>
      <c r="AB5955" s="34"/>
      <c r="AC5955" s="34"/>
      <c r="AD5955" s="34"/>
      <c r="AE5955" s="34"/>
      <c r="AR5955" s="203" t="s">
        <v>358</v>
      </c>
      <c r="AT5955" s="203" t="s">
        <v>274</v>
      </c>
      <c r="AU5955" s="203" t="s">
        <v>291</v>
      </c>
      <c r="AY5955" s="17" t="s">
        <v>272</v>
      </c>
      <c r="BE5955" s="204">
        <f>IF(N5955="základní",J5955,0)</f>
        <v>0</v>
      </c>
      <c r="BF5955" s="204">
        <f>IF(N5955="snížená",J5955,0)</f>
        <v>0</v>
      </c>
      <c r="BG5955" s="204">
        <f>IF(N5955="zákl. přenesená",J5955,0)</f>
        <v>0</v>
      </c>
      <c r="BH5955" s="204">
        <f>IF(N5955="sníž. přenesená",J5955,0)</f>
        <v>0</v>
      </c>
      <c r="BI5955" s="204">
        <f>IF(N5955="nulová",J5955,0)</f>
        <v>0</v>
      </c>
      <c r="BJ5955" s="17" t="s">
        <v>16</v>
      </c>
      <c r="BK5955" s="204">
        <f>ROUND(I5955*H5955,2)</f>
        <v>0</v>
      </c>
      <c r="BL5955" s="17" t="s">
        <v>358</v>
      </c>
      <c r="BM5955" s="203" t="s">
        <v>4831</v>
      </c>
    </row>
    <row r="5956" spans="1:65" s="13" customFormat="1" ht="11.25" x14ac:dyDescent="0.2">
      <c r="B5956" s="210"/>
      <c r="C5956" s="211"/>
      <c r="D5956" s="212" t="s">
        <v>283</v>
      </c>
      <c r="E5956" s="213" t="s">
        <v>1</v>
      </c>
      <c r="F5956" s="214" t="s">
        <v>4821</v>
      </c>
      <c r="G5956" s="211"/>
      <c r="H5956" s="213" t="s">
        <v>1</v>
      </c>
      <c r="I5956" s="215"/>
      <c r="J5956" s="211"/>
      <c r="K5956" s="211"/>
      <c r="L5956" s="216"/>
      <c r="M5956" s="217"/>
      <c r="N5956" s="218"/>
      <c r="O5956" s="218"/>
      <c r="P5956" s="218"/>
      <c r="Q5956" s="218"/>
      <c r="R5956" s="218"/>
      <c r="S5956" s="218"/>
      <c r="T5956" s="219"/>
      <c r="AT5956" s="220" t="s">
        <v>283</v>
      </c>
      <c r="AU5956" s="220" t="s">
        <v>291</v>
      </c>
      <c r="AV5956" s="13" t="s">
        <v>16</v>
      </c>
      <c r="AW5956" s="13" t="s">
        <v>32</v>
      </c>
      <c r="AX5956" s="13" t="s">
        <v>76</v>
      </c>
      <c r="AY5956" s="220" t="s">
        <v>272</v>
      </c>
    </row>
    <row r="5957" spans="1:65" s="13" customFormat="1" ht="11.25" x14ac:dyDescent="0.2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 x14ac:dyDescent="0.2">
      <c r="B5958" s="210"/>
      <c r="C5958" s="211"/>
      <c r="D5958" s="212" t="s">
        <v>283</v>
      </c>
      <c r="E5958" s="213" t="s">
        <v>1</v>
      </c>
      <c r="F5958" s="214" t="s">
        <v>4832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3" customFormat="1" ht="11.25" x14ac:dyDescent="0.2">
      <c r="B5959" s="210"/>
      <c r="C5959" s="211"/>
      <c r="D5959" s="212" t="s">
        <v>283</v>
      </c>
      <c r="E5959" s="213" t="s">
        <v>1</v>
      </c>
      <c r="F5959" s="214" t="s">
        <v>4833</v>
      </c>
      <c r="G5959" s="211"/>
      <c r="H5959" s="213" t="s">
        <v>1</v>
      </c>
      <c r="I5959" s="215"/>
      <c r="J5959" s="211"/>
      <c r="K5959" s="211"/>
      <c r="L5959" s="216"/>
      <c r="M5959" s="217"/>
      <c r="N5959" s="218"/>
      <c r="O5959" s="218"/>
      <c r="P5959" s="218"/>
      <c r="Q5959" s="218"/>
      <c r="R5959" s="218"/>
      <c r="S5959" s="218"/>
      <c r="T5959" s="219"/>
      <c r="AT5959" s="220" t="s">
        <v>283</v>
      </c>
      <c r="AU5959" s="220" t="s">
        <v>291</v>
      </c>
      <c r="AV5959" s="13" t="s">
        <v>16</v>
      </c>
      <c r="AW5959" s="13" t="s">
        <v>32</v>
      </c>
      <c r="AX5959" s="13" t="s">
        <v>76</v>
      </c>
      <c r="AY5959" s="220" t="s">
        <v>272</v>
      </c>
    </row>
    <row r="5960" spans="1:65" s="13" customFormat="1" ht="11.25" x14ac:dyDescent="0.2">
      <c r="B5960" s="210"/>
      <c r="C5960" s="211"/>
      <c r="D5960" s="212" t="s">
        <v>283</v>
      </c>
      <c r="E5960" s="213" t="s">
        <v>1</v>
      </c>
      <c r="F5960" s="214" t="s">
        <v>4834</v>
      </c>
      <c r="G5960" s="211"/>
      <c r="H5960" s="213" t="s">
        <v>1</v>
      </c>
      <c r="I5960" s="215"/>
      <c r="J5960" s="211"/>
      <c r="K5960" s="211"/>
      <c r="L5960" s="216"/>
      <c r="M5960" s="217"/>
      <c r="N5960" s="218"/>
      <c r="O5960" s="218"/>
      <c r="P5960" s="218"/>
      <c r="Q5960" s="218"/>
      <c r="R5960" s="218"/>
      <c r="S5960" s="218"/>
      <c r="T5960" s="219"/>
      <c r="AT5960" s="220" t="s">
        <v>283</v>
      </c>
      <c r="AU5960" s="220" t="s">
        <v>291</v>
      </c>
      <c r="AV5960" s="13" t="s">
        <v>16</v>
      </c>
      <c r="AW5960" s="13" t="s">
        <v>32</v>
      </c>
      <c r="AX5960" s="13" t="s">
        <v>76</v>
      </c>
      <c r="AY5960" s="220" t="s">
        <v>272</v>
      </c>
    </row>
    <row r="5961" spans="1:65" s="13" customFormat="1" ht="11.25" x14ac:dyDescent="0.2">
      <c r="B5961" s="210"/>
      <c r="C5961" s="211"/>
      <c r="D5961" s="212" t="s">
        <v>283</v>
      </c>
      <c r="E5961" s="213" t="s">
        <v>1</v>
      </c>
      <c r="F5961" s="214" t="s">
        <v>4835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4" customFormat="1" ht="11.25" x14ac:dyDescent="0.2">
      <c r="B5962" s="221"/>
      <c r="C5962" s="222"/>
      <c r="D5962" s="212" t="s">
        <v>283</v>
      </c>
      <c r="E5962" s="223" t="s">
        <v>1</v>
      </c>
      <c r="F5962" s="224" t="s">
        <v>16</v>
      </c>
      <c r="G5962" s="222"/>
      <c r="H5962" s="225">
        <v>1</v>
      </c>
      <c r="I5962" s="226"/>
      <c r="J5962" s="222"/>
      <c r="K5962" s="222"/>
      <c r="L5962" s="227"/>
      <c r="M5962" s="228"/>
      <c r="N5962" s="229"/>
      <c r="O5962" s="229"/>
      <c r="P5962" s="229"/>
      <c r="Q5962" s="229"/>
      <c r="R5962" s="229"/>
      <c r="S5962" s="229"/>
      <c r="T5962" s="230"/>
      <c r="AT5962" s="231" t="s">
        <v>283</v>
      </c>
      <c r="AU5962" s="231" t="s">
        <v>291</v>
      </c>
      <c r="AV5962" s="14" t="s">
        <v>84</v>
      </c>
      <c r="AW5962" s="14" t="s">
        <v>32</v>
      </c>
      <c r="AX5962" s="14" t="s">
        <v>76</v>
      </c>
      <c r="AY5962" s="231" t="s">
        <v>272</v>
      </c>
    </row>
    <row r="5963" spans="1:65" s="13" customFormat="1" ht="11.25" x14ac:dyDescent="0.2">
      <c r="B5963" s="210"/>
      <c r="C5963" s="211"/>
      <c r="D5963" s="212" t="s">
        <v>283</v>
      </c>
      <c r="E5963" s="213" t="s">
        <v>1</v>
      </c>
      <c r="F5963" s="214" t="s">
        <v>285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 x14ac:dyDescent="0.2">
      <c r="B5964" s="210"/>
      <c r="C5964" s="211"/>
      <c r="D5964" s="212" t="s">
        <v>283</v>
      </c>
      <c r="E5964" s="213" t="s">
        <v>1</v>
      </c>
      <c r="F5964" s="214" t="s">
        <v>842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4" customFormat="1" ht="11.25" x14ac:dyDescent="0.2">
      <c r="B5965" s="221"/>
      <c r="C5965" s="222"/>
      <c r="D5965" s="212" t="s">
        <v>283</v>
      </c>
      <c r="E5965" s="223" t="s">
        <v>1</v>
      </c>
      <c r="F5965" s="224" t="s">
        <v>207</v>
      </c>
      <c r="G5965" s="222"/>
      <c r="H5965" s="225">
        <v>-1</v>
      </c>
      <c r="I5965" s="226"/>
      <c r="J5965" s="222"/>
      <c r="K5965" s="222"/>
      <c r="L5965" s="227"/>
      <c r="M5965" s="228"/>
      <c r="N5965" s="229"/>
      <c r="O5965" s="229"/>
      <c r="P5965" s="229"/>
      <c r="Q5965" s="229"/>
      <c r="R5965" s="229"/>
      <c r="S5965" s="229"/>
      <c r="T5965" s="230"/>
      <c r="AT5965" s="231" t="s">
        <v>283</v>
      </c>
      <c r="AU5965" s="231" t="s">
        <v>291</v>
      </c>
      <c r="AV5965" s="14" t="s">
        <v>84</v>
      </c>
      <c r="AW5965" s="14" t="s">
        <v>32</v>
      </c>
      <c r="AX5965" s="14" t="s">
        <v>76</v>
      </c>
      <c r="AY5965" s="231" t="s">
        <v>272</v>
      </c>
    </row>
    <row r="5966" spans="1:65" s="2" customFormat="1" ht="16.5" customHeight="1" x14ac:dyDescent="0.2">
      <c r="A5966" s="34"/>
      <c r="B5966" s="35"/>
      <c r="C5966" s="192" t="s">
        <v>4836</v>
      </c>
      <c r="D5966" s="192" t="s">
        <v>274</v>
      </c>
      <c r="E5966" s="193" t="s">
        <v>4837</v>
      </c>
      <c r="F5966" s="194" t="s">
        <v>4838</v>
      </c>
      <c r="G5966" s="195" t="s">
        <v>4830</v>
      </c>
      <c r="H5966" s="196">
        <v>1</v>
      </c>
      <c r="I5966" s="197"/>
      <c r="J5966" s="198">
        <f>ROUND(I5966*H5966,2)</f>
        <v>0</v>
      </c>
      <c r="K5966" s="194" t="s">
        <v>1</v>
      </c>
      <c r="L5966" s="39"/>
      <c r="M5966" s="199" t="s">
        <v>1</v>
      </c>
      <c r="N5966" s="200" t="s">
        <v>41</v>
      </c>
      <c r="O5966" s="71"/>
      <c r="P5966" s="201">
        <f>O5966*H5966</f>
        <v>0</v>
      </c>
      <c r="Q5966" s="201">
        <v>0</v>
      </c>
      <c r="R5966" s="201">
        <f>Q5966*H5966</f>
        <v>0</v>
      </c>
      <c r="S5966" s="201">
        <v>0</v>
      </c>
      <c r="T5966" s="202">
        <f>S5966*H5966</f>
        <v>0</v>
      </c>
      <c r="U5966" s="34"/>
      <c r="V5966" s="34"/>
      <c r="W5966" s="34"/>
      <c r="X5966" s="34"/>
      <c r="Y5966" s="34"/>
      <c r="Z5966" s="34"/>
      <c r="AA5966" s="34"/>
      <c r="AB5966" s="34"/>
      <c r="AC5966" s="34"/>
      <c r="AD5966" s="34"/>
      <c r="AE5966" s="34"/>
      <c r="AR5966" s="203" t="s">
        <v>358</v>
      </c>
      <c r="AT5966" s="203" t="s">
        <v>274</v>
      </c>
      <c r="AU5966" s="203" t="s">
        <v>291</v>
      </c>
      <c r="AY5966" s="17" t="s">
        <v>272</v>
      </c>
      <c r="BE5966" s="204">
        <f>IF(N5966="základní",J5966,0)</f>
        <v>0</v>
      </c>
      <c r="BF5966" s="204">
        <f>IF(N5966="snížená",J5966,0)</f>
        <v>0</v>
      </c>
      <c r="BG5966" s="204">
        <f>IF(N5966="zákl. přenesená",J5966,0)</f>
        <v>0</v>
      </c>
      <c r="BH5966" s="204">
        <f>IF(N5966="sníž. přenesená",J5966,0)</f>
        <v>0</v>
      </c>
      <c r="BI5966" s="204">
        <f>IF(N5966="nulová",J5966,0)</f>
        <v>0</v>
      </c>
      <c r="BJ5966" s="17" t="s">
        <v>16</v>
      </c>
      <c r="BK5966" s="204">
        <f>ROUND(I5966*H5966,2)</f>
        <v>0</v>
      </c>
      <c r="BL5966" s="17" t="s">
        <v>358</v>
      </c>
      <c r="BM5966" s="203" t="s">
        <v>4839</v>
      </c>
    </row>
    <row r="5967" spans="1:65" s="13" customFormat="1" ht="11.25" x14ac:dyDescent="0.2">
      <c r="B5967" s="210"/>
      <c r="C5967" s="211"/>
      <c r="D5967" s="212" t="s">
        <v>283</v>
      </c>
      <c r="E5967" s="213" t="s">
        <v>1</v>
      </c>
      <c r="F5967" s="214" t="s">
        <v>4821</v>
      </c>
      <c r="G5967" s="211"/>
      <c r="H5967" s="213" t="s">
        <v>1</v>
      </c>
      <c r="I5967" s="215"/>
      <c r="J5967" s="211"/>
      <c r="K5967" s="211"/>
      <c r="L5967" s="216"/>
      <c r="M5967" s="217"/>
      <c r="N5967" s="218"/>
      <c r="O5967" s="218"/>
      <c r="P5967" s="218"/>
      <c r="Q5967" s="218"/>
      <c r="R5967" s="218"/>
      <c r="S5967" s="218"/>
      <c r="T5967" s="219"/>
      <c r="AT5967" s="220" t="s">
        <v>283</v>
      </c>
      <c r="AU5967" s="220" t="s">
        <v>291</v>
      </c>
      <c r="AV5967" s="13" t="s">
        <v>16</v>
      </c>
      <c r="AW5967" s="13" t="s">
        <v>32</v>
      </c>
      <c r="AX5967" s="13" t="s">
        <v>76</v>
      </c>
      <c r="AY5967" s="220" t="s">
        <v>272</v>
      </c>
    </row>
    <row r="5968" spans="1:65" s="13" customFormat="1" ht="11.25" x14ac:dyDescent="0.2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 x14ac:dyDescent="0.2">
      <c r="B5969" s="210"/>
      <c r="C5969" s="211"/>
      <c r="D5969" s="212" t="s">
        <v>283</v>
      </c>
      <c r="E5969" s="213" t="s">
        <v>1</v>
      </c>
      <c r="F5969" s="214" t="s">
        <v>4840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3" customFormat="1" ht="11.25" x14ac:dyDescent="0.2">
      <c r="B5970" s="210"/>
      <c r="C5970" s="211"/>
      <c r="D5970" s="212" t="s">
        <v>283</v>
      </c>
      <c r="E5970" s="213" t="s">
        <v>1</v>
      </c>
      <c r="F5970" s="214" t="s">
        <v>4841</v>
      </c>
      <c r="G5970" s="211"/>
      <c r="H5970" s="213" t="s">
        <v>1</v>
      </c>
      <c r="I5970" s="215"/>
      <c r="J5970" s="211"/>
      <c r="K5970" s="211"/>
      <c r="L5970" s="216"/>
      <c r="M5970" s="217"/>
      <c r="N5970" s="218"/>
      <c r="O5970" s="218"/>
      <c r="P5970" s="218"/>
      <c r="Q5970" s="218"/>
      <c r="R5970" s="218"/>
      <c r="S5970" s="218"/>
      <c r="T5970" s="219"/>
      <c r="AT5970" s="220" t="s">
        <v>283</v>
      </c>
      <c r="AU5970" s="220" t="s">
        <v>291</v>
      </c>
      <c r="AV5970" s="13" t="s">
        <v>16</v>
      </c>
      <c r="AW5970" s="13" t="s">
        <v>32</v>
      </c>
      <c r="AX5970" s="13" t="s">
        <v>76</v>
      </c>
      <c r="AY5970" s="220" t="s">
        <v>272</v>
      </c>
    </row>
    <row r="5971" spans="1:65" s="13" customFormat="1" ht="11.25" x14ac:dyDescent="0.2">
      <c r="B5971" s="210"/>
      <c r="C5971" s="211"/>
      <c r="D5971" s="212" t="s">
        <v>283</v>
      </c>
      <c r="E5971" s="213" t="s">
        <v>1</v>
      </c>
      <c r="F5971" s="214" t="s">
        <v>4842</v>
      </c>
      <c r="G5971" s="211"/>
      <c r="H5971" s="213" t="s">
        <v>1</v>
      </c>
      <c r="I5971" s="215"/>
      <c r="J5971" s="211"/>
      <c r="K5971" s="211"/>
      <c r="L5971" s="216"/>
      <c r="M5971" s="217"/>
      <c r="N5971" s="218"/>
      <c r="O5971" s="218"/>
      <c r="P5971" s="218"/>
      <c r="Q5971" s="218"/>
      <c r="R5971" s="218"/>
      <c r="S5971" s="218"/>
      <c r="T5971" s="219"/>
      <c r="AT5971" s="220" t="s">
        <v>283</v>
      </c>
      <c r="AU5971" s="220" t="s">
        <v>291</v>
      </c>
      <c r="AV5971" s="13" t="s">
        <v>16</v>
      </c>
      <c r="AW5971" s="13" t="s">
        <v>32</v>
      </c>
      <c r="AX5971" s="13" t="s">
        <v>76</v>
      </c>
      <c r="AY5971" s="220" t="s">
        <v>272</v>
      </c>
    </row>
    <row r="5972" spans="1:65" s="14" customFormat="1" ht="11.25" x14ac:dyDescent="0.2">
      <c r="B5972" s="221"/>
      <c r="C5972" s="222"/>
      <c r="D5972" s="212" t="s">
        <v>283</v>
      </c>
      <c r="E5972" s="223" t="s">
        <v>1</v>
      </c>
      <c r="F5972" s="224" t="s">
        <v>16</v>
      </c>
      <c r="G5972" s="222"/>
      <c r="H5972" s="225">
        <v>1</v>
      </c>
      <c r="I5972" s="226"/>
      <c r="J5972" s="222"/>
      <c r="K5972" s="222"/>
      <c r="L5972" s="227"/>
      <c r="M5972" s="228"/>
      <c r="N5972" s="229"/>
      <c r="O5972" s="229"/>
      <c r="P5972" s="229"/>
      <c r="Q5972" s="229"/>
      <c r="R5972" s="229"/>
      <c r="S5972" s="229"/>
      <c r="T5972" s="230"/>
      <c r="AT5972" s="231" t="s">
        <v>283</v>
      </c>
      <c r="AU5972" s="231" t="s">
        <v>291</v>
      </c>
      <c r="AV5972" s="14" t="s">
        <v>84</v>
      </c>
      <c r="AW5972" s="14" t="s">
        <v>32</v>
      </c>
      <c r="AX5972" s="14" t="s">
        <v>76</v>
      </c>
      <c r="AY5972" s="231" t="s">
        <v>272</v>
      </c>
    </row>
    <row r="5973" spans="1:65" s="2" customFormat="1" ht="16.5" customHeight="1" x14ac:dyDescent="0.2">
      <c r="A5973" s="34"/>
      <c r="B5973" s="35"/>
      <c r="C5973" s="192" t="s">
        <v>4843</v>
      </c>
      <c r="D5973" s="192" t="s">
        <v>274</v>
      </c>
      <c r="E5973" s="193" t="s">
        <v>4844</v>
      </c>
      <c r="F5973" s="194" t="s">
        <v>4845</v>
      </c>
      <c r="G5973" s="195" t="s">
        <v>4830</v>
      </c>
      <c r="H5973" s="196">
        <v>1</v>
      </c>
      <c r="I5973" s="197"/>
      <c r="J5973" s="198">
        <f>ROUND(I5973*H5973,2)</f>
        <v>0</v>
      </c>
      <c r="K5973" s="194" t="s">
        <v>1</v>
      </c>
      <c r="L5973" s="39"/>
      <c r="M5973" s="199" t="s">
        <v>1</v>
      </c>
      <c r="N5973" s="200" t="s">
        <v>41</v>
      </c>
      <c r="O5973" s="71"/>
      <c r="P5973" s="201">
        <f>O5973*H5973</f>
        <v>0</v>
      </c>
      <c r="Q5973" s="201">
        <v>1.4999999999999999E-4</v>
      </c>
      <c r="R5973" s="201">
        <f>Q5973*H5973</f>
        <v>1.4999999999999999E-4</v>
      </c>
      <c r="S5973" s="201">
        <v>0</v>
      </c>
      <c r="T5973" s="202">
        <f>S5973*H5973</f>
        <v>0</v>
      </c>
      <c r="U5973" s="34"/>
      <c r="V5973" s="34"/>
      <c r="W5973" s="34"/>
      <c r="X5973" s="34"/>
      <c r="Y5973" s="34"/>
      <c r="Z5973" s="34"/>
      <c r="AA5973" s="34"/>
      <c r="AB5973" s="34"/>
      <c r="AC5973" s="34"/>
      <c r="AD5973" s="34"/>
      <c r="AE5973" s="34"/>
      <c r="AR5973" s="203" t="s">
        <v>358</v>
      </c>
      <c r="AT5973" s="203" t="s">
        <v>274</v>
      </c>
      <c r="AU5973" s="203" t="s">
        <v>291</v>
      </c>
      <c r="AY5973" s="17" t="s">
        <v>272</v>
      </c>
      <c r="BE5973" s="204">
        <f>IF(N5973="základní",J5973,0)</f>
        <v>0</v>
      </c>
      <c r="BF5973" s="204">
        <f>IF(N5973="snížená",J5973,0)</f>
        <v>0</v>
      </c>
      <c r="BG5973" s="204">
        <f>IF(N5973="zákl. přenesená",J5973,0)</f>
        <v>0</v>
      </c>
      <c r="BH5973" s="204">
        <f>IF(N5973="sníž. přenesená",J5973,0)</f>
        <v>0</v>
      </c>
      <c r="BI5973" s="204">
        <f>IF(N5973="nulová",J5973,0)</f>
        <v>0</v>
      </c>
      <c r="BJ5973" s="17" t="s">
        <v>16</v>
      </c>
      <c r="BK5973" s="204">
        <f>ROUND(I5973*H5973,2)</f>
        <v>0</v>
      </c>
      <c r="BL5973" s="17" t="s">
        <v>358</v>
      </c>
      <c r="BM5973" s="203" t="s">
        <v>4846</v>
      </c>
    </row>
    <row r="5974" spans="1:65" s="13" customFormat="1" ht="11.25" x14ac:dyDescent="0.2">
      <c r="B5974" s="210"/>
      <c r="C5974" s="211"/>
      <c r="D5974" s="212" t="s">
        <v>283</v>
      </c>
      <c r="E5974" s="213" t="s">
        <v>1</v>
      </c>
      <c r="F5974" s="214" t="s">
        <v>4821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 x14ac:dyDescent="0.2">
      <c r="B5975" s="210"/>
      <c r="C5975" s="211"/>
      <c r="D5975" s="212" t="s">
        <v>283</v>
      </c>
      <c r="E5975" s="213" t="s">
        <v>1</v>
      </c>
      <c r="F5975" s="214" t="s">
        <v>285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 x14ac:dyDescent="0.2">
      <c r="B5976" s="210"/>
      <c r="C5976" s="211"/>
      <c r="D5976" s="212" t="s">
        <v>283</v>
      </c>
      <c r="E5976" s="213" t="s">
        <v>1</v>
      </c>
      <c r="F5976" s="214" t="s">
        <v>4847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3" customFormat="1" ht="11.25" x14ac:dyDescent="0.2">
      <c r="B5977" s="210"/>
      <c r="C5977" s="211"/>
      <c r="D5977" s="212" t="s">
        <v>283</v>
      </c>
      <c r="E5977" s="213" t="s">
        <v>1</v>
      </c>
      <c r="F5977" s="214" t="s">
        <v>4848</v>
      </c>
      <c r="G5977" s="211"/>
      <c r="H5977" s="213" t="s">
        <v>1</v>
      </c>
      <c r="I5977" s="215"/>
      <c r="J5977" s="211"/>
      <c r="K5977" s="211"/>
      <c r="L5977" s="216"/>
      <c r="M5977" s="217"/>
      <c r="N5977" s="218"/>
      <c r="O5977" s="218"/>
      <c r="P5977" s="218"/>
      <c r="Q5977" s="218"/>
      <c r="R5977" s="218"/>
      <c r="S5977" s="218"/>
      <c r="T5977" s="219"/>
      <c r="AT5977" s="220" t="s">
        <v>283</v>
      </c>
      <c r="AU5977" s="220" t="s">
        <v>291</v>
      </c>
      <c r="AV5977" s="13" t="s">
        <v>16</v>
      </c>
      <c r="AW5977" s="13" t="s">
        <v>32</v>
      </c>
      <c r="AX5977" s="13" t="s">
        <v>76</v>
      </c>
      <c r="AY5977" s="220" t="s">
        <v>272</v>
      </c>
    </row>
    <row r="5978" spans="1:65" s="13" customFormat="1" ht="11.25" x14ac:dyDescent="0.2">
      <c r="B5978" s="210"/>
      <c r="C5978" s="211"/>
      <c r="D5978" s="212" t="s">
        <v>283</v>
      </c>
      <c r="E5978" s="213" t="s">
        <v>1</v>
      </c>
      <c r="F5978" s="214" t="s">
        <v>4849</v>
      </c>
      <c r="G5978" s="211"/>
      <c r="H5978" s="213" t="s">
        <v>1</v>
      </c>
      <c r="I5978" s="215"/>
      <c r="J5978" s="211"/>
      <c r="K5978" s="211"/>
      <c r="L5978" s="216"/>
      <c r="M5978" s="217"/>
      <c r="N5978" s="218"/>
      <c r="O5978" s="218"/>
      <c r="P5978" s="218"/>
      <c r="Q5978" s="218"/>
      <c r="R5978" s="218"/>
      <c r="S5978" s="218"/>
      <c r="T5978" s="219"/>
      <c r="AT5978" s="220" t="s">
        <v>283</v>
      </c>
      <c r="AU5978" s="220" t="s">
        <v>291</v>
      </c>
      <c r="AV5978" s="13" t="s">
        <v>16</v>
      </c>
      <c r="AW5978" s="13" t="s">
        <v>32</v>
      </c>
      <c r="AX5978" s="13" t="s">
        <v>76</v>
      </c>
      <c r="AY5978" s="220" t="s">
        <v>272</v>
      </c>
    </row>
    <row r="5979" spans="1:65" s="13" customFormat="1" ht="11.25" x14ac:dyDescent="0.2">
      <c r="B5979" s="210"/>
      <c r="C5979" s="211"/>
      <c r="D5979" s="212" t="s">
        <v>283</v>
      </c>
      <c r="E5979" s="213" t="s">
        <v>1</v>
      </c>
      <c r="F5979" s="214" t="s">
        <v>285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 x14ac:dyDescent="0.2">
      <c r="B5980" s="210"/>
      <c r="C5980" s="211"/>
      <c r="D5980" s="212" t="s">
        <v>283</v>
      </c>
      <c r="E5980" s="213" t="s">
        <v>1</v>
      </c>
      <c r="F5980" s="214" t="s">
        <v>842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 x14ac:dyDescent="0.2">
      <c r="B5981" s="210"/>
      <c r="C5981" s="211"/>
      <c r="D5981" s="212" t="s">
        <v>283</v>
      </c>
      <c r="E5981" s="213" t="s">
        <v>1</v>
      </c>
      <c r="F5981" s="214" t="s">
        <v>4850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 x14ac:dyDescent="0.2">
      <c r="B5982" s="210"/>
      <c r="C5982" s="211"/>
      <c r="D5982" s="212" t="s">
        <v>283</v>
      </c>
      <c r="E5982" s="213" t="s">
        <v>1</v>
      </c>
      <c r="F5982" s="214" t="s">
        <v>4851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4" customFormat="1" ht="11.25" x14ac:dyDescent="0.2">
      <c r="B5983" s="221"/>
      <c r="C5983" s="222"/>
      <c r="D5983" s="212" t="s">
        <v>283</v>
      </c>
      <c r="E5983" s="223" t="s">
        <v>1</v>
      </c>
      <c r="F5983" s="224" t="s">
        <v>16</v>
      </c>
      <c r="G5983" s="222"/>
      <c r="H5983" s="225">
        <v>1</v>
      </c>
      <c r="I5983" s="226"/>
      <c r="J5983" s="222"/>
      <c r="K5983" s="222"/>
      <c r="L5983" s="227"/>
      <c r="M5983" s="228"/>
      <c r="N5983" s="229"/>
      <c r="O5983" s="229"/>
      <c r="P5983" s="229"/>
      <c r="Q5983" s="229"/>
      <c r="R5983" s="229"/>
      <c r="S5983" s="229"/>
      <c r="T5983" s="230"/>
      <c r="AT5983" s="231" t="s">
        <v>283</v>
      </c>
      <c r="AU5983" s="231" t="s">
        <v>291</v>
      </c>
      <c r="AV5983" s="14" t="s">
        <v>84</v>
      </c>
      <c r="AW5983" s="14" t="s">
        <v>32</v>
      </c>
      <c r="AX5983" s="14" t="s">
        <v>76</v>
      </c>
      <c r="AY5983" s="231" t="s">
        <v>272</v>
      </c>
    </row>
    <row r="5984" spans="1:65" s="2" customFormat="1" ht="37.9" customHeight="1" x14ac:dyDescent="0.2">
      <c r="A5984" s="34"/>
      <c r="B5984" s="35"/>
      <c r="C5984" s="192" t="s">
        <v>4852</v>
      </c>
      <c r="D5984" s="192" t="s">
        <v>274</v>
      </c>
      <c r="E5984" s="193" t="s">
        <v>4853</v>
      </c>
      <c r="F5984" s="194" t="s">
        <v>4854</v>
      </c>
      <c r="G5984" s="195" t="s">
        <v>185</v>
      </c>
      <c r="H5984" s="196">
        <v>16.8</v>
      </c>
      <c r="I5984" s="197"/>
      <c r="J5984" s="198">
        <f>ROUND(I5984*H5984,2)</f>
        <v>0</v>
      </c>
      <c r="K5984" s="194" t="s">
        <v>1</v>
      </c>
      <c r="L5984" s="39"/>
      <c r="M5984" s="199" t="s">
        <v>1</v>
      </c>
      <c r="N5984" s="200" t="s">
        <v>41</v>
      </c>
      <c r="O5984" s="71"/>
      <c r="P5984" s="201">
        <f>O5984*H5984</f>
        <v>0</v>
      </c>
      <c r="Q5984" s="201">
        <v>0</v>
      </c>
      <c r="R5984" s="201">
        <f>Q5984*H5984</f>
        <v>0</v>
      </c>
      <c r="S5984" s="201">
        <v>0</v>
      </c>
      <c r="T5984" s="202">
        <f>S5984*H5984</f>
        <v>0</v>
      </c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R5984" s="203" t="s">
        <v>358</v>
      </c>
      <c r="AT5984" s="203" t="s">
        <v>274</v>
      </c>
      <c r="AU5984" s="203" t="s">
        <v>291</v>
      </c>
      <c r="AY5984" s="17" t="s">
        <v>272</v>
      </c>
      <c r="BE5984" s="204">
        <f>IF(N5984="základní",J5984,0)</f>
        <v>0</v>
      </c>
      <c r="BF5984" s="204">
        <f>IF(N5984="snížená",J5984,0)</f>
        <v>0</v>
      </c>
      <c r="BG5984" s="204">
        <f>IF(N5984="zákl. přenesená",J5984,0)</f>
        <v>0</v>
      </c>
      <c r="BH5984" s="204">
        <f>IF(N5984="sníž. přenesená",J5984,0)</f>
        <v>0</v>
      </c>
      <c r="BI5984" s="204">
        <f>IF(N5984="nulová",J5984,0)</f>
        <v>0</v>
      </c>
      <c r="BJ5984" s="17" t="s">
        <v>16</v>
      </c>
      <c r="BK5984" s="204">
        <f>ROUND(I5984*H5984,2)</f>
        <v>0</v>
      </c>
      <c r="BL5984" s="17" t="s">
        <v>358</v>
      </c>
      <c r="BM5984" s="203" t="s">
        <v>4855</v>
      </c>
    </row>
    <row r="5985" spans="1:65" s="13" customFormat="1" ht="11.25" x14ac:dyDescent="0.2">
      <c r="B5985" s="210"/>
      <c r="C5985" s="211"/>
      <c r="D5985" s="212" t="s">
        <v>283</v>
      </c>
      <c r="E5985" s="213" t="s">
        <v>1</v>
      </c>
      <c r="F5985" s="214" t="s">
        <v>4821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 x14ac:dyDescent="0.2">
      <c r="B5986" s="210"/>
      <c r="C5986" s="211"/>
      <c r="D5986" s="212" t="s">
        <v>283</v>
      </c>
      <c r="E5986" s="213" t="s">
        <v>1</v>
      </c>
      <c r="F5986" s="214" t="s">
        <v>285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4" customFormat="1" ht="11.25" x14ac:dyDescent="0.2">
      <c r="B5987" s="221"/>
      <c r="C5987" s="222"/>
      <c r="D5987" s="212" t="s">
        <v>283</v>
      </c>
      <c r="E5987" s="223" t="s">
        <v>1</v>
      </c>
      <c r="F5987" s="224" t="s">
        <v>4021</v>
      </c>
      <c r="G5987" s="222"/>
      <c r="H5987" s="225">
        <v>23.1</v>
      </c>
      <c r="I5987" s="226"/>
      <c r="J5987" s="222"/>
      <c r="K5987" s="222"/>
      <c r="L5987" s="227"/>
      <c r="M5987" s="228"/>
      <c r="N5987" s="229"/>
      <c r="O5987" s="229"/>
      <c r="P5987" s="229"/>
      <c r="Q5987" s="229"/>
      <c r="R5987" s="229"/>
      <c r="S5987" s="229"/>
      <c r="T5987" s="230"/>
      <c r="AT5987" s="231" t="s">
        <v>283</v>
      </c>
      <c r="AU5987" s="231" t="s">
        <v>291</v>
      </c>
      <c r="AV5987" s="14" t="s">
        <v>84</v>
      </c>
      <c r="AW5987" s="14" t="s">
        <v>32</v>
      </c>
      <c r="AX5987" s="14" t="s">
        <v>76</v>
      </c>
      <c r="AY5987" s="231" t="s">
        <v>272</v>
      </c>
    </row>
    <row r="5988" spans="1:65" s="13" customFormat="1" ht="11.25" x14ac:dyDescent="0.2">
      <c r="B5988" s="210"/>
      <c r="C5988" s="211"/>
      <c r="D5988" s="212" t="s">
        <v>283</v>
      </c>
      <c r="E5988" s="213" t="s">
        <v>1</v>
      </c>
      <c r="F5988" s="214" t="s">
        <v>285</v>
      </c>
      <c r="G5988" s="211"/>
      <c r="H5988" s="213" t="s">
        <v>1</v>
      </c>
      <c r="I5988" s="215"/>
      <c r="J5988" s="211"/>
      <c r="K5988" s="211"/>
      <c r="L5988" s="216"/>
      <c r="M5988" s="217"/>
      <c r="N5988" s="218"/>
      <c r="O5988" s="218"/>
      <c r="P5988" s="218"/>
      <c r="Q5988" s="218"/>
      <c r="R5988" s="218"/>
      <c r="S5988" s="218"/>
      <c r="T5988" s="219"/>
      <c r="AT5988" s="220" t="s">
        <v>283</v>
      </c>
      <c r="AU5988" s="220" t="s">
        <v>291</v>
      </c>
      <c r="AV5988" s="13" t="s">
        <v>16</v>
      </c>
      <c r="AW5988" s="13" t="s">
        <v>32</v>
      </c>
      <c r="AX5988" s="13" t="s">
        <v>76</v>
      </c>
      <c r="AY5988" s="220" t="s">
        <v>272</v>
      </c>
    </row>
    <row r="5989" spans="1:65" s="13" customFormat="1" ht="11.25" x14ac:dyDescent="0.2">
      <c r="B5989" s="210"/>
      <c r="C5989" s="211"/>
      <c r="D5989" s="212" t="s">
        <v>283</v>
      </c>
      <c r="E5989" s="213" t="s">
        <v>1</v>
      </c>
      <c r="F5989" s="214" t="s">
        <v>842</v>
      </c>
      <c r="G5989" s="211"/>
      <c r="H5989" s="213" t="s">
        <v>1</v>
      </c>
      <c r="I5989" s="215"/>
      <c r="J5989" s="211"/>
      <c r="K5989" s="211"/>
      <c r="L5989" s="216"/>
      <c r="M5989" s="217"/>
      <c r="N5989" s="218"/>
      <c r="O5989" s="218"/>
      <c r="P5989" s="218"/>
      <c r="Q5989" s="218"/>
      <c r="R5989" s="218"/>
      <c r="S5989" s="218"/>
      <c r="T5989" s="219"/>
      <c r="AT5989" s="220" t="s">
        <v>283</v>
      </c>
      <c r="AU5989" s="220" t="s">
        <v>291</v>
      </c>
      <c r="AV5989" s="13" t="s">
        <v>16</v>
      </c>
      <c r="AW5989" s="13" t="s">
        <v>32</v>
      </c>
      <c r="AX5989" s="13" t="s">
        <v>76</v>
      </c>
      <c r="AY5989" s="220" t="s">
        <v>272</v>
      </c>
    </row>
    <row r="5990" spans="1:65" s="14" customFormat="1" ht="11.25" x14ac:dyDescent="0.2">
      <c r="B5990" s="221"/>
      <c r="C5990" s="222"/>
      <c r="D5990" s="212" t="s">
        <v>283</v>
      </c>
      <c r="E5990" s="223" t="s">
        <v>1</v>
      </c>
      <c r="F5990" s="224" t="s">
        <v>4027</v>
      </c>
      <c r="G5990" s="222"/>
      <c r="H5990" s="225">
        <v>-6.3</v>
      </c>
      <c r="I5990" s="226"/>
      <c r="J5990" s="222"/>
      <c r="K5990" s="222"/>
      <c r="L5990" s="227"/>
      <c r="M5990" s="228"/>
      <c r="N5990" s="229"/>
      <c r="O5990" s="229"/>
      <c r="P5990" s="229"/>
      <c r="Q5990" s="229"/>
      <c r="R5990" s="229"/>
      <c r="S5990" s="229"/>
      <c r="T5990" s="230"/>
      <c r="AT5990" s="231" t="s">
        <v>283</v>
      </c>
      <c r="AU5990" s="231" t="s">
        <v>291</v>
      </c>
      <c r="AV5990" s="14" t="s">
        <v>84</v>
      </c>
      <c r="AW5990" s="14" t="s">
        <v>32</v>
      </c>
      <c r="AX5990" s="14" t="s">
        <v>76</v>
      </c>
      <c r="AY5990" s="231" t="s">
        <v>272</v>
      </c>
    </row>
    <row r="5991" spans="1:65" s="2" customFormat="1" ht="33" customHeight="1" x14ac:dyDescent="0.2">
      <c r="A5991" s="34"/>
      <c r="B5991" s="35"/>
      <c r="C5991" s="192" t="s">
        <v>4856</v>
      </c>
      <c r="D5991" s="192" t="s">
        <v>274</v>
      </c>
      <c r="E5991" s="193" t="s">
        <v>4857</v>
      </c>
      <c r="F5991" s="194" t="s">
        <v>4858</v>
      </c>
      <c r="G5991" s="195" t="s">
        <v>185</v>
      </c>
      <c r="H5991" s="196">
        <v>180.6</v>
      </c>
      <c r="I5991" s="197"/>
      <c r="J5991" s="198">
        <f>ROUND(I5991*H5991,2)</f>
        <v>0</v>
      </c>
      <c r="K5991" s="194" t="s">
        <v>1</v>
      </c>
      <c r="L5991" s="39"/>
      <c r="M5991" s="199" t="s">
        <v>1</v>
      </c>
      <c r="N5991" s="200" t="s">
        <v>41</v>
      </c>
      <c r="O5991" s="71"/>
      <c r="P5991" s="201">
        <f>O5991*H5991</f>
        <v>0</v>
      </c>
      <c r="Q5991" s="201">
        <v>0</v>
      </c>
      <c r="R5991" s="201">
        <f>Q5991*H5991</f>
        <v>0</v>
      </c>
      <c r="S5991" s="201">
        <v>0</v>
      </c>
      <c r="T5991" s="202">
        <f>S5991*H5991</f>
        <v>0</v>
      </c>
      <c r="U5991" s="34"/>
      <c r="V5991" s="34"/>
      <c r="W5991" s="34"/>
      <c r="X5991" s="34"/>
      <c r="Y5991" s="34"/>
      <c r="Z5991" s="34"/>
      <c r="AA5991" s="34"/>
      <c r="AB5991" s="34"/>
      <c r="AC5991" s="34"/>
      <c r="AD5991" s="34"/>
      <c r="AE5991" s="34"/>
      <c r="AR5991" s="203" t="s">
        <v>358</v>
      </c>
      <c r="AT5991" s="203" t="s">
        <v>274</v>
      </c>
      <c r="AU5991" s="203" t="s">
        <v>291</v>
      </c>
      <c r="AY5991" s="17" t="s">
        <v>272</v>
      </c>
      <c r="BE5991" s="204">
        <f>IF(N5991="základní",J5991,0)</f>
        <v>0</v>
      </c>
      <c r="BF5991" s="204">
        <f>IF(N5991="snížená",J5991,0)</f>
        <v>0</v>
      </c>
      <c r="BG5991" s="204">
        <f>IF(N5991="zákl. přenesená",J5991,0)</f>
        <v>0</v>
      </c>
      <c r="BH5991" s="204">
        <f>IF(N5991="sníž. přenesená",J5991,0)</f>
        <v>0</v>
      </c>
      <c r="BI5991" s="204">
        <f>IF(N5991="nulová",J5991,0)</f>
        <v>0</v>
      </c>
      <c r="BJ5991" s="17" t="s">
        <v>16</v>
      </c>
      <c r="BK5991" s="204">
        <f>ROUND(I5991*H5991,2)</f>
        <v>0</v>
      </c>
      <c r="BL5991" s="17" t="s">
        <v>358</v>
      </c>
      <c r="BM5991" s="203" t="s">
        <v>4859</v>
      </c>
    </row>
    <row r="5992" spans="1:65" s="13" customFormat="1" ht="11.25" x14ac:dyDescent="0.2">
      <c r="B5992" s="210"/>
      <c r="C5992" s="211"/>
      <c r="D5992" s="212" t="s">
        <v>283</v>
      </c>
      <c r="E5992" s="213" t="s">
        <v>1</v>
      </c>
      <c r="F5992" s="214" t="s">
        <v>4821</v>
      </c>
      <c r="G5992" s="211"/>
      <c r="H5992" s="213" t="s">
        <v>1</v>
      </c>
      <c r="I5992" s="215"/>
      <c r="J5992" s="211"/>
      <c r="K5992" s="211"/>
      <c r="L5992" s="216"/>
      <c r="M5992" s="217"/>
      <c r="N5992" s="218"/>
      <c r="O5992" s="218"/>
      <c r="P5992" s="218"/>
      <c r="Q5992" s="218"/>
      <c r="R5992" s="218"/>
      <c r="S5992" s="218"/>
      <c r="T5992" s="219"/>
      <c r="AT5992" s="220" t="s">
        <v>283</v>
      </c>
      <c r="AU5992" s="220" t="s">
        <v>291</v>
      </c>
      <c r="AV5992" s="13" t="s">
        <v>16</v>
      </c>
      <c r="AW5992" s="13" t="s">
        <v>32</v>
      </c>
      <c r="AX5992" s="13" t="s">
        <v>76</v>
      </c>
      <c r="AY5992" s="220" t="s">
        <v>272</v>
      </c>
    </row>
    <row r="5993" spans="1:65" s="13" customFormat="1" ht="11.25" x14ac:dyDescent="0.2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4" customFormat="1" ht="11.25" x14ac:dyDescent="0.2">
      <c r="B5994" s="221"/>
      <c r="C5994" s="222"/>
      <c r="D5994" s="212" t="s">
        <v>283</v>
      </c>
      <c r="E5994" s="223" t="s">
        <v>1</v>
      </c>
      <c r="F5994" s="224" t="s">
        <v>4860</v>
      </c>
      <c r="G5994" s="222"/>
      <c r="H5994" s="225">
        <v>180.6</v>
      </c>
      <c r="I5994" s="226"/>
      <c r="J5994" s="222"/>
      <c r="K5994" s="222"/>
      <c r="L5994" s="227"/>
      <c r="M5994" s="228"/>
      <c r="N5994" s="229"/>
      <c r="O5994" s="229"/>
      <c r="P5994" s="229"/>
      <c r="Q5994" s="229"/>
      <c r="R5994" s="229"/>
      <c r="S5994" s="229"/>
      <c r="T5994" s="230"/>
      <c r="AT5994" s="231" t="s">
        <v>283</v>
      </c>
      <c r="AU5994" s="231" t="s">
        <v>291</v>
      </c>
      <c r="AV5994" s="14" t="s">
        <v>84</v>
      </c>
      <c r="AW5994" s="14" t="s">
        <v>32</v>
      </c>
      <c r="AX5994" s="14" t="s">
        <v>76</v>
      </c>
      <c r="AY5994" s="231" t="s">
        <v>272</v>
      </c>
    </row>
    <row r="5995" spans="1:65" s="2" customFormat="1" ht="24.2" customHeight="1" x14ac:dyDescent="0.2">
      <c r="A5995" s="34"/>
      <c r="B5995" s="35"/>
      <c r="C5995" s="192" t="s">
        <v>4861</v>
      </c>
      <c r="D5995" s="192" t="s">
        <v>274</v>
      </c>
      <c r="E5995" s="193" t="s">
        <v>4862</v>
      </c>
      <c r="F5995" s="194" t="s">
        <v>4863</v>
      </c>
      <c r="G5995" s="195" t="s">
        <v>185</v>
      </c>
      <c r="H5995" s="196">
        <v>181.65</v>
      </c>
      <c r="I5995" s="197"/>
      <c r="J5995" s="198">
        <f>ROUND(I5995*H5995,2)</f>
        <v>0</v>
      </c>
      <c r="K5995" s="194" t="s">
        <v>1</v>
      </c>
      <c r="L5995" s="39"/>
      <c r="M5995" s="199" t="s">
        <v>1</v>
      </c>
      <c r="N5995" s="200" t="s">
        <v>41</v>
      </c>
      <c r="O5995" s="71"/>
      <c r="P5995" s="201">
        <f>O5995*H5995</f>
        <v>0</v>
      </c>
      <c r="Q5995" s="201">
        <v>1.4999999999999999E-4</v>
      </c>
      <c r="R5995" s="201">
        <f>Q5995*H5995</f>
        <v>2.7247499999999997E-2</v>
      </c>
      <c r="S5995" s="201">
        <v>0</v>
      </c>
      <c r="T5995" s="202">
        <f>S5995*H5995</f>
        <v>0</v>
      </c>
      <c r="U5995" s="34"/>
      <c r="V5995" s="34"/>
      <c r="W5995" s="34"/>
      <c r="X5995" s="34"/>
      <c r="Y5995" s="34"/>
      <c r="Z5995" s="34"/>
      <c r="AA5995" s="34"/>
      <c r="AB5995" s="34"/>
      <c r="AC5995" s="34"/>
      <c r="AD5995" s="34"/>
      <c r="AE5995" s="34"/>
      <c r="AR5995" s="203" t="s">
        <v>358</v>
      </c>
      <c r="AT5995" s="203" t="s">
        <v>274</v>
      </c>
      <c r="AU5995" s="203" t="s">
        <v>291</v>
      </c>
      <c r="AY5995" s="17" t="s">
        <v>272</v>
      </c>
      <c r="BE5995" s="204">
        <f>IF(N5995="základní",J5995,0)</f>
        <v>0</v>
      </c>
      <c r="BF5995" s="204">
        <f>IF(N5995="snížená",J5995,0)</f>
        <v>0</v>
      </c>
      <c r="BG5995" s="204">
        <f>IF(N5995="zákl. přenesená",J5995,0)</f>
        <v>0</v>
      </c>
      <c r="BH5995" s="204">
        <f>IF(N5995="sníž. přenesená",J5995,0)</f>
        <v>0</v>
      </c>
      <c r="BI5995" s="204">
        <f>IF(N5995="nulová",J5995,0)</f>
        <v>0</v>
      </c>
      <c r="BJ5995" s="17" t="s">
        <v>16</v>
      </c>
      <c r="BK5995" s="204">
        <f>ROUND(I5995*H5995,2)</f>
        <v>0</v>
      </c>
      <c r="BL5995" s="17" t="s">
        <v>358</v>
      </c>
      <c r="BM5995" s="203" t="s">
        <v>4864</v>
      </c>
    </row>
    <row r="5996" spans="1:65" s="13" customFormat="1" ht="11.25" x14ac:dyDescent="0.2">
      <c r="B5996" s="210"/>
      <c r="C5996" s="211"/>
      <c r="D5996" s="212" t="s">
        <v>283</v>
      </c>
      <c r="E5996" s="213" t="s">
        <v>1</v>
      </c>
      <c r="F5996" s="214" t="s">
        <v>4821</v>
      </c>
      <c r="G5996" s="211"/>
      <c r="H5996" s="213" t="s">
        <v>1</v>
      </c>
      <c r="I5996" s="215"/>
      <c r="J5996" s="211"/>
      <c r="K5996" s="211"/>
      <c r="L5996" s="216"/>
      <c r="M5996" s="217"/>
      <c r="N5996" s="218"/>
      <c r="O5996" s="218"/>
      <c r="P5996" s="218"/>
      <c r="Q5996" s="218"/>
      <c r="R5996" s="218"/>
      <c r="S5996" s="218"/>
      <c r="T5996" s="219"/>
      <c r="AT5996" s="220" t="s">
        <v>283</v>
      </c>
      <c r="AU5996" s="220" t="s">
        <v>291</v>
      </c>
      <c r="AV5996" s="13" t="s">
        <v>16</v>
      </c>
      <c r="AW5996" s="13" t="s">
        <v>32</v>
      </c>
      <c r="AX5996" s="13" t="s">
        <v>76</v>
      </c>
      <c r="AY5996" s="220" t="s">
        <v>272</v>
      </c>
    </row>
    <row r="5997" spans="1:65" s="13" customFormat="1" ht="11.25" x14ac:dyDescent="0.2">
      <c r="B5997" s="210"/>
      <c r="C5997" s="211"/>
      <c r="D5997" s="212" t="s">
        <v>283</v>
      </c>
      <c r="E5997" s="213" t="s">
        <v>1</v>
      </c>
      <c r="F5997" s="214" t="s">
        <v>285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4" customFormat="1" ht="11.25" x14ac:dyDescent="0.2">
      <c r="B5998" s="221"/>
      <c r="C5998" s="222"/>
      <c r="D5998" s="212" t="s">
        <v>283</v>
      </c>
      <c r="E5998" s="223" t="s">
        <v>1</v>
      </c>
      <c r="F5998" s="224" t="s">
        <v>4865</v>
      </c>
      <c r="G5998" s="222"/>
      <c r="H5998" s="225">
        <v>181.65</v>
      </c>
      <c r="I5998" s="226"/>
      <c r="J5998" s="222"/>
      <c r="K5998" s="222"/>
      <c r="L5998" s="227"/>
      <c r="M5998" s="228"/>
      <c r="N5998" s="229"/>
      <c r="O5998" s="229"/>
      <c r="P5998" s="229"/>
      <c r="Q5998" s="229"/>
      <c r="R5998" s="229"/>
      <c r="S5998" s="229"/>
      <c r="T5998" s="230"/>
      <c r="AT5998" s="231" t="s">
        <v>283</v>
      </c>
      <c r="AU5998" s="231" t="s">
        <v>291</v>
      </c>
      <c r="AV5998" s="14" t="s">
        <v>84</v>
      </c>
      <c r="AW5998" s="14" t="s">
        <v>32</v>
      </c>
      <c r="AX5998" s="14" t="s">
        <v>76</v>
      </c>
      <c r="AY5998" s="231" t="s">
        <v>272</v>
      </c>
    </row>
    <row r="5999" spans="1:65" s="2" customFormat="1" ht="37.9" customHeight="1" x14ac:dyDescent="0.2">
      <c r="A5999" s="34"/>
      <c r="B5999" s="35"/>
      <c r="C5999" s="192" t="s">
        <v>4866</v>
      </c>
      <c r="D5999" s="192" t="s">
        <v>274</v>
      </c>
      <c r="E5999" s="193" t="s">
        <v>4867</v>
      </c>
      <c r="F5999" s="194" t="s">
        <v>4868</v>
      </c>
      <c r="G5999" s="195" t="s">
        <v>952</v>
      </c>
      <c r="H5999" s="196">
        <v>1</v>
      </c>
      <c r="I5999" s="197"/>
      <c r="J5999" s="198">
        <f>ROUND(I5999*H5999,2)</f>
        <v>0</v>
      </c>
      <c r="K5999" s="194" t="s">
        <v>1</v>
      </c>
      <c r="L5999" s="39"/>
      <c r="M5999" s="199" t="s">
        <v>1</v>
      </c>
      <c r="N5999" s="200" t="s">
        <v>41</v>
      </c>
      <c r="O5999" s="71"/>
      <c r="P5999" s="201">
        <f>O5999*H5999</f>
        <v>0</v>
      </c>
      <c r="Q5999" s="201">
        <v>1.4999999999999999E-4</v>
      </c>
      <c r="R5999" s="201">
        <f>Q5999*H5999</f>
        <v>1.4999999999999999E-4</v>
      </c>
      <c r="S5999" s="201">
        <v>0</v>
      </c>
      <c r="T5999" s="202">
        <f>S5999*H5999</f>
        <v>0</v>
      </c>
      <c r="U5999" s="34"/>
      <c r="V5999" s="34"/>
      <c r="W5999" s="34"/>
      <c r="X5999" s="34"/>
      <c r="Y5999" s="34"/>
      <c r="Z5999" s="34"/>
      <c r="AA5999" s="34"/>
      <c r="AB5999" s="34"/>
      <c r="AC5999" s="34"/>
      <c r="AD5999" s="34"/>
      <c r="AE5999" s="34"/>
      <c r="AR5999" s="203" t="s">
        <v>358</v>
      </c>
      <c r="AT5999" s="203" t="s">
        <v>274</v>
      </c>
      <c r="AU5999" s="203" t="s">
        <v>291</v>
      </c>
      <c r="AY5999" s="17" t="s">
        <v>272</v>
      </c>
      <c r="BE5999" s="204">
        <f>IF(N5999="základní",J5999,0)</f>
        <v>0</v>
      </c>
      <c r="BF5999" s="204">
        <f>IF(N5999="snížená",J5999,0)</f>
        <v>0</v>
      </c>
      <c r="BG5999" s="204">
        <f>IF(N5999="zákl. přenesená",J5999,0)</f>
        <v>0</v>
      </c>
      <c r="BH5999" s="204">
        <f>IF(N5999="sníž. přenesená",J5999,0)</f>
        <v>0</v>
      </c>
      <c r="BI5999" s="204">
        <f>IF(N5999="nulová",J5999,0)</f>
        <v>0</v>
      </c>
      <c r="BJ5999" s="17" t="s">
        <v>16</v>
      </c>
      <c r="BK5999" s="204">
        <f>ROUND(I5999*H5999,2)</f>
        <v>0</v>
      </c>
      <c r="BL5999" s="17" t="s">
        <v>358</v>
      </c>
      <c r="BM5999" s="203" t="s">
        <v>4869</v>
      </c>
    </row>
    <row r="6000" spans="1:65" s="13" customFormat="1" ht="11.25" x14ac:dyDescent="0.2">
      <c r="B6000" s="210"/>
      <c r="C6000" s="211"/>
      <c r="D6000" s="212" t="s">
        <v>283</v>
      </c>
      <c r="E6000" s="213" t="s">
        <v>1</v>
      </c>
      <c r="F6000" s="214" t="s">
        <v>4821</v>
      </c>
      <c r="G6000" s="211"/>
      <c r="H6000" s="213" t="s">
        <v>1</v>
      </c>
      <c r="I6000" s="215"/>
      <c r="J6000" s="211"/>
      <c r="K6000" s="211"/>
      <c r="L6000" s="216"/>
      <c r="M6000" s="217"/>
      <c r="N6000" s="218"/>
      <c r="O6000" s="218"/>
      <c r="P6000" s="218"/>
      <c r="Q6000" s="218"/>
      <c r="R6000" s="218"/>
      <c r="S6000" s="218"/>
      <c r="T6000" s="219"/>
      <c r="AT6000" s="220" t="s">
        <v>283</v>
      </c>
      <c r="AU6000" s="220" t="s">
        <v>291</v>
      </c>
      <c r="AV6000" s="13" t="s">
        <v>16</v>
      </c>
      <c r="AW6000" s="13" t="s">
        <v>32</v>
      </c>
      <c r="AX6000" s="13" t="s">
        <v>76</v>
      </c>
      <c r="AY6000" s="220" t="s">
        <v>272</v>
      </c>
    </row>
    <row r="6001" spans="1:65" s="13" customFormat="1" ht="11.25" x14ac:dyDescent="0.2">
      <c r="B6001" s="210"/>
      <c r="C6001" s="211"/>
      <c r="D6001" s="212" t="s">
        <v>283</v>
      </c>
      <c r="E6001" s="213" t="s">
        <v>1</v>
      </c>
      <c r="F6001" s="214" t="s">
        <v>285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4" customFormat="1" ht="11.25" x14ac:dyDescent="0.2">
      <c r="B6002" s="221"/>
      <c r="C6002" s="222"/>
      <c r="D6002" s="212" t="s">
        <v>283</v>
      </c>
      <c r="E6002" s="223" t="s">
        <v>1</v>
      </c>
      <c r="F6002" s="224" t="s">
        <v>16</v>
      </c>
      <c r="G6002" s="222"/>
      <c r="H6002" s="225">
        <v>1</v>
      </c>
      <c r="I6002" s="226"/>
      <c r="J6002" s="222"/>
      <c r="K6002" s="222"/>
      <c r="L6002" s="227"/>
      <c r="M6002" s="228"/>
      <c r="N6002" s="229"/>
      <c r="O6002" s="229"/>
      <c r="P6002" s="229"/>
      <c r="Q6002" s="229"/>
      <c r="R6002" s="229"/>
      <c r="S6002" s="229"/>
      <c r="T6002" s="230"/>
      <c r="AT6002" s="231" t="s">
        <v>283</v>
      </c>
      <c r="AU6002" s="231" t="s">
        <v>291</v>
      </c>
      <c r="AV6002" s="14" t="s">
        <v>84</v>
      </c>
      <c r="AW6002" s="14" t="s">
        <v>32</v>
      </c>
      <c r="AX6002" s="14" t="s">
        <v>76</v>
      </c>
      <c r="AY6002" s="231" t="s">
        <v>272</v>
      </c>
    </row>
    <row r="6003" spans="1:65" s="2" customFormat="1" ht="37.9" customHeight="1" x14ac:dyDescent="0.2">
      <c r="A6003" s="34"/>
      <c r="B6003" s="35"/>
      <c r="C6003" s="192" t="s">
        <v>4870</v>
      </c>
      <c r="D6003" s="192" t="s">
        <v>274</v>
      </c>
      <c r="E6003" s="193" t="s">
        <v>4871</v>
      </c>
      <c r="F6003" s="194" t="s">
        <v>4872</v>
      </c>
      <c r="G6003" s="195" t="s">
        <v>952</v>
      </c>
      <c r="H6003" s="196">
        <v>1</v>
      </c>
      <c r="I6003" s="197"/>
      <c r="J6003" s="198">
        <f>ROUND(I6003*H6003,2)</f>
        <v>0</v>
      </c>
      <c r="K6003" s="194" t="s">
        <v>1</v>
      </c>
      <c r="L6003" s="39"/>
      <c r="M6003" s="199" t="s">
        <v>1</v>
      </c>
      <c r="N6003" s="200" t="s">
        <v>41</v>
      </c>
      <c r="O6003" s="71"/>
      <c r="P6003" s="201">
        <f>O6003*H6003</f>
        <v>0</v>
      </c>
      <c r="Q6003" s="201">
        <v>1.4999999999999999E-4</v>
      </c>
      <c r="R6003" s="201">
        <f>Q6003*H6003</f>
        <v>1.4999999999999999E-4</v>
      </c>
      <c r="S6003" s="201">
        <v>0</v>
      </c>
      <c r="T6003" s="202">
        <f>S6003*H6003</f>
        <v>0</v>
      </c>
      <c r="U6003" s="34"/>
      <c r="V6003" s="34"/>
      <c r="W6003" s="34"/>
      <c r="X6003" s="34"/>
      <c r="Y6003" s="34"/>
      <c r="Z6003" s="34"/>
      <c r="AA6003" s="34"/>
      <c r="AB6003" s="34"/>
      <c r="AC6003" s="34"/>
      <c r="AD6003" s="34"/>
      <c r="AE6003" s="34"/>
      <c r="AR6003" s="203" t="s">
        <v>358</v>
      </c>
      <c r="AT6003" s="203" t="s">
        <v>274</v>
      </c>
      <c r="AU6003" s="203" t="s">
        <v>291</v>
      </c>
      <c r="AY6003" s="17" t="s">
        <v>272</v>
      </c>
      <c r="BE6003" s="204">
        <f>IF(N6003="základní",J6003,0)</f>
        <v>0</v>
      </c>
      <c r="BF6003" s="204">
        <f>IF(N6003="snížená",J6003,0)</f>
        <v>0</v>
      </c>
      <c r="BG6003" s="204">
        <f>IF(N6003="zákl. přenesená",J6003,0)</f>
        <v>0</v>
      </c>
      <c r="BH6003" s="204">
        <f>IF(N6003="sníž. přenesená",J6003,0)</f>
        <v>0</v>
      </c>
      <c r="BI6003" s="204">
        <f>IF(N6003="nulová",J6003,0)</f>
        <v>0</v>
      </c>
      <c r="BJ6003" s="17" t="s">
        <v>16</v>
      </c>
      <c r="BK6003" s="204">
        <f>ROUND(I6003*H6003,2)</f>
        <v>0</v>
      </c>
      <c r="BL6003" s="17" t="s">
        <v>358</v>
      </c>
      <c r="BM6003" s="203" t="s">
        <v>4873</v>
      </c>
    </row>
    <row r="6004" spans="1:65" s="13" customFormat="1" ht="11.25" x14ac:dyDescent="0.2">
      <c r="B6004" s="210"/>
      <c r="C6004" s="211"/>
      <c r="D6004" s="212" t="s">
        <v>283</v>
      </c>
      <c r="E6004" s="213" t="s">
        <v>1</v>
      </c>
      <c r="F6004" s="214" t="s">
        <v>4821</v>
      </c>
      <c r="G6004" s="211"/>
      <c r="H6004" s="213" t="s">
        <v>1</v>
      </c>
      <c r="I6004" s="215"/>
      <c r="J6004" s="211"/>
      <c r="K6004" s="211"/>
      <c r="L6004" s="216"/>
      <c r="M6004" s="217"/>
      <c r="N6004" s="218"/>
      <c r="O6004" s="218"/>
      <c r="P6004" s="218"/>
      <c r="Q6004" s="218"/>
      <c r="R6004" s="218"/>
      <c r="S6004" s="218"/>
      <c r="T6004" s="219"/>
      <c r="AT6004" s="220" t="s">
        <v>283</v>
      </c>
      <c r="AU6004" s="220" t="s">
        <v>291</v>
      </c>
      <c r="AV6004" s="13" t="s">
        <v>16</v>
      </c>
      <c r="AW6004" s="13" t="s">
        <v>32</v>
      </c>
      <c r="AX6004" s="13" t="s">
        <v>76</v>
      </c>
      <c r="AY6004" s="220" t="s">
        <v>272</v>
      </c>
    </row>
    <row r="6005" spans="1:65" s="13" customFormat="1" ht="11.25" x14ac:dyDescent="0.2">
      <c r="B6005" s="210"/>
      <c r="C6005" s="211"/>
      <c r="D6005" s="212" t="s">
        <v>283</v>
      </c>
      <c r="E6005" s="213" t="s">
        <v>1</v>
      </c>
      <c r="F6005" s="214" t="s">
        <v>285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4" customFormat="1" ht="11.25" x14ac:dyDescent="0.2">
      <c r="B6006" s="221"/>
      <c r="C6006" s="222"/>
      <c r="D6006" s="212" t="s">
        <v>283</v>
      </c>
      <c r="E6006" s="223" t="s">
        <v>1</v>
      </c>
      <c r="F6006" s="224" t="s">
        <v>16</v>
      </c>
      <c r="G6006" s="222"/>
      <c r="H6006" s="225">
        <v>1</v>
      </c>
      <c r="I6006" s="226"/>
      <c r="J6006" s="222"/>
      <c r="K6006" s="222"/>
      <c r="L6006" s="227"/>
      <c r="M6006" s="228"/>
      <c r="N6006" s="229"/>
      <c r="O6006" s="229"/>
      <c r="P6006" s="229"/>
      <c r="Q6006" s="229"/>
      <c r="R6006" s="229"/>
      <c r="S6006" s="229"/>
      <c r="T6006" s="230"/>
      <c r="AT6006" s="231" t="s">
        <v>283</v>
      </c>
      <c r="AU6006" s="231" t="s">
        <v>291</v>
      </c>
      <c r="AV6006" s="14" t="s">
        <v>84</v>
      </c>
      <c r="AW6006" s="14" t="s">
        <v>32</v>
      </c>
      <c r="AX6006" s="14" t="s">
        <v>76</v>
      </c>
      <c r="AY6006" s="231" t="s">
        <v>272</v>
      </c>
    </row>
    <row r="6007" spans="1:65" s="2" customFormat="1" ht="24.2" customHeight="1" x14ac:dyDescent="0.2">
      <c r="A6007" s="34"/>
      <c r="B6007" s="35"/>
      <c r="C6007" s="192" t="s">
        <v>4874</v>
      </c>
      <c r="D6007" s="192" t="s">
        <v>274</v>
      </c>
      <c r="E6007" s="193" t="s">
        <v>4875</v>
      </c>
      <c r="F6007" s="194" t="s">
        <v>4876</v>
      </c>
      <c r="G6007" s="195" t="s">
        <v>952</v>
      </c>
      <c r="H6007" s="196">
        <v>0</v>
      </c>
      <c r="I6007" s="197"/>
      <c r="J6007" s="198">
        <f>ROUND(I6007*H6007,2)</f>
        <v>0</v>
      </c>
      <c r="K6007" s="194" t="s">
        <v>1</v>
      </c>
      <c r="L6007" s="39"/>
      <c r="M6007" s="199" t="s">
        <v>1</v>
      </c>
      <c r="N6007" s="200" t="s">
        <v>41</v>
      </c>
      <c r="O6007" s="71"/>
      <c r="P6007" s="201">
        <f>O6007*H6007</f>
        <v>0</v>
      </c>
      <c r="Q6007" s="201">
        <v>0</v>
      </c>
      <c r="R6007" s="201">
        <f>Q6007*H6007</f>
        <v>0</v>
      </c>
      <c r="S6007" s="201">
        <v>0</v>
      </c>
      <c r="T6007" s="202">
        <f>S6007*H6007</f>
        <v>0</v>
      </c>
      <c r="U6007" s="34"/>
      <c r="V6007" s="34"/>
      <c r="W6007" s="34"/>
      <c r="X6007" s="34"/>
      <c r="Y6007" s="34"/>
      <c r="Z6007" s="34"/>
      <c r="AA6007" s="34"/>
      <c r="AB6007" s="34"/>
      <c r="AC6007" s="34"/>
      <c r="AD6007" s="34"/>
      <c r="AE6007" s="34"/>
      <c r="AR6007" s="203" t="s">
        <v>358</v>
      </c>
      <c r="AT6007" s="203" t="s">
        <v>274</v>
      </c>
      <c r="AU6007" s="203" t="s">
        <v>291</v>
      </c>
      <c r="AY6007" s="17" t="s">
        <v>272</v>
      </c>
      <c r="BE6007" s="204">
        <f>IF(N6007="základní",J6007,0)</f>
        <v>0</v>
      </c>
      <c r="BF6007" s="204">
        <f>IF(N6007="snížená",J6007,0)</f>
        <v>0</v>
      </c>
      <c r="BG6007" s="204">
        <f>IF(N6007="zákl. přenesená",J6007,0)</f>
        <v>0</v>
      </c>
      <c r="BH6007" s="204">
        <f>IF(N6007="sníž. přenesená",J6007,0)</f>
        <v>0</v>
      </c>
      <c r="BI6007" s="204">
        <f>IF(N6007="nulová",J6007,0)</f>
        <v>0</v>
      </c>
      <c r="BJ6007" s="17" t="s">
        <v>16</v>
      </c>
      <c r="BK6007" s="204">
        <f>ROUND(I6007*H6007,2)</f>
        <v>0</v>
      </c>
      <c r="BL6007" s="17" t="s">
        <v>358</v>
      </c>
      <c r="BM6007" s="203" t="s">
        <v>4877</v>
      </c>
    </row>
    <row r="6008" spans="1:65" s="13" customFormat="1" ht="11.25" x14ac:dyDescent="0.2">
      <c r="B6008" s="210"/>
      <c r="C6008" s="211"/>
      <c r="D6008" s="212" t="s">
        <v>283</v>
      </c>
      <c r="E6008" s="213" t="s">
        <v>1</v>
      </c>
      <c r="F6008" s="214" t="s">
        <v>4821</v>
      </c>
      <c r="G6008" s="211"/>
      <c r="H6008" s="213" t="s">
        <v>1</v>
      </c>
      <c r="I6008" s="215"/>
      <c r="J6008" s="211"/>
      <c r="K6008" s="211"/>
      <c r="L6008" s="216"/>
      <c r="M6008" s="217"/>
      <c r="N6008" s="218"/>
      <c r="O6008" s="218"/>
      <c r="P6008" s="218"/>
      <c r="Q6008" s="218"/>
      <c r="R6008" s="218"/>
      <c r="S6008" s="218"/>
      <c r="T6008" s="219"/>
      <c r="AT6008" s="220" t="s">
        <v>283</v>
      </c>
      <c r="AU6008" s="220" t="s">
        <v>291</v>
      </c>
      <c r="AV6008" s="13" t="s">
        <v>16</v>
      </c>
      <c r="AW6008" s="13" t="s">
        <v>32</v>
      </c>
      <c r="AX6008" s="13" t="s">
        <v>76</v>
      </c>
      <c r="AY6008" s="220" t="s">
        <v>272</v>
      </c>
    </row>
    <row r="6009" spans="1:65" s="13" customFormat="1" ht="11.25" x14ac:dyDescent="0.2">
      <c r="B6009" s="210"/>
      <c r="C6009" s="211"/>
      <c r="D6009" s="212" t="s">
        <v>283</v>
      </c>
      <c r="E6009" s="213" t="s">
        <v>1</v>
      </c>
      <c r="F6009" s="214" t="s">
        <v>4004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 x14ac:dyDescent="0.2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 x14ac:dyDescent="0.2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13" customFormat="1" ht="11.25" x14ac:dyDescent="0.2">
      <c r="B6012" s="210"/>
      <c r="C6012" s="211"/>
      <c r="D6012" s="212" t="s">
        <v>283</v>
      </c>
      <c r="E6012" s="213" t="s">
        <v>1</v>
      </c>
      <c r="F6012" s="214" t="s">
        <v>285</v>
      </c>
      <c r="G6012" s="211"/>
      <c r="H6012" s="213" t="s">
        <v>1</v>
      </c>
      <c r="I6012" s="215"/>
      <c r="J6012" s="211"/>
      <c r="K6012" s="211"/>
      <c r="L6012" s="216"/>
      <c r="M6012" s="217"/>
      <c r="N6012" s="218"/>
      <c r="O6012" s="218"/>
      <c r="P6012" s="218"/>
      <c r="Q6012" s="218"/>
      <c r="R6012" s="218"/>
      <c r="S6012" s="218"/>
      <c r="T6012" s="219"/>
      <c r="AT6012" s="220" t="s">
        <v>283</v>
      </c>
      <c r="AU6012" s="220" t="s">
        <v>291</v>
      </c>
      <c r="AV6012" s="13" t="s">
        <v>16</v>
      </c>
      <c r="AW6012" s="13" t="s">
        <v>32</v>
      </c>
      <c r="AX6012" s="13" t="s">
        <v>76</v>
      </c>
      <c r="AY6012" s="220" t="s">
        <v>272</v>
      </c>
    </row>
    <row r="6013" spans="1:65" s="13" customFormat="1" ht="11.25" x14ac:dyDescent="0.2">
      <c r="B6013" s="210"/>
      <c r="C6013" s="211"/>
      <c r="D6013" s="212" t="s">
        <v>283</v>
      </c>
      <c r="E6013" s="213" t="s">
        <v>1</v>
      </c>
      <c r="F6013" s="214" t="s">
        <v>842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4" customFormat="1" ht="11.25" x14ac:dyDescent="0.2">
      <c r="B6014" s="221"/>
      <c r="C6014" s="222"/>
      <c r="D6014" s="212" t="s">
        <v>283</v>
      </c>
      <c r="E6014" s="223" t="s">
        <v>1</v>
      </c>
      <c r="F6014" s="224" t="s">
        <v>207</v>
      </c>
      <c r="G6014" s="222"/>
      <c r="H6014" s="225">
        <v>-1</v>
      </c>
      <c r="I6014" s="226"/>
      <c r="J6014" s="222"/>
      <c r="K6014" s="222"/>
      <c r="L6014" s="227"/>
      <c r="M6014" s="228"/>
      <c r="N6014" s="229"/>
      <c r="O6014" s="229"/>
      <c r="P6014" s="229"/>
      <c r="Q6014" s="229"/>
      <c r="R6014" s="229"/>
      <c r="S6014" s="229"/>
      <c r="T6014" s="230"/>
      <c r="AT6014" s="231" t="s">
        <v>283</v>
      </c>
      <c r="AU6014" s="231" t="s">
        <v>291</v>
      </c>
      <c r="AV6014" s="14" t="s">
        <v>84</v>
      </c>
      <c r="AW6014" s="14" t="s">
        <v>32</v>
      </c>
      <c r="AX6014" s="14" t="s">
        <v>76</v>
      </c>
      <c r="AY6014" s="231" t="s">
        <v>272</v>
      </c>
    </row>
    <row r="6015" spans="1:65" s="2" customFormat="1" ht="24.2" customHeight="1" x14ac:dyDescent="0.2">
      <c r="A6015" s="34"/>
      <c r="B6015" s="35"/>
      <c r="C6015" s="192" t="s">
        <v>4878</v>
      </c>
      <c r="D6015" s="192" t="s">
        <v>274</v>
      </c>
      <c r="E6015" s="193" t="s">
        <v>4879</v>
      </c>
      <c r="F6015" s="194" t="s">
        <v>4880</v>
      </c>
      <c r="G6015" s="195" t="s">
        <v>952</v>
      </c>
      <c r="H6015" s="196">
        <v>1</v>
      </c>
      <c r="I6015" s="197"/>
      <c r="J6015" s="198">
        <f>ROUND(I6015*H6015,2)</f>
        <v>0</v>
      </c>
      <c r="K6015" s="194" t="s">
        <v>1</v>
      </c>
      <c r="L6015" s="39"/>
      <c r="M6015" s="199" t="s">
        <v>1</v>
      </c>
      <c r="N6015" s="200" t="s">
        <v>41</v>
      </c>
      <c r="O6015" s="71"/>
      <c r="P6015" s="201">
        <f>O6015*H6015</f>
        <v>0</v>
      </c>
      <c r="Q6015" s="201">
        <v>0</v>
      </c>
      <c r="R6015" s="201">
        <f>Q6015*H6015</f>
        <v>0</v>
      </c>
      <c r="S6015" s="201">
        <v>0</v>
      </c>
      <c r="T6015" s="202">
        <f>S6015*H6015</f>
        <v>0</v>
      </c>
      <c r="U6015" s="34"/>
      <c r="V6015" s="34"/>
      <c r="W6015" s="34"/>
      <c r="X6015" s="34"/>
      <c r="Y6015" s="34"/>
      <c r="Z6015" s="34"/>
      <c r="AA6015" s="34"/>
      <c r="AB6015" s="34"/>
      <c r="AC6015" s="34"/>
      <c r="AD6015" s="34"/>
      <c r="AE6015" s="34"/>
      <c r="AR6015" s="203" t="s">
        <v>358</v>
      </c>
      <c r="AT6015" s="203" t="s">
        <v>274</v>
      </c>
      <c r="AU6015" s="203" t="s">
        <v>291</v>
      </c>
      <c r="AY6015" s="17" t="s">
        <v>272</v>
      </c>
      <c r="BE6015" s="204">
        <f>IF(N6015="základní",J6015,0)</f>
        <v>0</v>
      </c>
      <c r="BF6015" s="204">
        <f>IF(N6015="snížená",J6015,0)</f>
        <v>0</v>
      </c>
      <c r="BG6015" s="204">
        <f>IF(N6015="zákl. přenesená",J6015,0)</f>
        <v>0</v>
      </c>
      <c r="BH6015" s="204">
        <f>IF(N6015="sníž. přenesená",J6015,0)</f>
        <v>0</v>
      </c>
      <c r="BI6015" s="204">
        <f>IF(N6015="nulová",J6015,0)</f>
        <v>0</v>
      </c>
      <c r="BJ6015" s="17" t="s">
        <v>16</v>
      </c>
      <c r="BK6015" s="204">
        <f>ROUND(I6015*H6015,2)</f>
        <v>0</v>
      </c>
      <c r="BL6015" s="17" t="s">
        <v>358</v>
      </c>
      <c r="BM6015" s="203" t="s">
        <v>4881</v>
      </c>
    </row>
    <row r="6016" spans="1:65" s="13" customFormat="1" ht="11.25" x14ac:dyDescent="0.2">
      <c r="B6016" s="210"/>
      <c r="C6016" s="211"/>
      <c r="D6016" s="212" t="s">
        <v>283</v>
      </c>
      <c r="E6016" s="213" t="s">
        <v>1</v>
      </c>
      <c r="F6016" s="214" t="s">
        <v>4821</v>
      </c>
      <c r="G6016" s="211"/>
      <c r="H6016" s="213" t="s">
        <v>1</v>
      </c>
      <c r="I6016" s="215"/>
      <c r="J6016" s="211"/>
      <c r="K6016" s="211"/>
      <c r="L6016" s="216"/>
      <c r="M6016" s="217"/>
      <c r="N6016" s="218"/>
      <c r="O6016" s="218"/>
      <c r="P6016" s="218"/>
      <c r="Q6016" s="218"/>
      <c r="R6016" s="218"/>
      <c r="S6016" s="218"/>
      <c r="T6016" s="219"/>
      <c r="AT6016" s="220" t="s">
        <v>283</v>
      </c>
      <c r="AU6016" s="220" t="s">
        <v>291</v>
      </c>
      <c r="AV6016" s="13" t="s">
        <v>16</v>
      </c>
      <c r="AW6016" s="13" t="s">
        <v>32</v>
      </c>
      <c r="AX6016" s="13" t="s">
        <v>76</v>
      </c>
      <c r="AY6016" s="220" t="s">
        <v>272</v>
      </c>
    </row>
    <row r="6017" spans="1:65" s="13" customFormat="1" ht="11.25" x14ac:dyDescent="0.2">
      <c r="B6017" s="210"/>
      <c r="C6017" s="211"/>
      <c r="D6017" s="212" t="s">
        <v>283</v>
      </c>
      <c r="E6017" s="213" t="s">
        <v>1</v>
      </c>
      <c r="F6017" s="214" t="s">
        <v>4004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 x14ac:dyDescent="0.2">
      <c r="B6018" s="210"/>
      <c r="C6018" s="211"/>
      <c r="D6018" s="212" t="s">
        <v>283</v>
      </c>
      <c r="E6018" s="213" t="s">
        <v>1</v>
      </c>
      <c r="F6018" s="214" t="s">
        <v>285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 x14ac:dyDescent="0.2">
      <c r="B6019" s="221"/>
      <c r="C6019" s="222"/>
      <c r="D6019" s="212" t="s">
        <v>283</v>
      </c>
      <c r="E6019" s="223" t="s">
        <v>1</v>
      </c>
      <c r="F6019" s="224" t="s">
        <v>16</v>
      </c>
      <c r="G6019" s="222"/>
      <c r="H6019" s="225">
        <v>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 x14ac:dyDescent="0.2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 x14ac:dyDescent="0.2">
      <c r="B6021" s="210"/>
      <c r="C6021" s="211"/>
      <c r="D6021" s="212" t="s">
        <v>283</v>
      </c>
      <c r="E6021" s="213" t="s">
        <v>1</v>
      </c>
      <c r="F6021" s="214" t="s">
        <v>4821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 x14ac:dyDescent="0.2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 x14ac:dyDescent="0.2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 x14ac:dyDescent="0.2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 x14ac:dyDescent="0.2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0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 x14ac:dyDescent="0.2">
      <c r="B6026" s="210"/>
      <c r="C6026" s="211"/>
      <c r="D6026" s="212" t="s">
        <v>283</v>
      </c>
      <c r="E6026" s="213" t="s">
        <v>1</v>
      </c>
      <c r="F6026" s="214" t="s">
        <v>4821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 x14ac:dyDescent="0.2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 x14ac:dyDescent="0.2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 x14ac:dyDescent="0.2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13" customFormat="1" ht="11.25" x14ac:dyDescent="0.2">
      <c r="B6030" s="210"/>
      <c r="C6030" s="211"/>
      <c r="D6030" s="212" t="s">
        <v>283</v>
      </c>
      <c r="E6030" s="213" t="s">
        <v>1</v>
      </c>
      <c r="F6030" s="214" t="s">
        <v>285</v>
      </c>
      <c r="G6030" s="211"/>
      <c r="H6030" s="213" t="s">
        <v>1</v>
      </c>
      <c r="I6030" s="215"/>
      <c r="J6030" s="211"/>
      <c r="K6030" s="211"/>
      <c r="L6030" s="216"/>
      <c r="M6030" s="217"/>
      <c r="N6030" s="218"/>
      <c r="O6030" s="218"/>
      <c r="P6030" s="218"/>
      <c r="Q6030" s="218"/>
      <c r="R6030" s="218"/>
      <c r="S6030" s="218"/>
      <c r="T6030" s="219"/>
      <c r="AT6030" s="220" t="s">
        <v>283</v>
      </c>
      <c r="AU6030" s="220" t="s">
        <v>291</v>
      </c>
      <c r="AV6030" s="13" t="s">
        <v>16</v>
      </c>
      <c r="AW6030" s="13" t="s">
        <v>32</v>
      </c>
      <c r="AX6030" s="13" t="s">
        <v>76</v>
      </c>
      <c r="AY6030" s="220" t="s">
        <v>272</v>
      </c>
    </row>
    <row r="6031" spans="1:65" s="13" customFormat="1" ht="11.25" x14ac:dyDescent="0.2">
      <c r="B6031" s="210"/>
      <c r="C6031" s="211"/>
      <c r="D6031" s="212" t="s">
        <v>283</v>
      </c>
      <c r="E6031" s="213" t="s">
        <v>1</v>
      </c>
      <c r="F6031" s="214" t="s">
        <v>842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4" customFormat="1" ht="11.25" x14ac:dyDescent="0.2">
      <c r="B6032" s="221"/>
      <c r="C6032" s="222"/>
      <c r="D6032" s="212" t="s">
        <v>283</v>
      </c>
      <c r="E6032" s="223" t="s">
        <v>1</v>
      </c>
      <c r="F6032" s="224" t="s">
        <v>207</v>
      </c>
      <c r="G6032" s="222"/>
      <c r="H6032" s="225">
        <v>-1</v>
      </c>
      <c r="I6032" s="226"/>
      <c r="J6032" s="222"/>
      <c r="K6032" s="222"/>
      <c r="L6032" s="227"/>
      <c r="M6032" s="228"/>
      <c r="N6032" s="229"/>
      <c r="O6032" s="229"/>
      <c r="P6032" s="229"/>
      <c r="Q6032" s="229"/>
      <c r="R6032" s="229"/>
      <c r="S6032" s="229"/>
      <c r="T6032" s="230"/>
      <c r="AT6032" s="231" t="s">
        <v>283</v>
      </c>
      <c r="AU6032" s="231" t="s">
        <v>291</v>
      </c>
      <c r="AV6032" s="14" t="s">
        <v>84</v>
      </c>
      <c r="AW6032" s="14" t="s">
        <v>32</v>
      </c>
      <c r="AX6032" s="14" t="s">
        <v>76</v>
      </c>
      <c r="AY6032" s="231" t="s">
        <v>272</v>
      </c>
    </row>
    <row r="6033" spans="1:65" s="2" customFormat="1" ht="24.2" customHeight="1" x14ac:dyDescent="0.2">
      <c r="A6033" s="34"/>
      <c r="B6033" s="35"/>
      <c r="C6033" s="192" t="s">
        <v>4890</v>
      </c>
      <c r="D6033" s="192" t="s">
        <v>274</v>
      </c>
      <c r="E6033" s="193" t="s">
        <v>4891</v>
      </c>
      <c r="F6033" s="194" t="s">
        <v>4892</v>
      </c>
      <c r="G6033" s="195" t="s">
        <v>952</v>
      </c>
      <c r="H6033" s="196">
        <v>0</v>
      </c>
      <c r="I6033" s="197"/>
      <c r="J6033" s="198">
        <f>ROUND(I6033*H6033,2)</f>
        <v>0</v>
      </c>
      <c r="K6033" s="194" t="s">
        <v>1</v>
      </c>
      <c r="L6033" s="39"/>
      <c r="M6033" s="199" t="s">
        <v>1</v>
      </c>
      <c r="N6033" s="200" t="s">
        <v>41</v>
      </c>
      <c r="O6033" s="71"/>
      <c r="P6033" s="201">
        <f>O6033*H6033</f>
        <v>0</v>
      </c>
      <c r="Q6033" s="201">
        <v>0</v>
      </c>
      <c r="R6033" s="201">
        <f>Q6033*H6033</f>
        <v>0</v>
      </c>
      <c r="S6033" s="201">
        <v>0</v>
      </c>
      <c r="T6033" s="202">
        <f>S6033*H6033</f>
        <v>0</v>
      </c>
      <c r="U6033" s="34"/>
      <c r="V6033" s="34"/>
      <c r="W6033" s="34"/>
      <c r="X6033" s="34"/>
      <c r="Y6033" s="34"/>
      <c r="Z6033" s="34"/>
      <c r="AA6033" s="34"/>
      <c r="AB6033" s="34"/>
      <c r="AC6033" s="34"/>
      <c r="AD6033" s="34"/>
      <c r="AE6033" s="34"/>
      <c r="AR6033" s="203" t="s">
        <v>358</v>
      </c>
      <c r="AT6033" s="203" t="s">
        <v>274</v>
      </c>
      <c r="AU6033" s="203" t="s">
        <v>291</v>
      </c>
      <c r="AY6033" s="17" t="s">
        <v>272</v>
      </c>
      <c r="BE6033" s="204">
        <f>IF(N6033="základní",J6033,0)</f>
        <v>0</v>
      </c>
      <c r="BF6033" s="204">
        <f>IF(N6033="snížená",J6033,0)</f>
        <v>0</v>
      </c>
      <c r="BG6033" s="204">
        <f>IF(N6033="zákl. přenesená",J6033,0)</f>
        <v>0</v>
      </c>
      <c r="BH6033" s="204">
        <f>IF(N6033="sníž. přenesená",J6033,0)</f>
        <v>0</v>
      </c>
      <c r="BI6033" s="204">
        <f>IF(N6033="nulová",J6033,0)</f>
        <v>0</v>
      </c>
      <c r="BJ6033" s="17" t="s">
        <v>16</v>
      </c>
      <c r="BK6033" s="204">
        <f>ROUND(I6033*H6033,2)</f>
        <v>0</v>
      </c>
      <c r="BL6033" s="17" t="s">
        <v>358</v>
      </c>
      <c r="BM6033" s="203" t="s">
        <v>4893</v>
      </c>
    </row>
    <row r="6034" spans="1:65" s="13" customFormat="1" ht="11.25" x14ac:dyDescent="0.2">
      <c r="B6034" s="210"/>
      <c r="C6034" s="211"/>
      <c r="D6034" s="212" t="s">
        <v>283</v>
      </c>
      <c r="E6034" s="213" t="s">
        <v>1</v>
      </c>
      <c r="F6034" s="214" t="s">
        <v>4821</v>
      </c>
      <c r="G6034" s="211"/>
      <c r="H6034" s="213" t="s">
        <v>1</v>
      </c>
      <c r="I6034" s="215"/>
      <c r="J6034" s="211"/>
      <c r="K6034" s="211"/>
      <c r="L6034" s="216"/>
      <c r="M6034" s="217"/>
      <c r="N6034" s="218"/>
      <c r="O6034" s="218"/>
      <c r="P6034" s="218"/>
      <c r="Q6034" s="218"/>
      <c r="R6034" s="218"/>
      <c r="S6034" s="218"/>
      <c r="T6034" s="219"/>
      <c r="AT6034" s="220" t="s">
        <v>283</v>
      </c>
      <c r="AU6034" s="220" t="s">
        <v>291</v>
      </c>
      <c r="AV6034" s="13" t="s">
        <v>16</v>
      </c>
      <c r="AW6034" s="13" t="s">
        <v>32</v>
      </c>
      <c r="AX6034" s="13" t="s">
        <v>76</v>
      </c>
      <c r="AY6034" s="220" t="s">
        <v>272</v>
      </c>
    </row>
    <row r="6035" spans="1:65" s="13" customFormat="1" ht="11.25" x14ac:dyDescent="0.2">
      <c r="B6035" s="210"/>
      <c r="C6035" s="211"/>
      <c r="D6035" s="212" t="s">
        <v>283</v>
      </c>
      <c r="E6035" s="213" t="s">
        <v>1</v>
      </c>
      <c r="F6035" s="214" t="s">
        <v>4004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 x14ac:dyDescent="0.2">
      <c r="B6036" s="210"/>
      <c r="C6036" s="211"/>
      <c r="D6036" s="212" t="s">
        <v>283</v>
      </c>
      <c r="E6036" s="213" t="s">
        <v>1</v>
      </c>
      <c r="F6036" s="214" t="s">
        <v>285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 x14ac:dyDescent="0.2">
      <c r="B6037" s="221"/>
      <c r="C6037" s="222"/>
      <c r="D6037" s="212" t="s">
        <v>283</v>
      </c>
      <c r="E6037" s="223" t="s">
        <v>1</v>
      </c>
      <c r="F6037" s="224" t="s">
        <v>16</v>
      </c>
      <c r="G6037" s="222"/>
      <c r="H6037" s="225">
        <v>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13" customFormat="1" ht="11.25" x14ac:dyDescent="0.2">
      <c r="B6038" s="210"/>
      <c r="C6038" s="211"/>
      <c r="D6038" s="212" t="s">
        <v>283</v>
      </c>
      <c r="E6038" s="213" t="s">
        <v>1</v>
      </c>
      <c r="F6038" s="214" t="s">
        <v>285</v>
      </c>
      <c r="G6038" s="211"/>
      <c r="H6038" s="213" t="s">
        <v>1</v>
      </c>
      <c r="I6038" s="215"/>
      <c r="J6038" s="211"/>
      <c r="K6038" s="211"/>
      <c r="L6038" s="216"/>
      <c r="M6038" s="217"/>
      <c r="N6038" s="218"/>
      <c r="O6038" s="218"/>
      <c r="P6038" s="218"/>
      <c r="Q6038" s="218"/>
      <c r="R6038" s="218"/>
      <c r="S6038" s="218"/>
      <c r="T6038" s="219"/>
      <c r="AT6038" s="220" t="s">
        <v>283</v>
      </c>
      <c r="AU6038" s="220" t="s">
        <v>291</v>
      </c>
      <c r="AV6038" s="13" t="s">
        <v>16</v>
      </c>
      <c r="AW6038" s="13" t="s">
        <v>32</v>
      </c>
      <c r="AX6038" s="13" t="s">
        <v>76</v>
      </c>
      <c r="AY6038" s="220" t="s">
        <v>272</v>
      </c>
    </row>
    <row r="6039" spans="1:65" s="13" customFormat="1" ht="11.25" x14ac:dyDescent="0.2">
      <c r="B6039" s="210"/>
      <c r="C6039" s="211"/>
      <c r="D6039" s="212" t="s">
        <v>283</v>
      </c>
      <c r="E6039" s="213" t="s">
        <v>1</v>
      </c>
      <c r="F6039" s="214" t="s">
        <v>842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4" customFormat="1" ht="11.25" x14ac:dyDescent="0.2">
      <c r="B6040" s="221"/>
      <c r="C6040" s="222"/>
      <c r="D6040" s="212" t="s">
        <v>283</v>
      </c>
      <c r="E6040" s="223" t="s">
        <v>1</v>
      </c>
      <c r="F6040" s="224" t="s">
        <v>207</v>
      </c>
      <c r="G6040" s="222"/>
      <c r="H6040" s="225">
        <v>-1</v>
      </c>
      <c r="I6040" s="226"/>
      <c r="J6040" s="222"/>
      <c r="K6040" s="222"/>
      <c r="L6040" s="227"/>
      <c r="M6040" s="228"/>
      <c r="N6040" s="229"/>
      <c r="O6040" s="229"/>
      <c r="P6040" s="229"/>
      <c r="Q6040" s="229"/>
      <c r="R6040" s="229"/>
      <c r="S6040" s="229"/>
      <c r="T6040" s="230"/>
      <c r="AT6040" s="231" t="s">
        <v>283</v>
      </c>
      <c r="AU6040" s="231" t="s">
        <v>291</v>
      </c>
      <c r="AV6040" s="14" t="s">
        <v>84</v>
      </c>
      <c r="AW6040" s="14" t="s">
        <v>32</v>
      </c>
      <c r="AX6040" s="14" t="s">
        <v>76</v>
      </c>
      <c r="AY6040" s="231" t="s">
        <v>272</v>
      </c>
    </row>
    <row r="6041" spans="1:65" s="2" customFormat="1" ht="24.2" customHeight="1" x14ac:dyDescent="0.2">
      <c r="A6041" s="34"/>
      <c r="B6041" s="35"/>
      <c r="C6041" s="192" t="s">
        <v>4894</v>
      </c>
      <c r="D6041" s="192" t="s">
        <v>274</v>
      </c>
      <c r="E6041" s="193" t="s">
        <v>4895</v>
      </c>
      <c r="F6041" s="194" t="s">
        <v>4896</v>
      </c>
      <c r="G6041" s="195" t="s">
        <v>952</v>
      </c>
      <c r="H6041" s="196">
        <v>1</v>
      </c>
      <c r="I6041" s="197"/>
      <c r="J6041" s="198">
        <f>ROUND(I6041*H6041,2)</f>
        <v>0</v>
      </c>
      <c r="K6041" s="194" t="s">
        <v>1</v>
      </c>
      <c r="L6041" s="39"/>
      <c r="M6041" s="199" t="s">
        <v>1</v>
      </c>
      <c r="N6041" s="200" t="s">
        <v>41</v>
      </c>
      <c r="O6041" s="71"/>
      <c r="P6041" s="201">
        <f>O6041*H6041</f>
        <v>0</v>
      </c>
      <c r="Q6041" s="201">
        <v>0</v>
      </c>
      <c r="R6041" s="201">
        <f>Q6041*H6041</f>
        <v>0</v>
      </c>
      <c r="S6041" s="201">
        <v>0</v>
      </c>
      <c r="T6041" s="202">
        <f>S6041*H6041</f>
        <v>0</v>
      </c>
      <c r="U6041" s="34"/>
      <c r="V6041" s="34"/>
      <c r="W6041" s="34"/>
      <c r="X6041" s="34"/>
      <c r="Y6041" s="34"/>
      <c r="Z6041" s="34"/>
      <c r="AA6041" s="34"/>
      <c r="AB6041" s="34"/>
      <c r="AC6041" s="34"/>
      <c r="AD6041" s="34"/>
      <c r="AE6041" s="34"/>
      <c r="AR6041" s="203" t="s">
        <v>358</v>
      </c>
      <c r="AT6041" s="203" t="s">
        <v>274</v>
      </c>
      <c r="AU6041" s="203" t="s">
        <v>291</v>
      </c>
      <c r="AY6041" s="17" t="s">
        <v>272</v>
      </c>
      <c r="BE6041" s="204">
        <f>IF(N6041="základní",J6041,0)</f>
        <v>0</v>
      </c>
      <c r="BF6041" s="204">
        <f>IF(N6041="snížená",J6041,0)</f>
        <v>0</v>
      </c>
      <c r="BG6041" s="204">
        <f>IF(N6041="zákl. přenesená",J6041,0)</f>
        <v>0</v>
      </c>
      <c r="BH6041" s="204">
        <f>IF(N6041="sníž. přenesená",J6041,0)</f>
        <v>0</v>
      </c>
      <c r="BI6041" s="204">
        <f>IF(N6041="nulová",J6041,0)</f>
        <v>0</v>
      </c>
      <c r="BJ6041" s="17" t="s">
        <v>16</v>
      </c>
      <c r="BK6041" s="204">
        <f>ROUND(I6041*H6041,2)</f>
        <v>0</v>
      </c>
      <c r="BL6041" s="17" t="s">
        <v>358</v>
      </c>
      <c r="BM6041" s="203" t="s">
        <v>4897</v>
      </c>
    </row>
    <row r="6042" spans="1:65" s="13" customFormat="1" ht="11.25" x14ac:dyDescent="0.2">
      <c r="B6042" s="210"/>
      <c r="C6042" s="211"/>
      <c r="D6042" s="212" t="s">
        <v>283</v>
      </c>
      <c r="E6042" s="213" t="s">
        <v>1</v>
      </c>
      <c r="F6042" s="214" t="s">
        <v>4821</v>
      </c>
      <c r="G6042" s="211"/>
      <c r="H6042" s="213" t="s">
        <v>1</v>
      </c>
      <c r="I6042" s="215"/>
      <c r="J6042" s="211"/>
      <c r="K6042" s="211"/>
      <c r="L6042" s="216"/>
      <c r="M6042" s="217"/>
      <c r="N6042" s="218"/>
      <c r="O6042" s="218"/>
      <c r="P6042" s="218"/>
      <c r="Q6042" s="218"/>
      <c r="R6042" s="218"/>
      <c r="S6042" s="218"/>
      <c r="T6042" s="219"/>
      <c r="AT6042" s="220" t="s">
        <v>283</v>
      </c>
      <c r="AU6042" s="220" t="s">
        <v>291</v>
      </c>
      <c r="AV6042" s="13" t="s">
        <v>16</v>
      </c>
      <c r="AW6042" s="13" t="s">
        <v>32</v>
      </c>
      <c r="AX6042" s="13" t="s">
        <v>76</v>
      </c>
      <c r="AY6042" s="220" t="s">
        <v>272</v>
      </c>
    </row>
    <row r="6043" spans="1:65" s="13" customFormat="1" ht="11.25" x14ac:dyDescent="0.2">
      <c r="B6043" s="210"/>
      <c r="C6043" s="211"/>
      <c r="D6043" s="212" t="s">
        <v>283</v>
      </c>
      <c r="E6043" s="213" t="s">
        <v>1</v>
      </c>
      <c r="F6043" s="214" t="s">
        <v>4004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 x14ac:dyDescent="0.2">
      <c r="B6044" s="210"/>
      <c r="C6044" s="211"/>
      <c r="D6044" s="212" t="s">
        <v>283</v>
      </c>
      <c r="E6044" s="213" t="s">
        <v>1</v>
      </c>
      <c r="F6044" s="214" t="s">
        <v>285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 x14ac:dyDescent="0.2">
      <c r="B6045" s="221"/>
      <c r="C6045" s="222"/>
      <c r="D6045" s="212" t="s">
        <v>283</v>
      </c>
      <c r="E6045" s="223" t="s">
        <v>1</v>
      </c>
      <c r="F6045" s="224" t="s">
        <v>16</v>
      </c>
      <c r="G6045" s="222"/>
      <c r="H6045" s="225">
        <v>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 x14ac:dyDescent="0.2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5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 x14ac:dyDescent="0.2">
      <c r="B6047" s="210"/>
      <c r="C6047" s="211"/>
      <c r="D6047" s="212" t="s">
        <v>283</v>
      </c>
      <c r="E6047" s="213" t="s">
        <v>1</v>
      </c>
      <c r="F6047" s="214" t="s">
        <v>4821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 x14ac:dyDescent="0.2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 x14ac:dyDescent="0.2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 x14ac:dyDescent="0.2">
      <c r="B6050" s="221"/>
      <c r="C6050" s="222"/>
      <c r="D6050" s="212" t="s">
        <v>283</v>
      </c>
      <c r="E6050" s="223" t="s">
        <v>1</v>
      </c>
      <c r="F6050" s="224" t="s">
        <v>4523</v>
      </c>
      <c r="G6050" s="222"/>
      <c r="H6050" s="225">
        <v>5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 x14ac:dyDescent="0.2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2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 x14ac:dyDescent="0.2">
      <c r="B6052" s="210"/>
      <c r="C6052" s="211"/>
      <c r="D6052" s="212" t="s">
        <v>283</v>
      </c>
      <c r="E6052" s="213" t="s">
        <v>1</v>
      </c>
      <c r="F6052" s="214" t="s">
        <v>4821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 x14ac:dyDescent="0.2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 x14ac:dyDescent="0.2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 x14ac:dyDescent="0.2">
      <c r="B6055" s="221"/>
      <c r="C6055" s="222"/>
      <c r="D6055" s="212" t="s">
        <v>283</v>
      </c>
      <c r="E6055" s="223" t="s">
        <v>1</v>
      </c>
      <c r="F6055" s="224" t="s">
        <v>84</v>
      </c>
      <c r="G6055" s="222"/>
      <c r="H6055" s="225">
        <v>2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 x14ac:dyDescent="0.2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8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 x14ac:dyDescent="0.2">
      <c r="B6057" s="210"/>
      <c r="C6057" s="211"/>
      <c r="D6057" s="212" t="s">
        <v>283</v>
      </c>
      <c r="E6057" s="213" t="s">
        <v>1</v>
      </c>
      <c r="F6057" s="214" t="s">
        <v>4821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 x14ac:dyDescent="0.2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 x14ac:dyDescent="0.2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 x14ac:dyDescent="0.2">
      <c r="B6060" s="221"/>
      <c r="C6060" s="222"/>
      <c r="D6060" s="212" t="s">
        <v>283</v>
      </c>
      <c r="E6060" s="223" t="s">
        <v>1</v>
      </c>
      <c r="F6060" s="224" t="s">
        <v>313</v>
      </c>
      <c r="G6060" s="222"/>
      <c r="H6060" s="225">
        <v>8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33" customHeight="1" x14ac:dyDescent="0.2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0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 x14ac:dyDescent="0.2">
      <c r="B6062" s="210"/>
      <c r="C6062" s="211"/>
      <c r="D6062" s="212" t="s">
        <v>283</v>
      </c>
      <c r="E6062" s="213" t="s">
        <v>1</v>
      </c>
      <c r="F6062" s="214" t="s">
        <v>4821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 x14ac:dyDescent="0.2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 x14ac:dyDescent="0.2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 x14ac:dyDescent="0.2">
      <c r="B6065" s="221"/>
      <c r="C6065" s="222"/>
      <c r="D6065" s="212" t="s">
        <v>283</v>
      </c>
      <c r="E6065" s="223" t="s">
        <v>1</v>
      </c>
      <c r="F6065" s="224" t="s">
        <v>84</v>
      </c>
      <c r="G6065" s="222"/>
      <c r="H6065" s="225">
        <v>2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13" customFormat="1" ht="11.25" x14ac:dyDescent="0.2">
      <c r="B6066" s="210"/>
      <c r="C6066" s="211"/>
      <c r="D6066" s="212" t="s">
        <v>283</v>
      </c>
      <c r="E6066" s="213" t="s">
        <v>1</v>
      </c>
      <c r="F6066" s="214" t="s">
        <v>285</v>
      </c>
      <c r="G6066" s="211"/>
      <c r="H6066" s="213" t="s">
        <v>1</v>
      </c>
      <c r="I6066" s="215"/>
      <c r="J6066" s="211"/>
      <c r="K6066" s="211"/>
      <c r="L6066" s="216"/>
      <c r="M6066" s="217"/>
      <c r="N6066" s="218"/>
      <c r="O6066" s="218"/>
      <c r="P6066" s="218"/>
      <c r="Q6066" s="218"/>
      <c r="R6066" s="218"/>
      <c r="S6066" s="218"/>
      <c r="T6066" s="219"/>
      <c r="AT6066" s="220" t="s">
        <v>283</v>
      </c>
      <c r="AU6066" s="220" t="s">
        <v>291</v>
      </c>
      <c r="AV6066" s="13" t="s">
        <v>16</v>
      </c>
      <c r="AW6066" s="13" t="s">
        <v>32</v>
      </c>
      <c r="AX6066" s="13" t="s">
        <v>76</v>
      </c>
      <c r="AY6066" s="220" t="s">
        <v>272</v>
      </c>
    </row>
    <row r="6067" spans="1:65" s="13" customFormat="1" ht="11.25" x14ac:dyDescent="0.2">
      <c r="B6067" s="210"/>
      <c r="C6067" s="211"/>
      <c r="D6067" s="212" t="s">
        <v>283</v>
      </c>
      <c r="E6067" s="213" t="s">
        <v>1</v>
      </c>
      <c r="F6067" s="214" t="s">
        <v>2227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4" customFormat="1" ht="11.25" x14ac:dyDescent="0.2">
      <c r="B6068" s="221"/>
      <c r="C6068" s="222"/>
      <c r="D6068" s="212" t="s">
        <v>283</v>
      </c>
      <c r="E6068" s="223" t="s">
        <v>1</v>
      </c>
      <c r="F6068" s="224" t="s">
        <v>4218</v>
      </c>
      <c r="G6068" s="222"/>
      <c r="H6068" s="225">
        <v>-2</v>
      </c>
      <c r="I6068" s="226"/>
      <c r="J6068" s="222"/>
      <c r="K6068" s="222"/>
      <c r="L6068" s="227"/>
      <c r="M6068" s="228"/>
      <c r="N6068" s="229"/>
      <c r="O6068" s="229"/>
      <c r="P6068" s="229"/>
      <c r="Q6068" s="229"/>
      <c r="R6068" s="229"/>
      <c r="S6068" s="229"/>
      <c r="T6068" s="230"/>
      <c r="AT6068" s="231" t="s">
        <v>283</v>
      </c>
      <c r="AU6068" s="231" t="s">
        <v>291</v>
      </c>
      <c r="AV6068" s="14" t="s">
        <v>84</v>
      </c>
      <c r="AW6068" s="14" t="s">
        <v>32</v>
      </c>
      <c r="AX6068" s="14" t="s">
        <v>76</v>
      </c>
      <c r="AY6068" s="231" t="s">
        <v>272</v>
      </c>
    </row>
    <row r="6069" spans="1:65" s="2" customFormat="1" ht="24.2" customHeight="1" x14ac:dyDescent="0.2">
      <c r="A6069" s="34"/>
      <c r="B6069" s="35"/>
      <c r="C6069" s="192" t="s">
        <v>4914</v>
      </c>
      <c r="D6069" s="192" t="s">
        <v>274</v>
      </c>
      <c r="E6069" s="193" t="s">
        <v>4915</v>
      </c>
      <c r="F6069" s="194" t="s">
        <v>4916</v>
      </c>
      <c r="G6069" s="195" t="s">
        <v>952</v>
      </c>
      <c r="H6069" s="196">
        <v>100</v>
      </c>
      <c r="I6069" s="197"/>
      <c r="J6069" s="198">
        <f>ROUND(I6069*H6069,2)</f>
        <v>0</v>
      </c>
      <c r="K6069" s="194" t="s">
        <v>1</v>
      </c>
      <c r="L6069" s="39"/>
      <c r="M6069" s="199" t="s">
        <v>1</v>
      </c>
      <c r="N6069" s="200" t="s">
        <v>41</v>
      </c>
      <c r="O6069" s="71"/>
      <c r="P6069" s="201">
        <f>O6069*H6069</f>
        <v>0</v>
      </c>
      <c r="Q6069" s="201">
        <v>1.4999999999999999E-4</v>
      </c>
      <c r="R6069" s="201">
        <f>Q6069*H6069</f>
        <v>1.4999999999999999E-2</v>
      </c>
      <c r="S6069" s="201">
        <v>0</v>
      </c>
      <c r="T6069" s="202">
        <f>S6069*H6069</f>
        <v>0</v>
      </c>
      <c r="U6069" s="34"/>
      <c r="V6069" s="34"/>
      <c r="W6069" s="34"/>
      <c r="X6069" s="34"/>
      <c r="Y6069" s="34"/>
      <c r="Z6069" s="34"/>
      <c r="AA6069" s="34"/>
      <c r="AB6069" s="34"/>
      <c r="AC6069" s="34"/>
      <c r="AD6069" s="34"/>
      <c r="AE6069" s="34"/>
      <c r="AR6069" s="203" t="s">
        <v>358</v>
      </c>
      <c r="AT6069" s="203" t="s">
        <v>274</v>
      </c>
      <c r="AU6069" s="203" t="s">
        <v>291</v>
      </c>
      <c r="AY6069" s="17" t="s">
        <v>272</v>
      </c>
      <c r="BE6069" s="204">
        <f>IF(N6069="základní",J6069,0)</f>
        <v>0</v>
      </c>
      <c r="BF6069" s="204">
        <f>IF(N6069="snížená",J6069,0)</f>
        <v>0</v>
      </c>
      <c r="BG6069" s="204">
        <f>IF(N6069="zákl. přenesená",J6069,0)</f>
        <v>0</v>
      </c>
      <c r="BH6069" s="204">
        <f>IF(N6069="sníž. přenesená",J6069,0)</f>
        <v>0</v>
      </c>
      <c r="BI6069" s="204">
        <f>IF(N6069="nulová",J6069,0)</f>
        <v>0</v>
      </c>
      <c r="BJ6069" s="17" t="s">
        <v>16</v>
      </c>
      <c r="BK6069" s="204">
        <f>ROUND(I6069*H6069,2)</f>
        <v>0</v>
      </c>
      <c r="BL6069" s="17" t="s">
        <v>358</v>
      </c>
      <c r="BM6069" s="203" t="s">
        <v>4917</v>
      </c>
    </row>
    <row r="6070" spans="1:65" s="13" customFormat="1" ht="11.25" x14ac:dyDescent="0.2">
      <c r="B6070" s="210"/>
      <c r="C6070" s="211"/>
      <c r="D6070" s="212" t="s">
        <v>283</v>
      </c>
      <c r="E6070" s="213" t="s">
        <v>1</v>
      </c>
      <c r="F6070" s="214" t="s">
        <v>4821</v>
      </c>
      <c r="G6070" s="211"/>
      <c r="H6070" s="213" t="s">
        <v>1</v>
      </c>
      <c r="I6070" s="215"/>
      <c r="J6070" s="211"/>
      <c r="K6070" s="211"/>
      <c r="L6070" s="216"/>
      <c r="M6070" s="217"/>
      <c r="N6070" s="218"/>
      <c r="O6070" s="218"/>
      <c r="P6070" s="218"/>
      <c r="Q6070" s="218"/>
      <c r="R6070" s="218"/>
      <c r="S6070" s="218"/>
      <c r="T6070" s="219"/>
      <c r="AT6070" s="220" t="s">
        <v>283</v>
      </c>
      <c r="AU6070" s="220" t="s">
        <v>291</v>
      </c>
      <c r="AV6070" s="13" t="s">
        <v>16</v>
      </c>
      <c r="AW6070" s="13" t="s">
        <v>32</v>
      </c>
      <c r="AX6070" s="13" t="s">
        <v>76</v>
      </c>
      <c r="AY6070" s="220" t="s">
        <v>272</v>
      </c>
    </row>
    <row r="6071" spans="1:65" s="13" customFormat="1" ht="11.25" x14ac:dyDescent="0.2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4" customFormat="1" ht="11.25" x14ac:dyDescent="0.2">
      <c r="B6072" s="221"/>
      <c r="C6072" s="222"/>
      <c r="D6072" s="212" t="s">
        <v>283</v>
      </c>
      <c r="E6072" s="223" t="s">
        <v>1</v>
      </c>
      <c r="F6072" s="224" t="s">
        <v>1106</v>
      </c>
      <c r="G6072" s="222"/>
      <c r="H6072" s="225">
        <v>100</v>
      </c>
      <c r="I6072" s="226"/>
      <c r="J6072" s="222"/>
      <c r="K6072" s="222"/>
      <c r="L6072" s="227"/>
      <c r="M6072" s="228"/>
      <c r="N6072" s="229"/>
      <c r="O6072" s="229"/>
      <c r="P6072" s="229"/>
      <c r="Q6072" s="229"/>
      <c r="R6072" s="229"/>
      <c r="S6072" s="229"/>
      <c r="T6072" s="230"/>
      <c r="AT6072" s="231" t="s">
        <v>283</v>
      </c>
      <c r="AU6072" s="231" t="s">
        <v>291</v>
      </c>
      <c r="AV6072" s="14" t="s">
        <v>84</v>
      </c>
      <c r="AW6072" s="14" t="s">
        <v>32</v>
      </c>
      <c r="AX6072" s="14" t="s">
        <v>76</v>
      </c>
      <c r="AY6072" s="231" t="s">
        <v>272</v>
      </c>
    </row>
    <row r="6073" spans="1:65" s="2" customFormat="1" ht="24.2" customHeight="1" x14ac:dyDescent="0.2">
      <c r="A6073" s="34"/>
      <c r="B6073" s="35"/>
      <c r="C6073" s="192" t="s">
        <v>4918</v>
      </c>
      <c r="D6073" s="192" t="s">
        <v>274</v>
      </c>
      <c r="E6073" s="193" t="s">
        <v>4919</v>
      </c>
      <c r="F6073" s="194" t="s">
        <v>4920</v>
      </c>
      <c r="G6073" s="195" t="s">
        <v>952</v>
      </c>
      <c r="H6073" s="196">
        <v>52</v>
      </c>
      <c r="I6073" s="197"/>
      <c r="J6073" s="198">
        <f>ROUND(I6073*H6073,2)</f>
        <v>0</v>
      </c>
      <c r="K6073" s="194" t="s">
        <v>1</v>
      </c>
      <c r="L6073" s="39"/>
      <c r="M6073" s="199" t="s">
        <v>1</v>
      </c>
      <c r="N6073" s="200" t="s">
        <v>41</v>
      </c>
      <c r="O6073" s="71"/>
      <c r="P6073" s="201">
        <f>O6073*H6073</f>
        <v>0</v>
      </c>
      <c r="Q6073" s="201">
        <v>1.4999999999999999E-4</v>
      </c>
      <c r="R6073" s="201">
        <f>Q6073*H6073</f>
        <v>7.7999999999999996E-3</v>
      </c>
      <c r="S6073" s="201">
        <v>0</v>
      </c>
      <c r="T6073" s="202">
        <f>S6073*H6073</f>
        <v>0</v>
      </c>
      <c r="U6073" s="34"/>
      <c r="V6073" s="34"/>
      <c r="W6073" s="34"/>
      <c r="X6073" s="34"/>
      <c r="Y6073" s="34"/>
      <c r="Z6073" s="34"/>
      <c r="AA6073" s="34"/>
      <c r="AB6073" s="34"/>
      <c r="AC6073" s="34"/>
      <c r="AD6073" s="34"/>
      <c r="AE6073" s="34"/>
      <c r="AR6073" s="203" t="s">
        <v>358</v>
      </c>
      <c r="AT6073" s="203" t="s">
        <v>274</v>
      </c>
      <c r="AU6073" s="203" t="s">
        <v>291</v>
      </c>
      <c r="AY6073" s="17" t="s">
        <v>272</v>
      </c>
      <c r="BE6073" s="204">
        <f>IF(N6073="základní",J6073,0)</f>
        <v>0</v>
      </c>
      <c r="BF6073" s="204">
        <f>IF(N6073="snížená",J6073,0)</f>
        <v>0</v>
      </c>
      <c r="BG6073" s="204">
        <f>IF(N6073="zákl. přenesená",J6073,0)</f>
        <v>0</v>
      </c>
      <c r="BH6073" s="204">
        <f>IF(N6073="sníž. přenesená",J6073,0)</f>
        <v>0</v>
      </c>
      <c r="BI6073" s="204">
        <f>IF(N6073="nulová",J6073,0)</f>
        <v>0</v>
      </c>
      <c r="BJ6073" s="17" t="s">
        <v>16</v>
      </c>
      <c r="BK6073" s="204">
        <f>ROUND(I6073*H6073,2)</f>
        <v>0</v>
      </c>
      <c r="BL6073" s="17" t="s">
        <v>358</v>
      </c>
      <c r="BM6073" s="203" t="s">
        <v>4921</v>
      </c>
    </row>
    <row r="6074" spans="1:65" s="13" customFormat="1" ht="11.25" x14ac:dyDescent="0.2">
      <c r="B6074" s="210"/>
      <c r="C6074" s="211"/>
      <c r="D6074" s="212" t="s">
        <v>283</v>
      </c>
      <c r="E6074" s="213" t="s">
        <v>1</v>
      </c>
      <c r="F6074" s="214" t="s">
        <v>4821</v>
      </c>
      <c r="G6074" s="211"/>
      <c r="H6074" s="213" t="s">
        <v>1</v>
      </c>
      <c r="I6074" s="215"/>
      <c r="J6074" s="211"/>
      <c r="K6074" s="211"/>
      <c r="L6074" s="216"/>
      <c r="M6074" s="217"/>
      <c r="N6074" s="218"/>
      <c r="O6074" s="218"/>
      <c r="P6074" s="218"/>
      <c r="Q6074" s="218"/>
      <c r="R6074" s="218"/>
      <c r="S6074" s="218"/>
      <c r="T6074" s="219"/>
      <c r="AT6074" s="220" t="s">
        <v>283</v>
      </c>
      <c r="AU6074" s="220" t="s">
        <v>291</v>
      </c>
      <c r="AV6074" s="13" t="s">
        <v>16</v>
      </c>
      <c r="AW6074" s="13" t="s">
        <v>32</v>
      </c>
      <c r="AX6074" s="13" t="s">
        <v>76</v>
      </c>
      <c r="AY6074" s="220" t="s">
        <v>272</v>
      </c>
    </row>
    <row r="6075" spans="1:65" s="13" customFormat="1" ht="11.25" x14ac:dyDescent="0.2">
      <c r="B6075" s="210"/>
      <c r="C6075" s="211"/>
      <c r="D6075" s="212" t="s">
        <v>283</v>
      </c>
      <c r="E6075" s="213" t="s">
        <v>1</v>
      </c>
      <c r="F6075" s="214" t="s">
        <v>285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4" customFormat="1" ht="11.25" x14ac:dyDescent="0.2">
      <c r="B6076" s="221"/>
      <c r="C6076" s="222"/>
      <c r="D6076" s="212" t="s">
        <v>283</v>
      </c>
      <c r="E6076" s="223" t="s">
        <v>1</v>
      </c>
      <c r="F6076" s="224" t="s">
        <v>662</v>
      </c>
      <c r="G6076" s="222"/>
      <c r="H6076" s="225">
        <v>52</v>
      </c>
      <c r="I6076" s="226"/>
      <c r="J6076" s="222"/>
      <c r="K6076" s="222"/>
      <c r="L6076" s="227"/>
      <c r="M6076" s="228"/>
      <c r="N6076" s="229"/>
      <c r="O6076" s="229"/>
      <c r="P6076" s="229"/>
      <c r="Q6076" s="229"/>
      <c r="R6076" s="229"/>
      <c r="S6076" s="229"/>
      <c r="T6076" s="230"/>
      <c r="AT6076" s="231" t="s">
        <v>283</v>
      </c>
      <c r="AU6076" s="231" t="s">
        <v>291</v>
      </c>
      <c r="AV6076" s="14" t="s">
        <v>84</v>
      </c>
      <c r="AW6076" s="14" t="s">
        <v>32</v>
      </c>
      <c r="AX6076" s="14" t="s">
        <v>76</v>
      </c>
      <c r="AY6076" s="231" t="s">
        <v>272</v>
      </c>
    </row>
    <row r="6077" spans="1:65" s="2" customFormat="1" ht="24.2" customHeight="1" x14ac:dyDescent="0.2">
      <c r="A6077" s="34"/>
      <c r="B6077" s="35"/>
      <c r="C6077" s="192" t="s">
        <v>4922</v>
      </c>
      <c r="D6077" s="192" t="s">
        <v>274</v>
      </c>
      <c r="E6077" s="193" t="s">
        <v>4923</v>
      </c>
      <c r="F6077" s="194" t="s">
        <v>4924</v>
      </c>
      <c r="G6077" s="195" t="s">
        <v>952</v>
      </c>
      <c r="H6077" s="196">
        <v>31</v>
      </c>
      <c r="I6077" s="197"/>
      <c r="J6077" s="198">
        <f>ROUND(I6077*H6077,2)</f>
        <v>0</v>
      </c>
      <c r="K6077" s="194" t="s">
        <v>1</v>
      </c>
      <c r="L6077" s="39"/>
      <c r="M6077" s="199" t="s">
        <v>1</v>
      </c>
      <c r="N6077" s="200" t="s">
        <v>41</v>
      </c>
      <c r="O6077" s="71"/>
      <c r="P6077" s="201">
        <f>O6077*H6077</f>
        <v>0</v>
      </c>
      <c r="Q6077" s="201">
        <v>0</v>
      </c>
      <c r="R6077" s="201">
        <f>Q6077*H6077</f>
        <v>0</v>
      </c>
      <c r="S6077" s="201">
        <v>0</v>
      </c>
      <c r="T6077" s="202">
        <f>S6077*H6077</f>
        <v>0</v>
      </c>
      <c r="U6077" s="34"/>
      <c r="V6077" s="34"/>
      <c r="W6077" s="34"/>
      <c r="X6077" s="34"/>
      <c r="Y6077" s="34"/>
      <c r="Z6077" s="34"/>
      <c r="AA6077" s="34"/>
      <c r="AB6077" s="34"/>
      <c r="AC6077" s="34"/>
      <c r="AD6077" s="34"/>
      <c r="AE6077" s="34"/>
      <c r="AR6077" s="203" t="s">
        <v>358</v>
      </c>
      <c r="AT6077" s="203" t="s">
        <v>274</v>
      </c>
      <c r="AU6077" s="203" t="s">
        <v>291</v>
      </c>
      <c r="AY6077" s="17" t="s">
        <v>272</v>
      </c>
      <c r="BE6077" s="204">
        <f>IF(N6077="základní",J6077,0)</f>
        <v>0</v>
      </c>
      <c r="BF6077" s="204">
        <f>IF(N6077="snížená",J6077,0)</f>
        <v>0</v>
      </c>
      <c r="BG6077" s="204">
        <f>IF(N6077="zákl. přenesená",J6077,0)</f>
        <v>0</v>
      </c>
      <c r="BH6077" s="204">
        <f>IF(N6077="sníž. přenesená",J6077,0)</f>
        <v>0</v>
      </c>
      <c r="BI6077" s="204">
        <f>IF(N6077="nulová",J6077,0)</f>
        <v>0</v>
      </c>
      <c r="BJ6077" s="17" t="s">
        <v>16</v>
      </c>
      <c r="BK6077" s="204">
        <f>ROUND(I6077*H6077,2)</f>
        <v>0</v>
      </c>
      <c r="BL6077" s="17" t="s">
        <v>358</v>
      </c>
      <c r="BM6077" s="203" t="s">
        <v>4925</v>
      </c>
    </row>
    <row r="6078" spans="1:65" s="13" customFormat="1" ht="11.25" x14ac:dyDescent="0.2">
      <c r="B6078" s="210"/>
      <c r="C6078" s="211"/>
      <c r="D6078" s="212" t="s">
        <v>283</v>
      </c>
      <c r="E6078" s="213" t="s">
        <v>1</v>
      </c>
      <c r="F6078" s="214" t="s">
        <v>4821</v>
      </c>
      <c r="G6078" s="211"/>
      <c r="H6078" s="213" t="s">
        <v>1</v>
      </c>
      <c r="I6078" s="215"/>
      <c r="J6078" s="211"/>
      <c r="K6078" s="211"/>
      <c r="L6078" s="216"/>
      <c r="M6078" s="217"/>
      <c r="N6078" s="218"/>
      <c r="O6078" s="218"/>
      <c r="P6078" s="218"/>
      <c r="Q6078" s="218"/>
      <c r="R6078" s="218"/>
      <c r="S6078" s="218"/>
      <c r="T6078" s="219"/>
      <c r="AT6078" s="220" t="s">
        <v>283</v>
      </c>
      <c r="AU6078" s="220" t="s">
        <v>291</v>
      </c>
      <c r="AV6078" s="13" t="s">
        <v>16</v>
      </c>
      <c r="AW6078" s="13" t="s">
        <v>32</v>
      </c>
      <c r="AX6078" s="13" t="s">
        <v>76</v>
      </c>
      <c r="AY6078" s="220" t="s">
        <v>272</v>
      </c>
    </row>
    <row r="6079" spans="1:65" s="13" customFormat="1" ht="11.25" x14ac:dyDescent="0.2">
      <c r="B6079" s="210"/>
      <c r="C6079" s="211"/>
      <c r="D6079" s="212" t="s">
        <v>283</v>
      </c>
      <c r="E6079" s="213" t="s">
        <v>1</v>
      </c>
      <c r="F6079" s="214" t="s">
        <v>285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4" customFormat="1" ht="11.25" x14ac:dyDescent="0.2">
      <c r="B6080" s="221"/>
      <c r="C6080" s="222"/>
      <c r="D6080" s="212" t="s">
        <v>283</v>
      </c>
      <c r="E6080" s="223" t="s">
        <v>1</v>
      </c>
      <c r="F6080" s="224" t="s">
        <v>476</v>
      </c>
      <c r="G6080" s="222"/>
      <c r="H6080" s="225">
        <v>31</v>
      </c>
      <c r="I6080" s="226"/>
      <c r="J6080" s="222"/>
      <c r="K6080" s="222"/>
      <c r="L6080" s="227"/>
      <c r="M6080" s="228"/>
      <c r="N6080" s="229"/>
      <c r="O6080" s="229"/>
      <c r="P6080" s="229"/>
      <c r="Q6080" s="229"/>
      <c r="R6080" s="229"/>
      <c r="S6080" s="229"/>
      <c r="T6080" s="230"/>
      <c r="AT6080" s="231" t="s">
        <v>283</v>
      </c>
      <c r="AU6080" s="231" t="s">
        <v>291</v>
      </c>
      <c r="AV6080" s="14" t="s">
        <v>84</v>
      </c>
      <c r="AW6080" s="14" t="s">
        <v>32</v>
      </c>
      <c r="AX6080" s="14" t="s">
        <v>76</v>
      </c>
      <c r="AY6080" s="231" t="s">
        <v>272</v>
      </c>
    </row>
    <row r="6081" spans="1:65" s="2" customFormat="1" ht="24.2" customHeight="1" x14ac:dyDescent="0.2">
      <c r="A6081" s="34"/>
      <c r="B6081" s="35"/>
      <c r="C6081" s="192" t="s">
        <v>4926</v>
      </c>
      <c r="D6081" s="192" t="s">
        <v>274</v>
      </c>
      <c r="E6081" s="193" t="s">
        <v>4927</v>
      </c>
      <c r="F6081" s="194" t="s">
        <v>4928</v>
      </c>
      <c r="G6081" s="195" t="s">
        <v>952</v>
      </c>
      <c r="H6081" s="196">
        <v>32</v>
      </c>
      <c r="I6081" s="197"/>
      <c r="J6081" s="198">
        <f>ROUND(I6081*H6081,2)</f>
        <v>0</v>
      </c>
      <c r="K6081" s="194" t="s">
        <v>1</v>
      </c>
      <c r="L6081" s="39"/>
      <c r="M6081" s="199" t="s">
        <v>1</v>
      </c>
      <c r="N6081" s="200" t="s">
        <v>41</v>
      </c>
      <c r="O6081" s="71"/>
      <c r="P6081" s="201">
        <f>O6081*H6081</f>
        <v>0</v>
      </c>
      <c r="Q6081" s="201">
        <v>1.4999999999999999E-4</v>
      </c>
      <c r="R6081" s="201">
        <f>Q6081*H6081</f>
        <v>4.7999999999999996E-3</v>
      </c>
      <c r="S6081" s="201">
        <v>0</v>
      </c>
      <c r="T6081" s="202">
        <f>S6081*H6081</f>
        <v>0</v>
      </c>
      <c r="U6081" s="34"/>
      <c r="V6081" s="34"/>
      <c r="W6081" s="34"/>
      <c r="X6081" s="34"/>
      <c r="Y6081" s="34"/>
      <c r="Z6081" s="34"/>
      <c r="AA6081" s="34"/>
      <c r="AB6081" s="34"/>
      <c r="AC6081" s="34"/>
      <c r="AD6081" s="34"/>
      <c r="AE6081" s="34"/>
      <c r="AR6081" s="203" t="s">
        <v>358</v>
      </c>
      <c r="AT6081" s="203" t="s">
        <v>274</v>
      </c>
      <c r="AU6081" s="203" t="s">
        <v>291</v>
      </c>
      <c r="AY6081" s="17" t="s">
        <v>272</v>
      </c>
      <c r="BE6081" s="204">
        <f>IF(N6081="základní",J6081,0)</f>
        <v>0</v>
      </c>
      <c r="BF6081" s="204">
        <f>IF(N6081="snížená",J6081,0)</f>
        <v>0</v>
      </c>
      <c r="BG6081" s="204">
        <f>IF(N6081="zákl. přenesená",J6081,0)</f>
        <v>0</v>
      </c>
      <c r="BH6081" s="204">
        <f>IF(N6081="sníž. přenesená",J6081,0)</f>
        <v>0</v>
      </c>
      <c r="BI6081" s="204">
        <f>IF(N6081="nulová",J6081,0)</f>
        <v>0</v>
      </c>
      <c r="BJ6081" s="17" t="s">
        <v>16</v>
      </c>
      <c r="BK6081" s="204">
        <f>ROUND(I6081*H6081,2)</f>
        <v>0</v>
      </c>
      <c r="BL6081" s="17" t="s">
        <v>358</v>
      </c>
      <c r="BM6081" s="203" t="s">
        <v>4929</v>
      </c>
    </row>
    <row r="6082" spans="1:65" s="13" customFormat="1" ht="11.25" x14ac:dyDescent="0.2">
      <c r="B6082" s="210"/>
      <c r="C6082" s="211"/>
      <c r="D6082" s="212" t="s">
        <v>283</v>
      </c>
      <c r="E6082" s="213" t="s">
        <v>1</v>
      </c>
      <c r="F6082" s="214" t="s">
        <v>4821</v>
      </c>
      <c r="G6082" s="211"/>
      <c r="H6082" s="213" t="s">
        <v>1</v>
      </c>
      <c r="I6082" s="215"/>
      <c r="J6082" s="211"/>
      <c r="K6082" s="211"/>
      <c r="L6082" s="216"/>
      <c r="M6082" s="217"/>
      <c r="N6082" s="218"/>
      <c r="O6082" s="218"/>
      <c r="P6082" s="218"/>
      <c r="Q6082" s="218"/>
      <c r="R6082" s="218"/>
      <c r="S6082" s="218"/>
      <c r="T6082" s="219"/>
      <c r="AT6082" s="220" t="s">
        <v>283</v>
      </c>
      <c r="AU6082" s="220" t="s">
        <v>291</v>
      </c>
      <c r="AV6082" s="13" t="s">
        <v>16</v>
      </c>
      <c r="AW6082" s="13" t="s">
        <v>32</v>
      </c>
      <c r="AX6082" s="13" t="s">
        <v>76</v>
      </c>
      <c r="AY6082" s="220" t="s">
        <v>272</v>
      </c>
    </row>
    <row r="6083" spans="1:65" s="13" customFormat="1" ht="11.25" x14ac:dyDescent="0.2">
      <c r="B6083" s="210"/>
      <c r="C6083" s="211"/>
      <c r="D6083" s="212" t="s">
        <v>283</v>
      </c>
      <c r="E6083" s="213" t="s">
        <v>1</v>
      </c>
      <c r="F6083" s="214" t="s">
        <v>285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4" customFormat="1" ht="11.25" x14ac:dyDescent="0.2">
      <c r="B6084" s="221"/>
      <c r="C6084" s="222"/>
      <c r="D6084" s="212" t="s">
        <v>283</v>
      </c>
      <c r="E6084" s="223" t="s">
        <v>1</v>
      </c>
      <c r="F6084" s="224" t="s">
        <v>483</v>
      </c>
      <c r="G6084" s="222"/>
      <c r="H6084" s="225">
        <v>32</v>
      </c>
      <c r="I6084" s="226"/>
      <c r="J6084" s="222"/>
      <c r="K6084" s="222"/>
      <c r="L6084" s="227"/>
      <c r="M6084" s="228"/>
      <c r="N6084" s="229"/>
      <c r="O6084" s="229"/>
      <c r="P6084" s="229"/>
      <c r="Q6084" s="229"/>
      <c r="R6084" s="229"/>
      <c r="S6084" s="229"/>
      <c r="T6084" s="230"/>
      <c r="AT6084" s="231" t="s">
        <v>283</v>
      </c>
      <c r="AU6084" s="231" t="s">
        <v>291</v>
      </c>
      <c r="AV6084" s="14" t="s">
        <v>84</v>
      </c>
      <c r="AW6084" s="14" t="s">
        <v>32</v>
      </c>
      <c r="AX6084" s="14" t="s">
        <v>76</v>
      </c>
      <c r="AY6084" s="231" t="s">
        <v>272</v>
      </c>
    </row>
    <row r="6085" spans="1:65" s="2" customFormat="1" ht="24.2" customHeight="1" x14ac:dyDescent="0.2">
      <c r="A6085" s="34"/>
      <c r="B6085" s="35"/>
      <c r="C6085" s="192" t="s">
        <v>4930</v>
      </c>
      <c r="D6085" s="192" t="s">
        <v>274</v>
      </c>
      <c r="E6085" s="193" t="s">
        <v>4931</v>
      </c>
      <c r="F6085" s="194" t="s">
        <v>4932</v>
      </c>
      <c r="G6085" s="195" t="s">
        <v>952</v>
      </c>
      <c r="H6085" s="196">
        <v>12</v>
      </c>
      <c r="I6085" s="197"/>
      <c r="J6085" s="198">
        <f>ROUND(I6085*H6085,2)</f>
        <v>0</v>
      </c>
      <c r="K6085" s="194" t="s">
        <v>1</v>
      </c>
      <c r="L6085" s="39"/>
      <c r="M6085" s="199" t="s">
        <v>1</v>
      </c>
      <c r="N6085" s="200" t="s">
        <v>41</v>
      </c>
      <c r="O6085" s="71"/>
      <c r="P6085" s="201">
        <f>O6085*H6085</f>
        <v>0</v>
      </c>
      <c r="Q6085" s="201">
        <v>1.4999999999999999E-4</v>
      </c>
      <c r="R6085" s="201">
        <f>Q6085*H6085</f>
        <v>1.8E-3</v>
      </c>
      <c r="S6085" s="201">
        <v>0</v>
      </c>
      <c r="T6085" s="202">
        <f>S6085*H6085</f>
        <v>0</v>
      </c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R6085" s="203" t="s">
        <v>358</v>
      </c>
      <c r="AT6085" s="203" t="s">
        <v>274</v>
      </c>
      <c r="AU6085" s="203" t="s">
        <v>291</v>
      </c>
      <c r="AY6085" s="17" t="s">
        <v>272</v>
      </c>
      <c r="BE6085" s="204">
        <f>IF(N6085="základní",J6085,0)</f>
        <v>0</v>
      </c>
      <c r="BF6085" s="204">
        <f>IF(N6085="snížená",J6085,0)</f>
        <v>0</v>
      </c>
      <c r="BG6085" s="204">
        <f>IF(N6085="zákl. přenesená",J6085,0)</f>
        <v>0</v>
      </c>
      <c r="BH6085" s="204">
        <f>IF(N6085="sníž. přenesená",J6085,0)</f>
        <v>0</v>
      </c>
      <c r="BI6085" s="204">
        <f>IF(N6085="nulová",J6085,0)</f>
        <v>0</v>
      </c>
      <c r="BJ6085" s="17" t="s">
        <v>16</v>
      </c>
      <c r="BK6085" s="204">
        <f>ROUND(I6085*H6085,2)</f>
        <v>0</v>
      </c>
      <c r="BL6085" s="17" t="s">
        <v>358</v>
      </c>
      <c r="BM6085" s="203" t="s">
        <v>4933</v>
      </c>
    </row>
    <row r="6086" spans="1:65" s="13" customFormat="1" ht="11.25" x14ac:dyDescent="0.2">
      <c r="B6086" s="210"/>
      <c r="C6086" s="211"/>
      <c r="D6086" s="212" t="s">
        <v>283</v>
      </c>
      <c r="E6086" s="213" t="s">
        <v>1</v>
      </c>
      <c r="F6086" s="214" t="s">
        <v>4821</v>
      </c>
      <c r="G6086" s="211"/>
      <c r="H6086" s="213" t="s">
        <v>1</v>
      </c>
      <c r="I6086" s="215"/>
      <c r="J6086" s="211"/>
      <c r="K6086" s="211"/>
      <c r="L6086" s="216"/>
      <c r="M6086" s="217"/>
      <c r="N6086" s="218"/>
      <c r="O6086" s="218"/>
      <c r="P6086" s="218"/>
      <c r="Q6086" s="218"/>
      <c r="R6086" s="218"/>
      <c r="S6086" s="218"/>
      <c r="T6086" s="219"/>
      <c r="AT6086" s="220" t="s">
        <v>283</v>
      </c>
      <c r="AU6086" s="220" t="s">
        <v>291</v>
      </c>
      <c r="AV6086" s="13" t="s">
        <v>16</v>
      </c>
      <c r="AW6086" s="13" t="s">
        <v>32</v>
      </c>
      <c r="AX6086" s="13" t="s">
        <v>76</v>
      </c>
      <c r="AY6086" s="220" t="s">
        <v>272</v>
      </c>
    </row>
    <row r="6087" spans="1:65" s="13" customFormat="1" ht="11.25" x14ac:dyDescent="0.2">
      <c r="B6087" s="210"/>
      <c r="C6087" s="211"/>
      <c r="D6087" s="212" t="s">
        <v>283</v>
      </c>
      <c r="E6087" s="213" t="s">
        <v>1</v>
      </c>
      <c r="F6087" s="214" t="s">
        <v>285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4" customFormat="1" ht="11.25" x14ac:dyDescent="0.2">
      <c r="B6088" s="221"/>
      <c r="C6088" s="222"/>
      <c r="D6088" s="212" t="s">
        <v>283</v>
      </c>
      <c r="E6088" s="223" t="s">
        <v>1</v>
      </c>
      <c r="F6088" s="224" t="s">
        <v>344</v>
      </c>
      <c r="G6088" s="222"/>
      <c r="H6088" s="225">
        <v>12</v>
      </c>
      <c r="I6088" s="226"/>
      <c r="J6088" s="222"/>
      <c r="K6088" s="222"/>
      <c r="L6088" s="227"/>
      <c r="M6088" s="228"/>
      <c r="N6088" s="229"/>
      <c r="O6088" s="229"/>
      <c r="P6088" s="229"/>
      <c r="Q6088" s="229"/>
      <c r="R6088" s="229"/>
      <c r="S6088" s="229"/>
      <c r="T6088" s="230"/>
      <c r="AT6088" s="231" t="s">
        <v>283</v>
      </c>
      <c r="AU6088" s="231" t="s">
        <v>291</v>
      </c>
      <c r="AV6088" s="14" t="s">
        <v>84</v>
      </c>
      <c r="AW6088" s="14" t="s">
        <v>32</v>
      </c>
      <c r="AX6088" s="14" t="s">
        <v>76</v>
      </c>
      <c r="AY6088" s="231" t="s">
        <v>272</v>
      </c>
    </row>
    <row r="6089" spans="1:65" s="2" customFormat="1" ht="24.2" customHeight="1" x14ac:dyDescent="0.2">
      <c r="A6089" s="34"/>
      <c r="B6089" s="35"/>
      <c r="C6089" s="192" t="s">
        <v>4934</v>
      </c>
      <c r="D6089" s="192" t="s">
        <v>274</v>
      </c>
      <c r="E6089" s="193" t="s">
        <v>4935</v>
      </c>
      <c r="F6089" s="194" t="s">
        <v>4936</v>
      </c>
      <c r="G6089" s="195" t="s">
        <v>185</v>
      </c>
      <c r="H6089" s="196">
        <v>311</v>
      </c>
      <c r="I6089" s="197"/>
      <c r="J6089" s="198">
        <f>ROUND(I6089*H6089,2)</f>
        <v>0</v>
      </c>
      <c r="K6089" s="194" t="s">
        <v>1</v>
      </c>
      <c r="L6089" s="39"/>
      <c r="M6089" s="199" t="s">
        <v>1</v>
      </c>
      <c r="N6089" s="200" t="s">
        <v>41</v>
      </c>
      <c r="O6089" s="71"/>
      <c r="P6089" s="201">
        <f>O6089*H6089</f>
        <v>0</v>
      </c>
      <c r="Q6089" s="201">
        <v>1.4999999999999999E-4</v>
      </c>
      <c r="R6089" s="201">
        <f>Q6089*H6089</f>
        <v>4.6649999999999997E-2</v>
      </c>
      <c r="S6089" s="201">
        <v>0</v>
      </c>
      <c r="T6089" s="202">
        <f>S6089*H6089</f>
        <v>0</v>
      </c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R6089" s="203" t="s">
        <v>358</v>
      </c>
      <c r="AT6089" s="203" t="s">
        <v>274</v>
      </c>
      <c r="AU6089" s="203" t="s">
        <v>291</v>
      </c>
      <c r="AY6089" s="17" t="s">
        <v>272</v>
      </c>
      <c r="BE6089" s="204">
        <f>IF(N6089="základní",J6089,0)</f>
        <v>0</v>
      </c>
      <c r="BF6089" s="204">
        <f>IF(N6089="snížená",J6089,0)</f>
        <v>0</v>
      </c>
      <c r="BG6089" s="204">
        <f>IF(N6089="zákl. přenesená",J6089,0)</f>
        <v>0</v>
      </c>
      <c r="BH6089" s="204">
        <f>IF(N6089="sníž. přenesená",J6089,0)</f>
        <v>0</v>
      </c>
      <c r="BI6089" s="204">
        <f>IF(N6089="nulová",J6089,0)</f>
        <v>0</v>
      </c>
      <c r="BJ6089" s="17" t="s">
        <v>16</v>
      </c>
      <c r="BK6089" s="204">
        <f>ROUND(I6089*H6089,2)</f>
        <v>0</v>
      </c>
      <c r="BL6089" s="17" t="s">
        <v>358</v>
      </c>
      <c r="BM6089" s="203" t="s">
        <v>4937</v>
      </c>
    </row>
    <row r="6090" spans="1:65" s="13" customFormat="1" ht="11.25" x14ac:dyDescent="0.2">
      <c r="B6090" s="210"/>
      <c r="C6090" s="211"/>
      <c r="D6090" s="212" t="s">
        <v>283</v>
      </c>
      <c r="E6090" s="213" t="s">
        <v>1</v>
      </c>
      <c r="F6090" s="214" t="s">
        <v>4821</v>
      </c>
      <c r="G6090" s="211"/>
      <c r="H6090" s="213" t="s">
        <v>1</v>
      </c>
      <c r="I6090" s="215"/>
      <c r="J6090" s="211"/>
      <c r="K6090" s="211"/>
      <c r="L6090" s="216"/>
      <c r="M6090" s="217"/>
      <c r="N6090" s="218"/>
      <c r="O6090" s="218"/>
      <c r="P6090" s="218"/>
      <c r="Q6090" s="218"/>
      <c r="R6090" s="218"/>
      <c r="S6090" s="218"/>
      <c r="T6090" s="219"/>
      <c r="AT6090" s="220" t="s">
        <v>283</v>
      </c>
      <c r="AU6090" s="220" t="s">
        <v>291</v>
      </c>
      <c r="AV6090" s="13" t="s">
        <v>16</v>
      </c>
      <c r="AW6090" s="13" t="s">
        <v>32</v>
      </c>
      <c r="AX6090" s="13" t="s">
        <v>76</v>
      </c>
      <c r="AY6090" s="220" t="s">
        <v>272</v>
      </c>
    </row>
    <row r="6091" spans="1:65" s="13" customFormat="1" ht="11.25" x14ac:dyDescent="0.2">
      <c r="B6091" s="210"/>
      <c r="C6091" s="211"/>
      <c r="D6091" s="212" t="s">
        <v>283</v>
      </c>
      <c r="E6091" s="213" t="s">
        <v>1</v>
      </c>
      <c r="F6091" s="214" t="s">
        <v>285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4" customFormat="1" ht="11.25" x14ac:dyDescent="0.2">
      <c r="B6092" s="221"/>
      <c r="C6092" s="222"/>
      <c r="D6092" s="212" t="s">
        <v>283</v>
      </c>
      <c r="E6092" s="223" t="s">
        <v>1</v>
      </c>
      <c r="F6092" s="224" t="s">
        <v>3092</v>
      </c>
      <c r="G6092" s="222"/>
      <c r="H6092" s="225">
        <v>311</v>
      </c>
      <c r="I6092" s="226"/>
      <c r="J6092" s="222"/>
      <c r="K6092" s="222"/>
      <c r="L6092" s="227"/>
      <c r="M6092" s="228"/>
      <c r="N6092" s="229"/>
      <c r="O6092" s="229"/>
      <c r="P6092" s="229"/>
      <c r="Q6092" s="229"/>
      <c r="R6092" s="229"/>
      <c r="S6092" s="229"/>
      <c r="T6092" s="230"/>
      <c r="AT6092" s="231" t="s">
        <v>283</v>
      </c>
      <c r="AU6092" s="231" t="s">
        <v>291</v>
      </c>
      <c r="AV6092" s="14" t="s">
        <v>84</v>
      </c>
      <c r="AW6092" s="14" t="s">
        <v>32</v>
      </c>
      <c r="AX6092" s="14" t="s">
        <v>76</v>
      </c>
      <c r="AY6092" s="231" t="s">
        <v>272</v>
      </c>
    </row>
    <row r="6093" spans="1:65" s="2" customFormat="1" ht="33" customHeight="1" x14ac:dyDescent="0.2">
      <c r="A6093" s="34"/>
      <c r="B6093" s="35"/>
      <c r="C6093" s="192" t="s">
        <v>4938</v>
      </c>
      <c r="D6093" s="192" t="s">
        <v>274</v>
      </c>
      <c r="E6093" s="193" t="s">
        <v>4939</v>
      </c>
      <c r="F6093" s="194" t="s">
        <v>4940</v>
      </c>
      <c r="G6093" s="195" t="s">
        <v>4830</v>
      </c>
      <c r="H6093" s="196">
        <v>1</v>
      </c>
      <c r="I6093" s="197"/>
      <c r="J6093" s="198">
        <f>ROUND(I6093*H6093,2)</f>
        <v>0</v>
      </c>
      <c r="K6093" s="194" t="s">
        <v>1</v>
      </c>
      <c r="L6093" s="39"/>
      <c r="M6093" s="199" t="s">
        <v>1</v>
      </c>
      <c r="N6093" s="200" t="s">
        <v>41</v>
      </c>
      <c r="O6093" s="71"/>
      <c r="P6093" s="201">
        <f>O6093*H6093</f>
        <v>0</v>
      </c>
      <c r="Q6093" s="201">
        <v>1.4999999999999999E-4</v>
      </c>
      <c r="R6093" s="201">
        <f>Q6093*H6093</f>
        <v>1.4999999999999999E-4</v>
      </c>
      <c r="S6093" s="201">
        <v>0</v>
      </c>
      <c r="T6093" s="202">
        <f>S6093*H6093</f>
        <v>0</v>
      </c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R6093" s="203" t="s">
        <v>358</v>
      </c>
      <c r="AT6093" s="203" t="s">
        <v>274</v>
      </c>
      <c r="AU6093" s="203" t="s">
        <v>291</v>
      </c>
      <c r="AY6093" s="17" t="s">
        <v>272</v>
      </c>
      <c r="BE6093" s="204">
        <f>IF(N6093="základní",J6093,0)</f>
        <v>0</v>
      </c>
      <c r="BF6093" s="204">
        <f>IF(N6093="snížená",J6093,0)</f>
        <v>0</v>
      </c>
      <c r="BG6093" s="204">
        <f>IF(N6093="zákl. přenesená",J6093,0)</f>
        <v>0</v>
      </c>
      <c r="BH6093" s="204">
        <f>IF(N6093="sníž. přenesená",J6093,0)</f>
        <v>0</v>
      </c>
      <c r="BI6093" s="204">
        <f>IF(N6093="nulová",J6093,0)</f>
        <v>0</v>
      </c>
      <c r="BJ6093" s="17" t="s">
        <v>16</v>
      </c>
      <c r="BK6093" s="204">
        <f>ROUND(I6093*H6093,2)</f>
        <v>0</v>
      </c>
      <c r="BL6093" s="17" t="s">
        <v>358</v>
      </c>
      <c r="BM6093" s="203" t="s">
        <v>4941</v>
      </c>
    </row>
    <row r="6094" spans="1:65" s="13" customFormat="1" ht="11.25" x14ac:dyDescent="0.2">
      <c r="B6094" s="210"/>
      <c r="C6094" s="211"/>
      <c r="D6094" s="212" t="s">
        <v>283</v>
      </c>
      <c r="E6094" s="213" t="s">
        <v>1</v>
      </c>
      <c r="F6094" s="214" t="s">
        <v>4821</v>
      </c>
      <c r="G6094" s="211"/>
      <c r="H6094" s="213" t="s">
        <v>1</v>
      </c>
      <c r="I6094" s="215"/>
      <c r="J6094" s="211"/>
      <c r="K6094" s="211"/>
      <c r="L6094" s="216"/>
      <c r="M6094" s="217"/>
      <c r="N6094" s="218"/>
      <c r="O6094" s="218"/>
      <c r="P6094" s="218"/>
      <c r="Q6094" s="218"/>
      <c r="R6094" s="218"/>
      <c r="S6094" s="218"/>
      <c r="T6094" s="219"/>
      <c r="AT6094" s="220" t="s">
        <v>283</v>
      </c>
      <c r="AU6094" s="220" t="s">
        <v>291</v>
      </c>
      <c r="AV6094" s="13" t="s">
        <v>16</v>
      </c>
      <c r="AW6094" s="13" t="s">
        <v>32</v>
      </c>
      <c r="AX6094" s="13" t="s">
        <v>76</v>
      </c>
      <c r="AY6094" s="220" t="s">
        <v>272</v>
      </c>
    </row>
    <row r="6095" spans="1:65" s="13" customFormat="1" ht="11.25" x14ac:dyDescent="0.2">
      <c r="B6095" s="210"/>
      <c r="C6095" s="211"/>
      <c r="D6095" s="212" t="s">
        <v>283</v>
      </c>
      <c r="E6095" s="213" t="s">
        <v>1</v>
      </c>
      <c r="F6095" s="214" t="s">
        <v>4004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 x14ac:dyDescent="0.2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3" customFormat="1" ht="11.25" x14ac:dyDescent="0.2">
      <c r="B6097" s="210"/>
      <c r="C6097" s="211"/>
      <c r="D6097" s="212" t="s">
        <v>283</v>
      </c>
      <c r="E6097" s="213" t="s">
        <v>1</v>
      </c>
      <c r="F6097" s="214" t="s">
        <v>4942</v>
      </c>
      <c r="G6097" s="211"/>
      <c r="H6097" s="213" t="s">
        <v>1</v>
      </c>
      <c r="I6097" s="215"/>
      <c r="J6097" s="211"/>
      <c r="K6097" s="211"/>
      <c r="L6097" s="216"/>
      <c r="M6097" s="217"/>
      <c r="N6097" s="218"/>
      <c r="O6097" s="218"/>
      <c r="P6097" s="218"/>
      <c r="Q6097" s="218"/>
      <c r="R6097" s="218"/>
      <c r="S6097" s="218"/>
      <c r="T6097" s="219"/>
      <c r="AT6097" s="220" t="s">
        <v>283</v>
      </c>
      <c r="AU6097" s="220" t="s">
        <v>291</v>
      </c>
      <c r="AV6097" s="13" t="s">
        <v>16</v>
      </c>
      <c r="AW6097" s="13" t="s">
        <v>32</v>
      </c>
      <c r="AX6097" s="13" t="s">
        <v>76</v>
      </c>
      <c r="AY6097" s="220" t="s">
        <v>272</v>
      </c>
    </row>
    <row r="6098" spans="1:65" s="13" customFormat="1" ht="11.25" x14ac:dyDescent="0.2">
      <c r="B6098" s="210"/>
      <c r="C6098" s="211"/>
      <c r="D6098" s="212" t="s">
        <v>283</v>
      </c>
      <c r="E6098" s="213" t="s">
        <v>1</v>
      </c>
      <c r="F6098" s="214" t="s">
        <v>4943</v>
      </c>
      <c r="G6098" s="211"/>
      <c r="H6098" s="213" t="s">
        <v>1</v>
      </c>
      <c r="I6098" s="215"/>
      <c r="J6098" s="211"/>
      <c r="K6098" s="211"/>
      <c r="L6098" s="216"/>
      <c r="M6098" s="217"/>
      <c r="N6098" s="218"/>
      <c r="O6098" s="218"/>
      <c r="P6098" s="218"/>
      <c r="Q6098" s="218"/>
      <c r="R6098" s="218"/>
      <c r="S6098" s="218"/>
      <c r="T6098" s="219"/>
      <c r="AT6098" s="220" t="s">
        <v>283</v>
      </c>
      <c r="AU6098" s="220" t="s">
        <v>291</v>
      </c>
      <c r="AV6098" s="13" t="s">
        <v>16</v>
      </c>
      <c r="AW6098" s="13" t="s">
        <v>32</v>
      </c>
      <c r="AX6098" s="13" t="s">
        <v>76</v>
      </c>
      <c r="AY6098" s="220" t="s">
        <v>272</v>
      </c>
    </row>
    <row r="6099" spans="1:65" s="13" customFormat="1" ht="11.25" x14ac:dyDescent="0.2">
      <c r="B6099" s="210"/>
      <c r="C6099" s="211"/>
      <c r="D6099" s="212" t="s">
        <v>283</v>
      </c>
      <c r="E6099" s="213" t="s">
        <v>1</v>
      </c>
      <c r="F6099" s="214" t="s">
        <v>4944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 x14ac:dyDescent="0.2">
      <c r="B6100" s="210"/>
      <c r="C6100" s="211"/>
      <c r="D6100" s="212" t="s">
        <v>283</v>
      </c>
      <c r="E6100" s="213" t="s">
        <v>1</v>
      </c>
      <c r="F6100" s="214" t="s">
        <v>4945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4" customFormat="1" ht="11.25" x14ac:dyDescent="0.2">
      <c r="B6101" s="221"/>
      <c r="C6101" s="222"/>
      <c r="D6101" s="212" t="s">
        <v>283</v>
      </c>
      <c r="E6101" s="223" t="s">
        <v>1</v>
      </c>
      <c r="F6101" s="224" t="s">
        <v>16</v>
      </c>
      <c r="G6101" s="222"/>
      <c r="H6101" s="225">
        <v>1</v>
      </c>
      <c r="I6101" s="226"/>
      <c r="J6101" s="222"/>
      <c r="K6101" s="222"/>
      <c r="L6101" s="227"/>
      <c r="M6101" s="228"/>
      <c r="N6101" s="229"/>
      <c r="O6101" s="229"/>
      <c r="P6101" s="229"/>
      <c r="Q6101" s="229"/>
      <c r="R6101" s="229"/>
      <c r="S6101" s="229"/>
      <c r="T6101" s="230"/>
      <c r="AT6101" s="231" t="s">
        <v>283</v>
      </c>
      <c r="AU6101" s="231" t="s">
        <v>291</v>
      </c>
      <c r="AV6101" s="14" t="s">
        <v>84</v>
      </c>
      <c r="AW6101" s="14" t="s">
        <v>32</v>
      </c>
      <c r="AX6101" s="14" t="s">
        <v>76</v>
      </c>
      <c r="AY6101" s="231" t="s">
        <v>272</v>
      </c>
    </row>
    <row r="6102" spans="1:65" s="2" customFormat="1" ht="24.2" customHeight="1" x14ac:dyDescent="0.2">
      <c r="A6102" s="34"/>
      <c r="B6102" s="35"/>
      <c r="C6102" s="192" t="s">
        <v>4946</v>
      </c>
      <c r="D6102" s="192" t="s">
        <v>274</v>
      </c>
      <c r="E6102" s="193" t="s">
        <v>4947</v>
      </c>
      <c r="F6102" s="194" t="s">
        <v>4948</v>
      </c>
      <c r="G6102" s="195" t="s">
        <v>952</v>
      </c>
      <c r="H6102" s="196">
        <v>2</v>
      </c>
      <c r="I6102" s="197"/>
      <c r="J6102" s="198">
        <f>ROUND(I6102*H6102,2)</f>
        <v>0</v>
      </c>
      <c r="K6102" s="194" t="s">
        <v>1</v>
      </c>
      <c r="L6102" s="39"/>
      <c r="M6102" s="199" t="s">
        <v>1</v>
      </c>
      <c r="N6102" s="200" t="s">
        <v>41</v>
      </c>
      <c r="O6102" s="71"/>
      <c r="P6102" s="201">
        <f>O6102*H6102</f>
        <v>0</v>
      </c>
      <c r="Q6102" s="201">
        <v>1.4999999999999999E-4</v>
      </c>
      <c r="R6102" s="201">
        <f>Q6102*H6102</f>
        <v>2.9999999999999997E-4</v>
      </c>
      <c r="S6102" s="201">
        <v>0</v>
      </c>
      <c r="T6102" s="202">
        <f>S6102*H6102</f>
        <v>0</v>
      </c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R6102" s="203" t="s">
        <v>358</v>
      </c>
      <c r="AT6102" s="203" t="s">
        <v>274</v>
      </c>
      <c r="AU6102" s="203" t="s">
        <v>291</v>
      </c>
      <c r="AY6102" s="17" t="s">
        <v>272</v>
      </c>
      <c r="BE6102" s="204">
        <f>IF(N6102="základní",J6102,0)</f>
        <v>0</v>
      </c>
      <c r="BF6102" s="204">
        <f>IF(N6102="snížená",J6102,0)</f>
        <v>0</v>
      </c>
      <c r="BG6102" s="204">
        <f>IF(N6102="zákl. přenesená",J6102,0)</f>
        <v>0</v>
      </c>
      <c r="BH6102" s="204">
        <f>IF(N6102="sníž. přenesená",J6102,0)</f>
        <v>0</v>
      </c>
      <c r="BI6102" s="204">
        <f>IF(N6102="nulová",J6102,0)</f>
        <v>0</v>
      </c>
      <c r="BJ6102" s="17" t="s">
        <v>16</v>
      </c>
      <c r="BK6102" s="204">
        <f>ROUND(I6102*H6102,2)</f>
        <v>0</v>
      </c>
      <c r="BL6102" s="17" t="s">
        <v>358</v>
      </c>
      <c r="BM6102" s="203" t="s">
        <v>4949</v>
      </c>
    </row>
    <row r="6103" spans="1:65" s="13" customFormat="1" ht="11.25" x14ac:dyDescent="0.2">
      <c r="B6103" s="210"/>
      <c r="C6103" s="211"/>
      <c r="D6103" s="212" t="s">
        <v>283</v>
      </c>
      <c r="E6103" s="213" t="s">
        <v>1</v>
      </c>
      <c r="F6103" s="214" t="s">
        <v>4821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 x14ac:dyDescent="0.2">
      <c r="B6104" s="210"/>
      <c r="C6104" s="211"/>
      <c r="D6104" s="212" t="s">
        <v>283</v>
      </c>
      <c r="E6104" s="213" t="s">
        <v>1</v>
      </c>
      <c r="F6104" s="214" t="s">
        <v>4004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 x14ac:dyDescent="0.2">
      <c r="B6105" s="210"/>
      <c r="C6105" s="211"/>
      <c r="D6105" s="212" t="s">
        <v>283</v>
      </c>
      <c r="E6105" s="213" t="s">
        <v>1</v>
      </c>
      <c r="F6105" s="214" t="s">
        <v>285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 x14ac:dyDescent="0.2">
      <c r="B6106" s="221"/>
      <c r="C6106" s="222"/>
      <c r="D6106" s="212" t="s">
        <v>283</v>
      </c>
      <c r="E6106" s="223" t="s">
        <v>1</v>
      </c>
      <c r="F6106" s="224" t="s">
        <v>84</v>
      </c>
      <c r="G6106" s="222"/>
      <c r="H6106" s="225">
        <v>2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37.9" customHeight="1" x14ac:dyDescent="0.2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185</v>
      </c>
      <c r="H6107" s="196">
        <v>31.5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0</v>
      </c>
      <c r="R6107" s="201">
        <f>Q6107*H6107</f>
        <v>0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 x14ac:dyDescent="0.2">
      <c r="B6108" s="210"/>
      <c r="C6108" s="211"/>
      <c r="D6108" s="212" t="s">
        <v>283</v>
      </c>
      <c r="E6108" s="213" t="s">
        <v>1</v>
      </c>
      <c r="F6108" s="214" t="s">
        <v>4821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 x14ac:dyDescent="0.2">
      <c r="B6109" s="210"/>
      <c r="C6109" s="211"/>
      <c r="D6109" s="212" t="s">
        <v>283</v>
      </c>
      <c r="E6109" s="213" t="s">
        <v>1</v>
      </c>
      <c r="F6109" s="214" t="s">
        <v>285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4" customFormat="1" ht="11.25" x14ac:dyDescent="0.2">
      <c r="B6110" s="221"/>
      <c r="C6110" s="222"/>
      <c r="D6110" s="212" t="s">
        <v>283</v>
      </c>
      <c r="E6110" s="223" t="s">
        <v>1</v>
      </c>
      <c r="F6110" s="224" t="s">
        <v>4954</v>
      </c>
      <c r="G6110" s="222"/>
      <c r="H6110" s="225">
        <v>31.5</v>
      </c>
      <c r="I6110" s="226"/>
      <c r="J6110" s="222"/>
      <c r="K6110" s="222"/>
      <c r="L6110" s="227"/>
      <c r="M6110" s="228"/>
      <c r="N6110" s="229"/>
      <c r="O6110" s="229"/>
      <c r="P6110" s="229"/>
      <c r="Q6110" s="229"/>
      <c r="R6110" s="229"/>
      <c r="S6110" s="229"/>
      <c r="T6110" s="230"/>
      <c r="AT6110" s="231" t="s">
        <v>283</v>
      </c>
      <c r="AU6110" s="231" t="s">
        <v>291</v>
      </c>
      <c r="AV6110" s="14" t="s">
        <v>84</v>
      </c>
      <c r="AW6110" s="14" t="s">
        <v>32</v>
      </c>
      <c r="AX6110" s="14" t="s">
        <v>76</v>
      </c>
      <c r="AY6110" s="231" t="s">
        <v>272</v>
      </c>
    </row>
    <row r="6111" spans="1:65" s="2" customFormat="1" ht="44.25" customHeight="1" x14ac:dyDescent="0.2">
      <c r="A6111" s="34"/>
      <c r="B6111" s="35"/>
      <c r="C6111" s="192" t="s">
        <v>4955</v>
      </c>
      <c r="D6111" s="192" t="s">
        <v>274</v>
      </c>
      <c r="E6111" s="193" t="s">
        <v>4956</v>
      </c>
      <c r="F6111" s="194" t="s">
        <v>4957</v>
      </c>
      <c r="G6111" s="195" t="s">
        <v>185</v>
      </c>
      <c r="H6111" s="196">
        <v>70.875</v>
      </c>
      <c r="I6111" s="197"/>
      <c r="J6111" s="198">
        <f>ROUND(I6111*H6111,2)</f>
        <v>0</v>
      </c>
      <c r="K6111" s="194" t="s">
        <v>1</v>
      </c>
      <c r="L6111" s="39"/>
      <c r="M6111" s="199" t="s">
        <v>1</v>
      </c>
      <c r="N6111" s="200" t="s">
        <v>41</v>
      </c>
      <c r="O6111" s="71"/>
      <c r="P6111" s="201">
        <f>O6111*H6111</f>
        <v>0</v>
      </c>
      <c r="Q6111" s="201">
        <v>0</v>
      </c>
      <c r="R6111" s="201">
        <f>Q6111*H6111</f>
        <v>0</v>
      </c>
      <c r="S6111" s="201">
        <v>0</v>
      </c>
      <c r="T6111" s="202">
        <f>S6111*H6111</f>
        <v>0</v>
      </c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R6111" s="203" t="s">
        <v>358</v>
      </c>
      <c r="AT6111" s="203" t="s">
        <v>274</v>
      </c>
      <c r="AU6111" s="203" t="s">
        <v>291</v>
      </c>
      <c r="AY6111" s="17" t="s">
        <v>272</v>
      </c>
      <c r="BE6111" s="204">
        <f>IF(N6111="základní",J6111,0)</f>
        <v>0</v>
      </c>
      <c r="BF6111" s="204">
        <f>IF(N6111="snížená",J6111,0)</f>
        <v>0</v>
      </c>
      <c r="BG6111" s="204">
        <f>IF(N6111="zákl. přenesená",J6111,0)</f>
        <v>0</v>
      </c>
      <c r="BH6111" s="204">
        <f>IF(N6111="sníž. přenesená",J6111,0)</f>
        <v>0</v>
      </c>
      <c r="BI6111" s="204">
        <f>IF(N6111="nulová",J6111,0)</f>
        <v>0</v>
      </c>
      <c r="BJ6111" s="17" t="s">
        <v>16</v>
      </c>
      <c r="BK6111" s="204">
        <f>ROUND(I6111*H6111,2)</f>
        <v>0</v>
      </c>
      <c r="BL6111" s="17" t="s">
        <v>358</v>
      </c>
      <c r="BM6111" s="203" t="s">
        <v>4958</v>
      </c>
    </row>
    <row r="6112" spans="1:65" s="13" customFormat="1" ht="11.25" x14ac:dyDescent="0.2">
      <c r="B6112" s="210"/>
      <c r="C6112" s="211"/>
      <c r="D6112" s="212" t="s">
        <v>283</v>
      </c>
      <c r="E6112" s="213" t="s">
        <v>1</v>
      </c>
      <c r="F6112" s="214" t="s">
        <v>4821</v>
      </c>
      <c r="G6112" s="211"/>
      <c r="H6112" s="213" t="s">
        <v>1</v>
      </c>
      <c r="I6112" s="215"/>
      <c r="J6112" s="211"/>
      <c r="K6112" s="211"/>
      <c r="L6112" s="216"/>
      <c r="M6112" s="217"/>
      <c r="N6112" s="218"/>
      <c r="O6112" s="218"/>
      <c r="P6112" s="218"/>
      <c r="Q6112" s="218"/>
      <c r="R6112" s="218"/>
      <c r="S6112" s="218"/>
      <c r="T6112" s="219"/>
      <c r="AT6112" s="220" t="s">
        <v>283</v>
      </c>
      <c r="AU6112" s="220" t="s">
        <v>291</v>
      </c>
      <c r="AV6112" s="13" t="s">
        <v>16</v>
      </c>
      <c r="AW6112" s="13" t="s">
        <v>32</v>
      </c>
      <c r="AX6112" s="13" t="s">
        <v>76</v>
      </c>
      <c r="AY6112" s="220" t="s">
        <v>272</v>
      </c>
    </row>
    <row r="6113" spans="1:65" s="13" customFormat="1" ht="11.25" x14ac:dyDescent="0.2">
      <c r="B6113" s="210"/>
      <c r="C6113" s="211"/>
      <c r="D6113" s="212" t="s">
        <v>283</v>
      </c>
      <c r="E6113" s="213" t="s">
        <v>1</v>
      </c>
      <c r="F6113" s="214" t="s">
        <v>285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4" customFormat="1" ht="11.25" x14ac:dyDescent="0.2">
      <c r="B6114" s="221"/>
      <c r="C6114" s="222"/>
      <c r="D6114" s="212" t="s">
        <v>283</v>
      </c>
      <c r="E6114" s="223" t="s">
        <v>1</v>
      </c>
      <c r="F6114" s="224" t="s">
        <v>4959</v>
      </c>
      <c r="G6114" s="222"/>
      <c r="H6114" s="225">
        <v>70.875</v>
      </c>
      <c r="I6114" s="226"/>
      <c r="J6114" s="222"/>
      <c r="K6114" s="222"/>
      <c r="L6114" s="227"/>
      <c r="M6114" s="228"/>
      <c r="N6114" s="229"/>
      <c r="O6114" s="229"/>
      <c r="P6114" s="229"/>
      <c r="Q6114" s="229"/>
      <c r="R6114" s="229"/>
      <c r="S6114" s="229"/>
      <c r="T6114" s="230"/>
      <c r="AT6114" s="231" t="s">
        <v>283</v>
      </c>
      <c r="AU6114" s="231" t="s">
        <v>291</v>
      </c>
      <c r="AV6114" s="14" t="s">
        <v>84</v>
      </c>
      <c r="AW6114" s="14" t="s">
        <v>32</v>
      </c>
      <c r="AX6114" s="14" t="s">
        <v>76</v>
      </c>
      <c r="AY6114" s="231" t="s">
        <v>272</v>
      </c>
    </row>
    <row r="6115" spans="1:65" s="2" customFormat="1" ht="16.5" customHeight="1" x14ac:dyDescent="0.2">
      <c r="A6115" s="34"/>
      <c r="B6115" s="35"/>
      <c r="C6115" s="192" t="s">
        <v>4960</v>
      </c>
      <c r="D6115" s="192" t="s">
        <v>274</v>
      </c>
      <c r="E6115" s="193" t="s">
        <v>4961</v>
      </c>
      <c r="F6115" s="194" t="s">
        <v>4962</v>
      </c>
      <c r="G6115" s="195" t="s">
        <v>952</v>
      </c>
      <c r="H6115" s="196">
        <v>62</v>
      </c>
      <c r="I6115" s="197"/>
      <c r="J6115" s="198">
        <f>ROUND(I6115*H6115,2)</f>
        <v>0</v>
      </c>
      <c r="K6115" s="194" t="s">
        <v>1</v>
      </c>
      <c r="L6115" s="39"/>
      <c r="M6115" s="199" t="s">
        <v>1</v>
      </c>
      <c r="N6115" s="200" t="s">
        <v>41</v>
      </c>
      <c r="O6115" s="71"/>
      <c r="P6115" s="201">
        <f>O6115*H6115</f>
        <v>0</v>
      </c>
      <c r="Q6115" s="201">
        <v>1.4999999999999999E-4</v>
      </c>
      <c r="R6115" s="201">
        <f>Q6115*H6115</f>
        <v>9.2999999999999992E-3</v>
      </c>
      <c r="S6115" s="201">
        <v>0</v>
      </c>
      <c r="T6115" s="202">
        <f>S6115*H6115</f>
        <v>0</v>
      </c>
      <c r="U6115" s="34"/>
      <c r="V6115" s="34"/>
      <c r="W6115" s="34"/>
      <c r="X6115" s="34"/>
      <c r="Y6115" s="34"/>
      <c r="Z6115" s="34"/>
      <c r="AA6115" s="34"/>
      <c r="AB6115" s="34"/>
      <c r="AC6115" s="34"/>
      <c r="AD6115" s="34"/>
      <c r="AE6115" s="34"/>
      <c r="AR6115" s="203" t="s">
        <v>358</v>
      </c>
      <c r="AT6115" s="203" t="s">
        <v>274</v>
      </c>
      <c r="AU6115" s="203" t="s">
        <v>291</v>
      </c>
      <c r="AY6115" s="17" t="s">
        <v>272</v>
      </c>
      <c r="BE6115" s="204">
        <f>IF(N6115="základní",J6115,0)</f>
        <v>0</v>
      </c>
      <c r="BF6115" s="204">
        <f>IF(N6115="snížená",J6115,0)</f>
        <v>0</v>
      </c>
      <c r="BG6115" s="204">
        <f>IF(N6115="zákl. přenesená",J6115,0)</f>
        <v>0</v>
      </c>
      <c r="BH6115" s="204">
        <f>IF(N6115="sníž. přenesená",J6115,0)</f>
        <v>0</v>
      </c>
      <c r="BI6115" s="204">
        <f>IF(N6115="nulová",J6115,0)</f>
        <v>0</v>
      </c>
      <c r="BJ6115" s="17" t="s">
        <v>16</v>
      </c>
      <c r="BK6115" s="204">
        <f>ROUND(I6115*H6115,2)</f>
        <v>0</v>
      </c>
      <c r="BL6115" s="17" t="s">
        <v>358</v>
      </c>
      <c r="BM6115" s="203" t="s">
        <v>4963</v>
      </c>
    </row>
    <row r="6116" spans="1:65" s="13" customFormat="1" ht="11.25" x14ac:dyDescent="0.2">
      <c r="B6116" s="210"/>
      <c r="C6116" s="211"/>
      <c r="D6116" s="212" t="s">
        <v>283</v>
      </c>
      <c r="E6116" s="213" t="s">
        <v>1</v>
      </c>
      <c r="F6116" s="214" t="s">
        <v>4821</v>
      </c>
      <c r="G6116" s="211"/>
      <c r="H6116" s="213" t="s">
        <v>1</v>
      </c>
      <c r="I6116" s="215"/>
      <c r="J6116" s="211"/>
      <c r="K6116" s="211"/>
      <c r="L6116" s="216"/>
      <c r="M6116" s="217"/>
      <c r="N6116" s="218"/>
      <c r="O6116" s="218"/>
      <c r="P6116" s="218"/>
      <c r="Q6116" s="218"/>
      <c r="R6116" s="218"/>
      <c r="S6116" s="218"/>
      <c r="T6116" s="219"/>
      <c r="AT6116" s="220" t="s">
        <v>283</v>
      </c>
      <c r="AU6116" s="220" t="s">
        <v>291</v>
      </c>
      <c r="AV6116" s="13" t="s">
        <v>16</v>
      </c>
      <c r="AW6116" s="13" t="s">
        <v>32</v>
      </c>
      <c r="AX6116" s="13" t="s">
        <v>76</v>
      </c>
      <c r="AY6116" s="220" t="s">
        <v>272</v>
      </c>
    </row>
    <row r="6117" spans="1:65" s="13" customFormat="1" ht="11.25" x14ac:dyDescent="0.2">
      <c r="B6117" s="210"/>
      <c r="C6117" s="211"/>
      <c r="D6117" s="212" t="s">
        <v>283</v>
      </c>
      <c r="E6117" s="213" t="s">
        <v>1</v>
      </c>
      <c r="F6117" s="214" t="s">
        <v>285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4" customFormat="1" ht="11.25" x14ac:dyDescent="0.2">
      <c r="B6118" s="221"/>
      <c r="C6118" s="222"/>
      <c r="D6118" s="212" t="s">
        <v>283</v>
      </c>
      <c r="E6118" s="223" t="s">
        <v>1</v>
      </c>
      <c r="F6118" s="224" t="s">
        <v>781</v>
      </c>
      <c r="G6118" s="222"/>
      <c r="H6118" s="225">
        <v>66</v>
      </c>
      <c r="I6118" s="226"/>
      <c r="J6118" s="222"/>
      <c r="K6118" s="222"/>
      <c r="L6118" s="227"/>
      <c r="M6118" s="228"/>
      <c r="N6118" s="229"/>
      <c r="O6118" s="229"/>
      <c r="P6118" s="229"/>
      <c r="Q6118" s="229"/>
      <c r="R6118" s="229"/>
      <c r="S6118" s="229"/>
      <c r="T6118" s="230"/>
      <c r="AT6118" s="231" t="s">
        <v>283</v>
      </c>
      <c r="AU6118" s="231" t="s">
        <v>291</v>
      </c>
      <c r="AV6118" s="14" t="s">
        <v>84</v>
      </c>
      <c r="AW6118" s="14" t="s">
        <v>32</v>
      </c>
      <c r="AX6118" s="14" t="s">
        <v>76</v>
      </c>
      <c r="AY6118" s="231" t="s">
        <v>272</v>
      </c>
    </row>
    <row r="6119" spans="1:65" s="13" customFormat="1" ht="11.25" x14ac:dyDescent="0.2">
      <c r="B6119" s="210"/>
      <c r="C6119" s="211"/>
      <c r="D6119" s="212" t="s">
        <v>283</v>
      </c>
      <c r="E6119" s="213" t="s">
        <v>1</v>
      </c>
      <c r="F6119" s="214" t="s">
        <v>285</v>
      </c>
      <c r="G6119" s="211"/>
      <c r="H6119" s="213" t="s">
        <v>1</v>
      </c>
      <c r="I6119" s="215"/>
      <c r="J6119" s="211"/>
      <c r="K6119" s="211"/>
      <c r="L6119" s="216"/>
      <c r="M6119" s="217"/>
      <c r="N6119" s="218"/>
      <c r="O6119" s="218"/>
      <c r="P6119" s="218"/>
      <c r="Q6119" s="218"/>
      <c r="R6119" s="218"/>
      <c r="S6119" s="218"/>
      <c r="T6119" s="219"/>
      <c r="AT6119" s="220" t="s">
        <v>283</v>
      </c>
      <c r="AU6119" s="220" t="s">
        <v>291</v>
      </c>
      <c r="AV6119" s="13" t="s">
        <v>16</v>
      </c>
      <c r="AW6119" s="13" t="s">
        <v>32</v>
      </c>
      <c r="AX6119" s="13" t="s">
        <v>76</v>
      </c>
      <c r="AY6119" s="220" t="s">
        <v>272</v>
      </c>
    </row>
    <row r="6120" spans="1:65" s="13" customFormat="1" ht="11.25" x14ac:dyDescent="0.2">
      <c r="B6120" s="210"/>
      <c r="C6120" s="211"/>
      <c r="D6120" s="212" t="s">
        <v>283</v>
      </c>
      <c r="E6120" s="213" t="s">
        <v>1</v>
      </c>
      <c r="F6120" s="214" t="s">
        <v>842</v>
      </c>
      <c r="G6120" s="211"/>
      <c r="H6120" s="213" t="s">
        <v>1</v>
      </c>
      <c r="I6120" s="215"/>
      <c r="J6120" s="211"/>
      <c r="K6120" s="211"/>
      <c r="L6120" s="216"/>
      <c r="M6120" s="217"/>
      <c r="N6120" s="218"/>
      <c r="O6120" s="218"/>
      <c r="P6120" s="218"/>
      <c r="Q6120" s="218"/>
      <c r="R6120" s="218"/>
      <c r="S6120" s="218"/>
      <c r="T6120" s="219"/>
      <c r="AT6120" s="220" t="s">
        <v>283</v>
      </c>
      <c r="AU6120" s="220" t="s">
        <v>291</v>
      </c>
      <c r="AV6120" s="13" t="s">
        <v>16</v>
      </c>
      <c r="AW6120" s="13" t="s">
        <v>32</v>
      </c>
      <c r="AX6120" s="13" t="s">
        <v>76</v>
      </c>
      <c r="AY6120" s="220" t="s">
        <v>272</v>
      </c>
    </row>
    <row r="6121" spans="1:65" s="14" customFormat="1" ht="11.25" x14ac:dyDescent="0.2">
      <c r="B6121" s="221"/>
      <c r="C6121" s="222"/>
      <c r="D6121" s="212" t="s">
        <v>283</v>
      </c>
      <c r="E6121" s="223" t="s">
        <v>1</v>
      </c>
      <c r="F6121" s="224" t="s">
        <v>2708</v>
      </c>
      <c r="G6121" s="222"/>
      <c r="H6121" s="225">
        <v>-4</v>
      </c>
      <c r="I6121" s="226"/>
      <c r="J6121" s="222"/>
      <c r="K6121" s="222"/>
      <c r="L6121" s="227"/>
      <c r="M6121" s="228"/>
      <c r="N6121" s="229"/>
      <c r="O6121" s="229"/>
      <c r="P6121" s="229"/>
      <c r="Q6121" s="229"/>
      <c r="R6121" s="229"/>
      <c r="S6121" s="229"/>
      <c r="T6121" s="230"/>
      <c r="AT6121" s="231" t="s">
        <v>283</v>
      </c>
      <c r="AU6121" s="231" t="s">
        <v>291</v>
      </c>
      <c r="AV6121" s="14" t="s">
        <v>84</v>
      </c>
      <c r="AW6121" s="14" t="s">
        <v>32</v>
      </c>
      <c r="AX6121" s="14" t="s">
        <v>76</v>
      </c>
      <c r="AY6121" s="231" t="s">
        <v>272</v>
      </c>
    </row>
    <row r="6122" spans="1:65" s="2" customFormat="1" ht="16.5" customHeight="1" x14ac:dyDescent="0.2">
      <c r="A6122" s="34"/>
      <c r="B6122" s="35"/>
      <c r="C6122" s="192" t="s">
        <v>4964</v>
      </c>
      <c r="D6122" s="192" t="s">
        <v>274</v>
      </c>
      <c r="E6122" s="193" t="s">
        <v>4965</v>
      </c>
      <c r="F6122" s="194" t="s">
        <v>4966</v>
      </c>
      <c r="G6122" s="195" t="s">
        <v>952</v>
      </c>
      <c r="H6122" s="196">
        <v>8</v>
      </c>
      <c r="I6122" s="197"/>
      <c r="J6122" s="198">
        <f>ROUND(I6122*H6122,2)</f>
        <v>0</v>
      </c>
      <c r="K6122" s="194" t="s">
        <v>1</v>
      </c>
      <c r="L6122" s="39"/>
      <c r="M6122" s="199" t="s">
        <v>1</v>
      </c>
      <c r="N6122" s="200" t="s">
        <v>41</v>
      </c>
      <c r="O6122" s="71"/>
      <c r="P6122" s="201">
        <f>O6122*H6122</f>
        <v>0</v>
      </c>
      <c r="Q6122" s="201">
        <v>1.4999999999999999E-4</v>
      </c>
      <c r="R6122" s="201">
        <f>Q6122*H6122</f>
        <v>1.1999999999999999E-3</v>
      </c>
      <c r="S6122" s="201">
        <v>0</v>
      </c>
      <c r="T6122" s="202">
        <f>S6122*H6122</f>
        <v>0</v>
      </c>
      <c r="U6122" s="34"/>
      <c r="V6122" s="34"/>
      <c r="W6122" s="34"/>
      <c r="X6122" s="34"/>
      <c r="Y6122" s="34"/>
      <c r="Z6122" s="34"/>
      <c r="AA6122" s="34"/>
      <c r="AB6122" s="34"/>
      <c r="AC6122" s="34"/>
      <c r="AD6122" s="34"/>
      <c r="AE6122" s="34"/>
      <c r="AR6122" s="203" t="s">
        <v>358</v>
      </c>
      <c r="AT6122" s="203" t="s">
        <v>274</v>
      </c>
      <c r="AU6122" s="203" t="s">
        <v>291</v>
      </c>
      <c r="AY6122" s="17" t="s">
        <v>272</v>
      </c>
      <c r="BE6122" s="204">
        <f>IF(N6122="základní",J6122,0)</f>
        <v>0</v>
      </c>
      <c r="BF6122" s="204">
        <f>IF(N6122="snížená",J6122,0)</f>
        <v>0</v>
      </c>
      <c r="BG6122" s="204">
        <f>IF(N6122="zákl. přenesená",J6122,0)</f>
        <v>0</v>
      </c>
      <c r="BH6122" s="204">
        <f>IF(N6122="sníž. přenesená",J6122,0)</f>
        <v>0</v>
      </c>
      <c r="BI6122" s="204">
        <f>IF(N6122="nulová",J6122,0)</f>
        <v>0</v>
      </c>
      <c r="BJ6122" s="17" t="s">
        <v>16</v>
      </c>
      <c r="BK6122" s="204">
        <f>ROUND(I6122*H6122,2)</f>
        <v>0</v>
      </c>
      <c r="BL6122" s="17" t="s">
        <v>358</v>
      </c>
      <c r="BM6122" s="203" t="s">
        <v>4967</v>
      </c>
    </row>
    <row r="6123" spans="1:65" s="13" customFormat="1" ht="11.25" x14ac:dyDescent="0.2">
      <c r="B6123" s="210"/>
      <c r="C6123" s="211"/>
      <c r="D6123" s="212" t="s">
        <v>283</v>
      </c>
      <c r="E6123" s="213" t="s">
        <v>1</v>
      </c>
      <c r="F6123" s="214" t="s">
        <v>4821</v>
      </c>
      <c r="G6123" s="211"/>
      <c r="H6123" s="213" t="s">
        <v>1</v>
      </c>
      <c r="I6123" s="215"/>
      <c r="J6123" s="211"/>
      <c r="K6123" s="211"/>
      <c r="L6123" s="216"/>
      <c r="M6123" s="217"/>
      <c r="N6123" s="218"/>
      <c r="O6123" s="218"/>
      <c r="P6123" s="218"/>
      <c r="Q6123" s="218"/>
      <c r="R6123" s="218"/>
      <c r="S6123" s="218"/>
      <c r="T6123" s="219"/>
      <c r="AT6123" s="220" t="s">
        <v>283</v>
      </c>
      <c r="AU6123" s="220" t="s">
        <v>291</v>
      </c>
      <c r="AV6123" s="13" t="s">
        <v>16</v>
      </c>
      <c r="AW6123" s="13" t="s">
        <v>32</v>
      </c>
      <c r="AX6123" s="13" t="s">
        <v>76</v>
      </c>
      <c r="AY6123" s="220" t="s">
        <v>272</v>
      </c>
    </row>
    <row r="6124" spans="1:65" s="13" customFormat="1" ht="11.25" x14ac:dyDescent="0.2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 x14ac:dyDescent="0.2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 x14ac:dyDescent="0.2">
      <c r="B6126" s="221"/>
      <c r="C6126" s="222"/>
      <c r="D6126" s="212" t="s">
        <v>283</v>
      </c>
      <c r="E6126" s="223" t="s">
        <v>1</v>
      </c>
      <c r="F6126" s="224" t="s">
        <v>313</v>
      </c>
      <c r="G6126" s="222"/>
      <c r="H6126" s="225">
        <v>8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24.2" customHeight="1" x14ac:dyDescent="0.2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124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1.8599999999999998E-2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 x14ac:dyDescent="0.2">
      <c r="B6128" s="210"/>
      <c r="C6128" s="211"/>
      <c r="D6128" s="212" t="s">
        <v>283</v>
      </c>
      <c r="E6128" s="213" t="s">
        <v>1</v>
      </c>
      <c r="F6128" s="214" t="s">
        <v>4821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 x14ac:dyDescent="0.2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 x14ac:dyDescent="0.2">
      <c r="B6130" s="210"/>
      <c r="C6130" s="211"/>
      <c r="D6130" s="212" t="s">
        <v>283</v>
      </c>
      <c r="E6130" s="213" t="s">
        <v>1</v>
      </c>
      <c r="F6130" s="214" t="s">
        <v>4972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3" customFormat="1" ht="11.25" x14ac:dyDescent="0.2">
      <c r="B6131" s="210"/>
      <c r="C6131" s="211"/>
      <c r="D6131" s="212" t="s">
        <v>283</v>
      </c>
      <c r="E6131" s="213" t="s">
        <v>1</v>
      </c>
      <c r="F6131" s="214" t="s">
        <v>4973</v>
      </c>
      <c r="G6131" s="211"/>
      <c r="H6131" s="213" t="s">
        <v>1</v>
      </c>
      <c r="I6131" s="215"/>
      <c r="J6131" s="211"/>
      <c r="K6131" s="211"/>
      <c r="L6131" s="216"/>
      <c r="M6131" s="217"/>
      <c r="N6131" s="218"/>
      <c r="O6131" s="218"/>
      <c r="P6131" s="218"/>
      <c r="Q6131" s="218"/>
      <c r="R6131" s="218"/>
      <c r="S6131" s="218"/>
      <c r="T6131" s="219"/>
      <c r="AT6131" s="220" t="s">
        <v>283</v>
      </c>
      <c r="AU6131" s="220" t="s">
        <v>291</v>
      </c>
      <c r="AV6131" s="13" t="s">
        <v>16</v>
      </c>
      <c r="AW6131" s="13" t="s">
        <v>32</v>
      </c>
      <c r="AX6131" s="13" t="s">
        <v>76</v>
      </c>
      <c r="AY6131" s="220" t="s">
        <v>272</v>
      </c>
    </row>
    <row r="6132" spans="1:65" s="14" customFormat="1" ht="11.25" x14ac:dyDescent="0.2">
      <c r="B6132" s="221"/>
      <c r="C6132" s="222"/>
      <c r="D6132" s="212" t="s">
        <v>283</v>
      </c>
      <c r="E6132" s="223" t="s">
        <v>1</v>
      </c>
      <c r="F6132" s="224" t="s">
        <v>4974</v>
      </c>
      <c r="G6132" s="222"/>
      <c r="H6132" s="225">
        <v>88</v>
      </c>
      <c r="I6132" s="226"/>
      <c r="J6132" s="222"/>
      <c r="K6132" s="222"/>
      <c r="L6132" s="227"/>
      <c r="M6132" s="228"/>
      <c r="N6132" s="229"/>
      <c r="O6132" s="229"/>
      <c r="P6132" s="229"/>
      <c r="Q6132" s="229"/>
      <c r="R6132" s="229"/>
      <c r="S6132" s="229"/>
      <c r="T6132" s="230"/>
      <c r="AT6132" s="231" t="s">
        <v>283</v>
      </c>
      <c r="AU6132" s="231" t="s">
        <v>291</v>
      </c>
      <c r="AV6132" s="14" t="s">
        <v>84</v>
      </c>
      <c r="AW6132" s="14" t="s">
        <v>32</v>
      </c>
      <c r="AX6132" s="14" t="s">
        <v>76</v>
      </c>
      <c r="AY6132" s="231" t="s">
        <v>272</v>
      </c>
    </row>
    <row r="6133" spans="1:65" s="13" customFormat="1" ht="11.25" x14ac:dyDescent="0.2">
      <c r="B6133" s="210"/>
      <c r="C6133" s="211"/>
      <c r="D6133" s="212" t="s">
        <v>283</v>
      </c>
      <c r="E6133" s="213" t="s">
        <v>1</v>
      </c>
      <c r="F6133" s="214" t="s">
        <v>285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 x14ac:dyDescent="0.2">
      <c r="B6134" s="210"/>
      <c r="C6134" s="211"/>
      <c r="D6134" s="212" t="s">
        <v>283</v>
      </c>
      <c r="E6134" s="213" t="s">
        <v>1</v>
      </c>
      <c r="F6134" s="214" t="s">
        <v>842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4" customFormat="1" ht="11.25" x14ac:dyDescent="0.2">
      <c r="B6135" s="221"/>
      <c r="C6135" s="222"/>
      <c r="D6135" s="212" t="s">
        <v>283</v>
      </c>
      <c r="E6135" s="223" t="s">
        <v>1</v>
      </c>
      <c r="F6135" s="224" t="s">
        <v>511</v>
      </c>
      <c r="G6135" s="222"/>
      <c r="H6135" s="225">
        <v>36</v>
      </c>
      <c r="I6135" s="226"/>
      <c r="J6135" s="222"/>
      <c r="K6135" s="222"/>
      <c r="L6135" s="227"/>
      <c r="M6135" s="228"/>
      <c r="N6135" s="229"/>
      <c r="O6135" s="229"/>
      <c r="P6135" s="229"/>
      <c r="Q6135" s="229"/>
      <c r="R6135" s="229"/>
      <c r="S6135" s="229"/>
      <c r="T6135" s="230"/>
      <c r="AT6135" s="231" t="s">
        <v>283</v>
      </c>
      <c r="AU6135" s="231" t="s">
        <v>291</v>
      </c>
      <c r="AV6135" s="14" t="s">
        <v>84</v>
      </c>
      <c r="AW6135" s="14" t="s">
        <v>32</v>
      </c>
      <c r="AX6135" s="14" t="s">
        <v>76</v>
      </c>
      <c r="AY6135" s="231" t="s">
        <v>272</v>
      </c>
    </row>
    <row r="6136" spans="1:65" s="2" customFormat="1" ht="24.2" customHeight="1" x14ac:dyDescent="0.2">
      <c r="A6136" s="34"/>
      <c r="B6136" s="35"/>
      <c r="C6136" s="192" t="s">
        <v>4975</v>
      </c>
      <c r="D6136" s="192" t="s">
        <v>274</v>
      </c>
      <c r="E6136" s="193" t="s">
        <v>4976</v>
      </c>
      <c r="F6136" s="194" t="s">
        <v>4977</v>
      </c>
      <c r="G6136" s="195" t="s">
        <v>185</v>
      </c>
      <c r="H6136" s="196">
        <v>242.55</v>
      </c>
      <c r="I6136" s="197"/>
      <c r="J6136" s="198">
        <f>ROUND(I6136*H6136,2)</f>
        <v>0</v>
      </c>
      <c r="K6136" s="194" t="s">
        <v>1</v>
      </c>
      <c r="L6136" s="39"/>
      <c r="M6136" s="199" t="s">
        <v>1</v>
      </c>
      <c r="N6136" s="200" t="s">
        <v>41</v>
      </c>
      <c r="O6136" s="71"/>
      <c r="P6136" s="201">
        <f>O6136*H6136</f>
        <v>0</v>
      </c>
      <c r="Q6136" s="201">
        <v>1.4999999999999999E-4</v>
      </c>
      <c r="R6136" s="201">
        <f>Q6136*H6136</f>
        <v>3.6382499999999998E-2</v>
      </c>
      <c r="S6136" s="201">
        <v>0</v>
      </c>
      <c r="T6136" s="202">
        <f>S6136*H6136</f>
        <v>0</v>
      </c>
      <c r="U6136" s="34"/>
      <c r="V6136" s="34"/>
      <c r="W6136" s="34"/>
      <c r="X6136" s="34"/>
      <c r="Y6136" s="34"/>
      <c r="Z6136" s="34"/>
      <c r="AA6136" s="34"/>
      <c r="AB6136" s="34"/>
      <c r="AC6136" s="34"/>
      <c r="AD6136" s="34"/>
      <c r="AE6136" s="34"/>
      <c r="AR6136" s="203" t="s">
        <v>358</v>
      </c>
      <c r="AT6136" s="203" t="s">
        <v>274</v>
      </c>
      <c r="AU6136" s="203" t="s">
        <v>291</v>
      </c>
      <c r="AY6136" s="17" t="s">
        <v>272</v>
      </c>
      <c r="BE6136" s="204">
        <f>IF(N6136="základní",J6136,0)</f>
        <v>0</v>
      </c>
      <c r="BF6136" s="204">
        <f>IF(N6136="snížená",J6136,0)</f>
        <v>0</v>
      </c>
      <c r="BG6136" s="204">
        <f>IF(N6136="zákl. přenesená",J6136,0)</f>
        <v>0</v>
      </c>
      <c r="BH6136" s="204">
        <f>IF(N6136="sníž. přenesená",J6136,0)</f>
        <v>0</v>
      </c>
      <c r="BI6136" s="204">
        <f>IF(N6136="nulová",J6136,0)</f>
        <v>0</v>
      </c>
      <c r="BJ6136" s="17" t="s">
        <v>16</v>
      </c>
      <c r="BK6136" s="204">
        <f>ROUND(I6136*H6136,2)</f>
        <v>0</v>
      </c>
      <c r="BL6136" s="17" t="s">
        <v>358</v>
      </c>
      <c r="BM6136" s="203" t="s">
        <v>4978</v>
      </c>
    </row>
    <row r="6137" spans="1:65" s="13" customFormat="1" ht="11.25" x14ac:dyDescent="0.2">
      <c r="B6137" s="210"/>
      <c r="C6137" s="211"/>
      <c r="D6137" s="212" t="s">
        <v>283</v>
      </c>
      <c r="E6137" s="213" t="s">
        <v>1</v>
      </c>
      <c r="F6137" s="214" t="s">
        <v>4821</v>
      </c>
      <c r="G6137" s="211"/>
      <c r="H6137" s="213" t="s">
        <v>1</v>
      </c>
      <c r="I6137" s="215"/>
      <c r="J6137" s="211"/>
      <c r="K6137" s="211"/>
      <c r="L6137" s="216"/>
      <c r="M6137" s="217"/>
      <c r="N6137" s="218"/>
      <c r="O6137" s="218"/>
      <c r="P6137" s="218"/>
      <c r="Q6137" s="218"/>
      <c r="R6137" s="218"/>
      <c r="S6137" s="218"/>
      <c r="T6137" s="219"/>
      <c r="AT6137" s="220" t="s">
        <v>283</v>
      </c>
      <c r="AU6137" s="220" t="s">
        <v>291</v>
      </c>
      <c r="AV6137" s="13" t="s">
        <v>16</v>
      </c>
      <c r="AW6137" s="13" t="s">
        <v>32</v>
      </c>
      <c r="AX6137" s="13" t="s">
        <v>76</v>
      </c>
      <c r="AY6137" s="220" t="s">
        <v>272</v>
      </c>
    </row>
    <row r="6138" spans="1:65" s="13" customFormat="1" ht="11.25" x14ac:dyDescent="0.2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 x14ac:dyDescent="0.2">
      <c r="B6139" s="210"/>
      <c r="C6139" s="211"/>
      <c r="D6139" s="212" t="s">
        <v>283</v>
      </c>
      <c r="E6139" s="213" t="s">
        <v>1</v>
      </c>
      <c r="F6139" s="214" t="s">
        <v>4979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3" customFormat="1" ht="11.25" x14ac:dyDescent="0.2">
      <c r="B6140" s="210"/>
      <c r="C6140" s="211"/>
      <c r="D6140" s="212" t="s">
        <v>283</v>
      </c>
      <c r="E6140" s="213" t="s">
        <v>1</v>
      </c>
      <c r="F6140" s="214" t="s">
        <v>4980</v>
      </c>
      <c r="G6140" s="211"/>
      <c r="H6140" s="213" t="s">
        <v>1</v>
      </c>
      <c r="I6140" s="215"/>
      <c r="J6140" s="211"/>
      <c r="K6140" s="211"/>
      <c r="L6140" s="216"/>
      <c r="M6140" s="217"/>
      <c r="N6140" s="218"/>
      <c r="O6140" s="218"/>
      <c r="P6140" s="218"/>
      <c r="Q6140" s="218"/>
      <c r="R6140" s="218"/>
      <c r="S6140" s="218"/>
      <c r="T6140" s="219"/>
      <c r="AT6140" s="220" t="s">
        <v>283</v>
      </c>
      <c r="AU6140" s="220" t="s">
        <v>291</v>
      </c>
      <c r="AV6140" s="13" t="s">
        <v>16</v>
      </c>
      <c r="AW6140" s="13" t="s">
        <v>32</v>
      </c>
      <c r="AX6140" s="13" t="s">
        <v>76</v>
      </c>
      <c r="AY6140" s="220" t="s">
        <v>272</v>
      </c>
    </row>
    <row r="6141" spans="1:65" s="14" customFormat="1" ht="11.25" x14ac:dyDescent="0.2">
      <c r="B6141" s="221"/>
      <c r="C6141" s="222"/>
      <c r="D6141" s="212" t="s">
        <v>283</v>
      </c>
      <c r="E6141" s="223" t="s">
        <v>1</v>
      </c>
      <c r="F6141" s="224" t="s">
        <v>4981</v>
      </c>
      <c r="G6141" s="222"/>
      <c r="H6141" s="225">
        <v>298.2</v>
      </c>
      <c r="I6141" s="226"/>
      <c r="J6141" s="222"/>
      <c r="K6141" s="222"/>
      <c r="L6141" s="227"/>
      <c r="M6141" s="228"/>
      <c r="N6141" s="229"/>
      <c r="O6141" s="229"/>
      <c r="P6141" s="229"/>
      <c r="Q6141" s="229"/>
      <c r="R6141" s="229"/>
      <c r="S6141" s="229"/>
      <c r="T6141" s="230"/>
      <c r="AT6141" s="231" t="s">
        <v>283</v>
      </c>
      <c r="AU6141" s="231" t="s">
        <v>291</v>
      </c>
      <c r="AV6141" s="14" t="s">
        <v>84</v>
      </c>
      <c r="AW6141" s="14" t="s">
        <v>32</v>
      </c>
      <c r="AX6141" s="14" t="s">
        <v>76</v>
      </c>
      <c r="AY6141" s="231" t="s">
        <v>272</v>
      </c>
    </row>
    <row r="6142" spans="1:65" s="13" customFormat="1" ht="11.25" x14ac:dyDescent="0.2">
      <c r="B6142" s="210"/>
      <c r="C6142" s="211"/>
      <c r="D6142" s="212" t="s">
        <v>283</v>
      </c>
      <c r="E6142" s="213" t="s">
        <v>1</v>
      </c>
      <c r="F6142" s="214" t="s">
        <v>285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 x14ac:dyDescent="0.2">
      <c r="B6143" s="210"/>
      <c r="C6143" s="211"/>
      <c r="D6143" s="212" t="s">
        <v>283</v>
      </c>
      <c r="E6143" s="213" t="s">
        <v>1</v>
      </c>
      <c r="F6143" s="214" t="s">
        <v>842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4" customFormat="1" ht="11.25" x14ac:dyDescent="0.2">
      <c r="B6144" s="221"/>
      <c r="C6144" s="222"/>
      <c r="D6144" s="212" t="s">
        <v>283</v>
      </c>
      <c r="E6144" s="223" t="s">
        <v>1</v>
      </c>
      <c r="F6144" s="224" t="s">
        <v>4982</v>
      </c>
      <c r="G6144" s="222"/>
      <c r="H6144" s="225">
        <v>-55.65</v>
      </c>
      <c r="I6144" s="226"/>
      <c r="J6144" s="222"/>
      <c r="K6144" s="222"/>
      <c r="L6144" s="227"/>
      <c r="M6144" s="228"/>
      <c r="N6144" s="229"/>
      <c r="O6144" s="229"/>
      <c r="P6144" s="229"/>
      <c r="Q6144" s="229"/>
      <c r="R6144" s="229"/>
      <c r="S6144" s="229"/>
      <c r="T6144" s="230"/>
      <c r="AT6144" s="231" t="s">
        <v>283</v>
      </c>
      <c r="AU6144" s="231" t="s">
        <v>291</v>
      </c>
      <c r="AV6144" s="14" t="s">
        <v>84</v>
      </c>
      <c r="AW6144" s="14" t="s">
        <v>32</v>
      </c>
      <c r="AX6144" s="14" t="s">
        <v>76</v>
      </c>
      <c r="AY6144" s="231" t="s">
        <v>272</v>
      </c>
    </row>
    <row r="6145" spans="1:65" s="2" customFormat="1" ht="24.2" customHeight="1" x14ac:dyDescent="0.2">
      <c r="A6145" s="34"/>
      <c r="B6145" s="35"/>
      <c r="C6145" s="192" t="s">
        <v>4983</v>
      </c>
      <c r="D6145" s="192" t="s">
        <v>274</v>
      </c>
      <c r="E6145" s="193" t="s">
        <v>4984</v>
      </c>
      <c r="F6145" s="194" t="s">
        <v>4985</v>
      </c>
      <c r="G6145" s="195" t="s">
        <v>185</v>
      </c>
      <c r="H6145" s="196">
        <v>242.55</v>
      </c>
      <c r="I6145" s="197"/>
      <c r="J6145" s="198">
        <f>ROUND(I6145*H6145,2)</f>
        <v>0</v>
      </c>
      <c r="K6145" s="194" t="s">
        <v>1</v>
      </c>
      <c r="L6145" s="39"/>
      <c r="M6145" s="199" t="s">
        <v>1</v>
      </c>
      <c r="N6145" s="200" t="s">
        <v>41</v>
      </c>
      <c r="O6145" s="71"/>
      <c r="P6145" s="201">
        <f>O6145*H6145</f>
        <v>0</v>
      </c>
      <c r="Q6145" s="201">
        <v>1.4999999999999999E-4</v>
      </c>
      <c r="R6145" s="201">
        <f>Q6145*H6145</f>
        <v>3.6382499999999998E-2</v>
      </c>
      <c r="S6145" s="201">
        <v>0</v>
      </c>
      <c r="T6145" s="202">
        <f>S6145*H6145</f>
        <v>0</v>
      </c>
      <c r="U6145" s="34"/>
      <c r="V6145" s="34"/>
      <c r="W6145" s="34"/>
      <c r="X6145" s="34"/>
      <c r="Y6145" s="34"/>
      <c r="Z6145" s="34"/>
      <c r="AA6145" s="34"/>
      <c r="AB6145" s="34"/>
      <c r="AC6145" s="34"/>
      <c r="AD6145" s="34"/>
      <c r="AE6145" s="34"/>
      <c r="AR6145" s="203" t="s">
        <v>358</v>
      </c>
      <c r="AT6145" s="203" t="s">
        <v>274</v>
      </c>
      <c r="AU6145" s="203" t="s">
        <v>291</v>
      </c>
      <c r="AY6145" s="17" t="s">
        <v>272</v>
      </c>
      <c r="BE6145" s="204">
        <f>IF(N6145="základní",J6145,0)</f>
        <v>0</v>
      </c>
      <c r="BF6145" s="204">
        <f>IF(N6145="snížená",J6145,0)</f>
        <v>0</v>
      </c>
      <c r="BG6145" s="204">
        <f>IF(N6145="zákl. přenesená",J6145,0)</f>
        <v>0</v>
      </c>
      <c r="BH6145" s="204">
        <f>IF(N6145="sníž. přenesená",J6145,0)</f>
        <v>0</v>
      </c>
      <c r="BI6145" s="204">
        <f>IF(N6145="nulová",J6145,0)</f>
        <v>0</v>
      </c>
      <c r="BJ6145" s="17" t="s">
        <v>16</v>
      </c>
      <c r="BK6145" s="204">
        <f>ROUND(I6145*H6145,2)</f>
        <v>0</v>
      </c>
      <c r="BL6145" s="17" t="s">
        <v>358</v>
      </c>
      <c r="BM6145" s="203" t="s">
        <v>4986</v>
      </c>
    </row>
    <row r="6146" spans="1:65" s="13" customFormat="1" ht="11.25" x14ac:dyDescent="0.2">
      <c r="B6146" s="210"/>
      <c r="C6146" s="211"/>
      <c r="D6146" s="212" t="s">
        <v>283</v>
      </c>
      <c r="E6146" s="213" t="s">
        <v>1</v>
      </c>
      <c r="F6146" s="214" t="s">
        <v>4821</v>
      </c>
      <c r="G6146" s="211"/>
      <c r="H6146" s="213" t="s">
        <v>1</v>
      </c>
      <c r="I6146" s="215"/>
      <c r="J6146" s="211"/>
      <c r="K6146" s="211"/>
      <c r="L6146" s="216"/>
      <c r="M6146" s="217"/>
      <c r="N6146" s="218"/>
      <c r="O6146" s="218"/>
      <c r="P6146" s="218"/>
      <c r="Q6146" s="218"/>
      <c r="R6146" s="218"/>
      <c r="S6146" s="218"/>
      <c r="T6146" s="219"/>
      <c r="AT6146" s="220" t="s">
        <v>283</v>
      </c>
      <c r="AU6146" s="220" t="s">
        <v>291</v>
      </c>
      <c r="AV6146" s="13" t="s">
        <v>16</v>
      </c>
      <c r="AW6146" s="13" t="s">
        <v>32</v>
      </c>
      <c r="AX6146" s="13" t="s">
        <v>76</v>
      </c>
      <c r="AY6146" s="220" t="s">
        <v>272</v>
      </c>
    </row>
    <row r="6147" spans="1:65" s="13" customFormat="1" ht="11.25" x14ac:dyDescent="0.2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 x14ac:dyDescent="0.2">
      <c r="B6148" s="210"/>
      <c r="C6148" s="211"/>
      <c r="D6148" s="212" t="s">
        <v>283</v>
      </c>
      <c r="E6148" s="213" t="s">
        <v>1</v>
      </c>
      <c r="F6148" s="214" t="s">
        <v>4987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3" customFormat="1" ht="11.25" x14ac:dyDescent="0.2">
      <c r="B6149" s="210"/>
      <c r="C6149" s="211"/>
      <c r="D6149" s="212" t="s">
        <v>283</v>
      </c>
      <c r="E6149" s="213" t="s">
        <v>1</v>
      </c>
      <c r="F6149" s="214" t="s">
        <v>4980</v>
      </c>
      <c r="G6149" s="211"/>
      <c r="H6149" s="213" t="s">
        <v>1</v>
      </c>
      <c r="I6149" s="215"/>
      <c r="J6149" s="211"/>
      <c r="K6149" s="211"/>
      <c r="L6149" s="216"/>
      <c r="M6149" s="217"/>
      <c r="N6149" s="218"/>
      <c r="O6149" s="218"/>
      <c r="P6149" s="218"/>
      <c r="Q6149" s="218"/>
      <c r="R6149" s="218"/>
      <c r="S6149" s="218"/>
      <c r="T6149" s="219"/>
      <c r="AT6149" s="220" t="s">
        <v>283</v>
      </c>
      <c r="AU6149" s="220" t="s">
        <v>291</v>
      </c>
      <c r="AV6149" s="13" t="s">
        <v>16</v>
      </c>
      <c r="AW6149" s="13" t="s">
        <v>32</v>
      </c>
      <c r="AX6149" s="13" t="s">
        <v>76</v>
      </c>
      <c r="AY6149" s="220" t="s">
        <v>272</v>
      </c>
    </row>
    <row r="6150" spans="1:65" s="14" customFormat="1" ht="11.25" x14ac:dyDescent="0.2">
      <c r="B6150" s="221"/>
      <c r="C6150" s="222"/>
      <c r="D6150" s="212" t="s">
        <v>283</v>
      </c>
      <c r="E6150" s="223" t="s">
        <v>1</v>
      </c>
      <c r="F6150" s="224" t="s">
        <v>4981</v>
      </c>
      <c r="G6150" s="222"/>
      <c r="H6150" s="225">
        <v>298.2</v>
      </c>
      <c r="I6150" s="226"/>
      <c r="J6150" s="222"/>
      <c r="K6150" s="222"/>
      <c r="L6150" s="227"/>
      <c r="M6150" s="228"/>
      <c r="N6150" s="229"/>
      <c r="O6150" s="229"/>
      <c r="P6150" s="229"/>
      <c r="Q6150" s="229"/>
      <c r="R6150" s="229"/>
      <c r="S6150" s="229"/>
      <c r="T6150" s="230"/>
      <c r="AT6150" s="231" t="s">
        <v>283</v>
      </c>
      <c r="AU6150" s="231" t="s">
        <v>291</v>
      </c>
      <c r="AV6150" s="14" t="s">
        <v>84</v>
      </c>
      <c r="AW6150" s="14" t="s">
        <v>32</v>
      </c>
      <c r="AX6150" s="14" t="s">
        <v>76</v>
      </c>
      <c r="AY6150" s="231" t="s">
        <v>272</v>
      </c>
    </row>
    <row r="6151" spans="1:65" s="13" customFormat="1" ht="11.25" x14ac:dyDescent="0.2">
      <c r="B6151" s="210"/>
      <c r="C6151" s="211"/>
      <c r="D6151" s="212" t="s">
        <v>283</v>
      </c>
      <c r="E6151" s="213" t="s">
        <v>1</v>
      </c>
      <c r="F6151" s="214" t="s">
        <v>285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 x14ac:dyDescent="0.2">
      <c r="B6152" s="210"/>
      <c r="C6152" s="211"/>
      <c r="D6152" s="212" t="s">
        <v>283</v>
      </c>
      <c r="E6152" s="213" t="s">
        <v>1</v>
      </c>
      <c r="F6152" s="214" t="s">
        <v>842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4" customFormat="1" ht="11.25" x14ac:dyDescent="0.2">
      <c r="B6153" s="221"/>
      <c r="C6153" s="222"/>
      <c r="D6153" s="212" t="s">
        <v>283</v>
      </c>
      <c r="E6153" s="223" t="s">
        <v>1</v>
      </c>
      <c r="F6153" s="224" t="s">
        <v>4982</v>
      </c>
      <c r="G6153" s="222"/>
      <c r="H6153" s="225">
        <v>-55.65</v>
      </c>
      <c r="I6153" s="226"/>
      <c r="J6153" s="222"/>
      <c r="K6153" s="222"/>
      <c r="L6153" s="227"/>
      <c r="M6153" s="228"/>
      <c r="N6153" s="229"/>
      <c r="O6153" s="229"/>
      <c r="P6153" s="229"/>
      <c r="Q6153" s="229"/>
      <c r="R6153" s="229"/>
      <c r="S6153" s="229"/>
      <c r="T6153" s="230"/>
      <c r="AT6153" s="231" t="s">
        <v>283</v>
      </c>
      <c r="AU6153" s="231" t="s">
        <v>291</v>
      </c>
      <c r="AV6153" s="14" t="s">
        <v>84</v>
      </c>
      <c r="AW6153" s="14" t="s">
        <v>32</v>
      </c>
      <c r="AX6153" s="14" t="s">
        <v>76</v>
      </c>
      <c r="AY6153" s="231" t="s">
        <v>272</v>
      </c>
    </row>
    <row r="6154" spans="1:65" s="2" customFormat="1" ht="24.2" customHeight="1" x14ac:dyDescent="0.2">
      <c r="A6154" s="34"/>
      <c r="B6154" s="35"/>
      <c r="C6154" s="192" t="s">
        <v>4988</v>
      </c>
      <c r="D6154" s="192" t="s">
        <v>274</v>
      </c>
      <c r="E6154" s="193" t="s">
        <v>4989</v>
      </c>
      <c r="F6154" s="194" t="s">
        <v>4990</v>
      </c>
      <c r="G6154" s="195" t="s">
        <v>185</v>
      </c>
      <c r="H6154" s="196">
        <v>490.35</v>
      </c>
      <c r="I6154" s="197"/>
      <c r="J6154" s="198">
        <f>ROUND(I6154*H6154,2)</f>
        <v>0</v>
      </c>
      <c r="K6154" s="194" t="s">
        <v>1</v>
      </c>
      <c r="L6154" s="39"/>
      <c r="M6154" s="199" t="s">
        <v>1</v>
      </c>
      <c r="N6154" s="200" t="s">
        <v>41</v>
      </c>
      <c r="O6154" s="71"/>
      <c r="P6154" s="201">
        <f>O6154*H6154</f>
        <v>0</v>
      </c>
      <c r="Q6154" s="201">
        <v>1.4999999999999999E-4</v>
      </c>
      <c r="R6154" s="201">
        <f>Q6154*H6154</f>
        <v>7.3552499999999993E-2</v>
      </c>
      <c r="S6154" s="201">
        <v>0</v>
      </c>
      <c r="T6154" s="202">
        <f>S6154*H6154</f>
        <v>0</v>
      </c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R6154" s="203" t="s">
        <v>358</v>
      </c>
      <c r="AT6154" s="203" t="s">
        <v>274</v>
      </c>
      <c r="AU6154" s="203" t="s">
        <v>291</v>
      </c>
      <c r="AY6154" s="17" t="s">
        <v>272</v>
      </c>
      <c r="BE6154" s="204">
        <f>IF(N6154="základní",J6154,0)</f>
        <v>0</v>
      </c>
      <c r="BF6154" s="204">
        <f>IF(N6154="snížená",J6154,0)</f>
        <v>0</v>
      </c>
      <c r="BG6154" s="204">
        <f>IF(N6154="zákl. přenesená",J6154,0)</f>
        <v>0</v>
      </c>
      <c r="BH6154" s="204">
        <f>IF(N6154="sníž. přenesená",J6154,0)</f>
        <v>0</v>
      </c>
      <c r="BI6154" s="204">
        <f>IF(N6154="nulová",J6154,0)</f>
        <v>0</v>
      </c>
      <c r="BJ6154" s="17" t="s">
        <v>16</v>
      </c>
      <c r="BK6154" s="204">
        <f>ROUND(I6154*H6154,2)</f>
        <v>0</v>
      </c>
      <c r="BL6154" s="17" t="s">
        <v>358</v>
      </c>
      <c r="BM6154" s="203" t="s">
        <v>4991</v>
      </c>
    </row>
    <row r="6155" spans="1:65" s="13" customFormat="1" ht="11.25" x14ac:dyDescent="0.2">
      <c r="B6155" s="210"/>
      <c r="C6155" s="211"/>
      <c r="D6155" s="212" t="s">
        <v>283</v>
      </c>
      <c r="E6155" s="213" t="s">
        <v>1</v>
      </c>
      <c r="F6155" s="214" t="s">
        <v>4992</v>
      </c>
      <c r="G6155" s="211"/>
      <c r="H6155" s="213" t="s">
        <v>1</v>
      </c>
      <c r="I6155" s="215"/>
      <c r="J6155" s="211"/>
      <c r="K6155" s="211"/>
      <c r="L6155" s="216"/>
      <c r="M6155" s="217"/>
      <c r="N6155" s="218"/>
      <c r="O6155" s="218"/>
      <c r="P6155" s="218"/>
      <c r="Q6155" s="218"/>
      <c r="R6155" s="218"/>
      <c r="S6155" s="218"/>
      <c r="T6155" s="219"/>
      <c r="AT6155" s="220" t="s">
        <v>283</v>
      </c>
      <c r="AU6155" s="220" t="s">
        <v>291</v>
      </c>
      <c r="AV6155" s="13" t="s">
        <v>16</v>
      </c>
      <c r="AW6155" s="13" t="s">
        <v>32</v>
      </c>
      <c r="AX6155" s="13" t="s">
        <v>76</v>
      </c>
      <c r="AY6155" s="220" t="s">
        <v>272</v>
      </c>
    </row>
    <row r="6156" spans="1:65" s="13" customFormat="1" ht="11.25" x14ac:dyDescent="0.2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4" customFormat="1" ht="11.25" x14ac:dyDescent="0.2">
      <c r="B6157" s="221"/>
      <c r="C6157" s="222"/>
      <c r="D6157" s="212" t="s">
        <v>283</v>
      </c>
      <c r="E6157" s="223" t="s">
        <v>1</v>
      </c>
      <c r="F6157" s="224" t="s">
        <v>4993</v>
      </c>
      <c r="G6157" s="222"/>
      <c r="H6157" s="225">
        <v>490.35</v>
      </c>
      <c r="I6157" s="226"/>
      <c r="J6157" s="222"/>
      <c r="K6157" s="222"/>
      <c r="L6157" s="227"/>
      <c r="M6157" s="228"/>
      <c r="N6157" s="229"/>
      <c r="O6157" s="229"/>
      <c r="P6157" s="229"/>
      <c r="Q6157" s="229"/>
      <c r="R6157" s="229"/>
      <c r="S6157" s="229"/>
      <c r="T6157" s="230"/>
      <c r="AT6157" s="231" t="s">
        <v>283</v>
      </c>
      <c r="AU6157" s="231" t="s">
        <v>291</v>
      </c>
      <c r="AV6157" s="14" t="s">
        <v>84</v>
      </c>
      <c r="AW6157" s="14" t="s">
        <v>32</v>
      </c>
      <c r="AX6157" s="14" t="s">
        <v>76</v>
      </c>
      <c r="AY6157" s="231" t="s">
        <v>272</v>
      </c>
    </row>
    <row r="6158" spans="1:65" s="2" customFormat="1" ht="21.75" customHeight="1" x14ac:dyDescent="0.2">
      <c r="A6158" s="34"/>
      <c r="B6158" s="35"/>
      <c r="C6158" s="192" t="s">
        <v>4994</v>
      </c>
      <c r="D6158" s="192" t="s">
        <v>274</v>
      </c>
      <c r="E6158" s="193" t="s">
        <v>4995</v>
      </c>
      <c r="F6158" s="194" t="s">
        <v>4996</v>
      </c>
      <c r="G6158" s="195" t="s">
        <v>185</v>
      </c>
      <c r="H6158" s="196">
        <v>363.3</v>
      </c>
      <c r="I6158" s="197"/>
      <c r="J6158" s="198">
        <f>ROUND(I6158*H6158,2)</f>
        <v>0</v>
      </c>
      <c r="K6158" s="194" t="s">
        <v>1</v>
      </c>
      <c r="L6158" s="39"/>
      <c r="M6158" s="199" t="s">
        <v>1</v>
      </c>
      <c r="N6158" s="200" t="s">
        <v>41</v>
      </c>
      <c r="O6158" s="71"/>
      <c r="P6158" s="201">
        <f>O6158*H6158</f>
        <v>0</v>
      </c>
      <c r="Q6158" s="201">
        <v>1.4999999999999999E-4</v>
      </c>
      <c r="R6158" s="201">
        <f>Q6158*H6158</f>
        <v>5.4494999999999995E-2</v>
      </c>
      <c r="S6158" s="201">
        <v>0</v>
      </c>
      <c r="T6158" s="202">
        <f>S6158*H6158</f>
        <v>0</v>
      </c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R6158" s="203" t="s">
        <v>358</v>
      </c>
      <c r="AT6158" s="203" t="s">
        <v>274</v>
      </c>
      <c r="AU6158" s="203" t="s">
        <v>291</v>
      </c>
      <c r="AY6158" s="17" t="s">
        <v>272</v>
      </c>
      <c r="BE6158" s="204">
        <f>IF(N6158="základní",J6158,0)</f>
        <v>0</v>
      </c>
      <c r="BF6158" s="204">
        <f>IF(N6158="snížená",J6158,0)</f>
        <v>0</v>
      </c>
      <c r="BG6158" s="204">
        <f>IF(N6158="zákl. přenesená",J6158,0)</f>
        <v>0</v>
      </c>
      <c r="BH6158" s="204">
        <f>IF(N6158="sníž. přenesená",J6158,0)</f>
        <v>0</v>
      </c>
      <c r="BI6158" s="204">
        <f>IF(N6158="nulová",J6158,0)</f>
        <v>0</v>
      </c>
      <c r="BJ6158" s="17" t="s">
        <v>16</v>
      </c>
      <c r="BK6158" s="204">
        <f>ROUND(I6158*H6158,2)</f>
        <v>0</v>
      </c>
      <c r="BL6158" s="17" t="s">
        <v>358</v>
      </c>
      <c r="BM6158" s="203" t="s">
        <v>4997</v>
      </c>
    </row>
    <row r="6159" spans="1:65" s="13" customFormat="1" ht="11.25" x14ac:dyDescent="0.2">
      <c r="B6159" s="210"/>
      <c r="C6159" s="211"/>
      <c r="D6159" s="212" t="s">
        <v>283</v>
      </c>
      <c r="E6159" s="213" t="s">
        <v>1</v>
      </c>
      <c r="F6159" s="214" t="s">
        <v>4992</v>
      </c>
      <c r="G6159" s="211"/>
      <c r="H6159" s="213" t="s">
        <v>1</v>
      </c>
      <c r="I6159" s="215"/>
      <c r="J6159" s="211"/>
      <c r="K6159" s="211"/>
      <c r="L6159" s="216"/>
      <c r="M6159" s="217"/>
      <c r="N6159" s="218"/>
      <c r="O6159" s="218"/>
      <c r="P6159" s="218"/>
      <c r="Q6159" s="218"/>
      <c r="R6159" s="218"/>
      <c r="S6159" s="218"/>
      <c r="T6159" s="219"/>
      <c r="AT6159" s="220" t="s">
        <v>283</v>
      </c>
      <c r="AU6159" s="220" t="s">
        <v>291</v>
      </c>
      <c r="AV6159" s="13" t="s">
        <v>16</v>
      </c>
      <c r="AW6159" s="13" t="s">
        <v>32</v>
      </c>
      <c r="AX6159" s="13" t="s">
        <v>76</v>
      </c>
      <c r="AY6159" s="220" t="s">
        <v>272</v>
      </c>
    </row>
    <row r="6160" spans="1:65" s="13" customFormat="1" ht="11.25" x14ac:dyDescent="0.2">
      <c r="B6160" s="210"/>
      <c r="C6160" s="211"/>
      <c r="D6160" s="212" t="s">
        <v>283</v>
      </c>
      <c r="E6160" s="213" t="s">
        <v>1</v>
      </c>
      <c r="F6160" s="214" t="s">
        <v>285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4" customFormat="1" ht="11.25" x14ac:dyDescent="0.2">
      <c r="B6161" s="221"/>
      <c r="C6161" s="222"/>
      <c r="D6161" s="212" t="s">
        <v>283</v>
      </c>
      <c r="E6161" s="223" t="s">
        <v>1</v>
      </c>
      <c r="F6161" s="224" t="s">
        <v>4998</v>
      </c>
      <c r="G6161" s="222"/>
      <c r="H6161" s="225">
        <v>363.3</v>
      </c>
      <c r="I6161" s="226"/>
      <c r="J6161" s="222"/>
      <c r="K6161" s="222"/>
      <c r="L6161" s="227"/>
      <c r="M6161" s="228"/>
      <c r="N6161" s="229"/>
      <c r="O6161" s="229"/>
      <c r="P6161" s="229"/>
      <c r="Q6161" s="229"/>
      <c r="R6161" s="229"/>
      <c r="S6161" s="229"/>
      <c r="T6161" s="230"/>
      <c r="AT6161" s="231" t="s">
        <v>283</v>
      </c>
      <c r="AU6161" s="231" t="s">
        <v>291</v>
      </c>
      <c r="AV6161" s="14" t="s">
        <v>84</v>
      </c>
      <c r="AW6161" s="14" t="s">
        <v>32</v>
      </c>
      <c r="AX6161" s="14" t="s">
        <v>76</v>
      </c>
      <c r="AY6161" s="231" t="s">
        <v>272</v>
      </c>
    </row>
    <row r="6162" spans="1:65" s="2" customFormat="1" ht="16.5" customHeight="1" x14ac:dyDescent="0.2">
      <c r="A6162" s="34"/>
      <c r="B6162" s="35"/>
      <c r="C6162" s="192" t="s">
        <v>4999</v>
      </c>
      <c r="D6162" s="192" t="s">
        <v>274</v>
      </c>
      <c r="E6162" s="193" t="s">
        <v>5000</v>
      </c>
      <c r="F6162" s="194" t="s">
        <v>5001</v>
      </c>
      <c r="G6162" s="195" t="s">
        <v>952</v>
      </c>
      <c r="H6162" s="196">
        <v>3</v>
      </c>
      <c r="I6162" s="197"/>
      <c r="J6162" s="198">
        <f>ROUND(I6162*H6162,2)</f>
        <v>0</v>
      </c>
      <c r="K6162" s="194" t="s">
        <v>1</v>
      </c>
      <c r="L6162" s="39"/>
      <c r="M6162" s="199" t="s">
        <v>1</v>
      </c>
      <c r="N6162" s="200" t="s">
        <v>41</v>
      </c>
      <c r="O6162" s="71"/>
      <c r="P6162" s="201">
        <f>O6162*H6162</f>
        <v>0</v>
      </c>
      <c r="Q6162" s="201">
        <v>1.4999999999999999E-4</v>
      </c>
      <c r="R6162" s="201">
        <f>Q6162*H6162</f>
        <v>4.4999999999999999E-4</v>
      </c>
      <c r="S6162" s="201">
        <v>0</v>
      </c>
      <c r="T6162" s="202">
        <f>S6162*H6162</f>
        <v>0</v>
      </c>
      <c r="U6162" s="34"/>
      <c r="V6162" s="34"/>
      <c r="W6162" s="34"/>
      <c r="X6162" s="34"/>
      <c r="Y6162" s="34"/>
      <c r="Z6162" s="34"/>
      <c r="AA6162" s="34"/>
      <c r="AB6162" s="34"/>
      <c r="AC6162" s="34"/>
      <c r="AD6162" s="34"/>
      <c r="AE6162" s="34"/>
      <c r="AR6162" s="203" t="s">
        <v>358</v>
      </c>
      <c r="AT6162" s="203" t="s">
        <v>274</v>
      </c>
      <c r="AU6162" s="203" t="s">
        <v>291</v>
      </c>
      <c r="AY6162" s="17" t="s">
        <v>272</v>
      </c>
      <c r="BE6162" s="204">
        <f>IF(N6162="základní",J6162,0)</f>
        <v>0</v>
      </c>
      <c r="BF6162" s="204">
        <f>IF(N6162="snížená",J6162,0)</f>
        <v>0</v>
      </c>
      <c r="BG6162" s="204">
        <f>IF(N6162="zákl. přenesená",J6162,0)</f>
        <v>0</v>
      </c>
      <c r="BH6162" s="204">
        <f>IF(N6162="sníž. přenesená",J6162,0)</f>
        <v>0</v>
      </c>
      <c r="BI6162" s="204">
        <f>IF(N6162="nulová",J6162,0)</f>
        <v>0</v>
      </c>
      <c r="BJ6162" s="17" t="s">
        <v>16</v>
      </c>
      <c r="BK6162" s="204">
        <f>ROUND(I6162*H6162,2)</f>
        <v>0</v>
      </c>
      <c r="BL6162" s="17" t="s">
        <v>358</v>
      </c>
      <c r="BM6162" s="203" t="s">
        <v>5002</v>
      </c>
    </row>
    <row r="6163" spans="1:65" s="13" customFormat="1" ht="11.25" x14ac:dyDescent="0.2">
      <c r="B6163" s="210"/>
      <c r="C6163" s="211"/>
      <c r="D6163" s="212" t="s">
        <v>283</v>
      </c>
      <c r="E6163" s="213" t="s">
        <v>1</v>
      </c>
      <c r="F6163" s="214" t="s">
        <v>4821</v>
      </c>
      <c r="G6163" s="211"/>
      <c r="H6163" s="213" t="s">
        <v>1</v>
      </c>
      <c r="I6163" s="215"/>
      <c r="J6163" s="211"/>
      <c r="K6163" s="211"/>
      <c r="L6163" s="216"/>
      <c r="M6163" s="217"/>
      <c r="N6163" s="218"/>
      <c r="O6163" s="218"/>
      <c r="P6163" s="218"/>
      <c r="Q6163" s="218"/>
      <c r="R6163" s="218"/>
      <c r="S6163" s="218"/>
      <c r="T6163" s="219"/>
      <c r="AT6163" s="220" t="s">
        <v>283</v>
      </c>
      <c r="AU6163" s="220" t="s">
        <v>291</v>
      </c>
      <c r="AV6163" s="13" t="s">
        <v>16</v>
      </c>
      <c r="AW6163" s="13" t="s">
        <v>32</v>
      </c>
      <c r="AX6163" s="13" t="s">
        <v>76</v>
      </c>
      <c r="AY6163" s="220" t="s">
        <v>272</v>
      </c>
    </row>
    <row r="6164" spans="1:65" s="13" customFormat="1" ht="11.25" x14ac:dyDescent="0.2">
      <c r="B6164" s="210"/>
      <c r="C6164" s="211"/>
      <c r="D6164" s="212" t="s">
        <v>283</v>
      </c>
      <c r="E6164" s="213" t="s">
        <v>1</v>
      </c>
      <c r="F6164" s="214" t="s">
        <v>285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 x14ac:dyDescent="0.2">
      <c r="B6165" s="210"/>
      <c r="C6165" s="211"/>
      <c r="D6165" s="212" t="s">
        <v>283</v>
      </c>
      <c r="E6165" s="213" t="s">
        <v>1</v>
      </c>
      <c r="F6165" s="214" t="s">
        <v>4537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3" customFormat="1" ht="11.25" x14ac:dyDescent="0.2">
      <c r="B6166" s="210"/>
      <c r="C6166" s="211"/>
      <c r="D6166" s="212" t="s">
        <v>283</v>
      </c>
      <c r="E6166" s="213" t="s">
        <v>1</v>
      </c>
      <c r="F6166" s="214" t="s">
        <v>5003</v>
      </c>
      <c r="G6166" s="211"/>
      <c r="H6166" s="213" t="s">
        <v>1</v>
      </c>
      <c r="I6166" s="215"/>
      <c r="J6166" s="211"/>
      <c r="K6166" s="211"/>
      <c r="L6166" s="216"/>
      <c r="M6166" s="217"/>
      <c r="N6166" s="218"/>
      <c r="O6166" s="218"/>
      <c r="P6166" s="218"/>
      <c r="Q6166" s="218"/>
      <c r="R6166" s="218"/>
      <c r="S6166" s="218"/>
      <c r="T6166" s="219"/>
      <c r="AT6166" s="220" t="s">
        <v>283</v>
      </c>
      <c r="AU6166" s="220" t="s">
        <v>291</v>
      </c>
      <c r="AV6166" s="13" t="s">
        <v>16</v>
      </c>
      <c r="AW6166" s="13" t="s">
        <v>32</v>
      </c>
      <c r="AX6166" s="13" t="s">
        <v>76</v>
      </c>
      <c r="AY6166" s="220" t="s">
        <v>272</v>
      </c>
    </row>
    <row r="6167" spans="1:65" s="13" customFormat="1" ht="11.25" x14ac:dyDescent="0.2">
      <c r="B6167" s="210"/>
      <c r="C6167" s="211"/>
      <c r="D6167" s="212" t="s">
        <v>283</v>
      </c>
      <c r="E6167" s="213" t="s">
        <v>1</v>
      </c>
      <c r="F6167" s="214" t="s">
        <v>5004</v>
      </c>
      <c r="G6167" s="211"/>
      <c r="H6167" s="213" t="s">
        <v>1</v>
      </c>
      <c r="I6167" s="215"/>
      <c r="J6167" s="211"/>
      <c r="K6167" s="211"/>
      <c r="L6167" s="216"/>
      <c r="M6167" s="217"/>
      <c r="N6167" s="218"/>
      <c r="O6167" s="218"/>
      <c r="P6167" s="218"/>
      <c r="Q6167" s="218"/>
      <c r="R6167" s="218"/>
      <c r="S6167" s="218"/>
      <c r="T6167" s="219"/>
      <c r="AT6167" s="220" t="s">
        <v>283</v>
      </c>
      <c r="AU6167" s="220" t="s">
        <v>291</v>
      </c>
      <c r="AV6167" s="13" t="s">
        <v>16</v>
      </c>
      <c r="AW6167" s="13" t="s">
        <v>32</v>
      </c>
      <c r="AX6167" s="13" t="s">
        <v>76</v>
      </c>
      <c r="AY6167" s="220" t="s">
        <v>272</v>
      </c>
    </row>
    <row r="6168" spans="1:65" s="13" customFormat="1" ht="11.25" x14ac:dyDescent="0.2">
      <c r="B6168" s="210"/>
      <c r="C6168" s="211"/>
      <c r="D6168" s="212" t="s">
        <v>283</v>
      </c>
      <c r="E6168" s="213" t="s">
        <v>1</v>
      </c>
      <c r="F6168" s="214" t="s">
        <v>5005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 x14ac:dyDescent="0.2">
      <c r="B6169" s="210"/>
      <c r="C6169" s="211"/>
      <c r="D6169" s="212" t="s">
        <v>283</v>
      </c>
      <c r="E6169" s="213" t="s">
        <v>1</v>
      </c>
      <c r="F6169" s="214" t="s">
        <v>5006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4" customFormat="1" ht="11.25" x14ac:dyDescent="0.2">
      <c r="B6170" s="221"/>
      <c r="C6170" s="222"/>
      <c r="D6170" s="212" t="s">
        <v>283</v>
      </c>
      <c r="E6170" s="223" t="s">
        <v>1</v>
      </c>
      <c r="F6170" s="224" t="s">
        <v>279</v>
      </c>
      <c r="G6170" s="222"/>
      <c r="H6170" s="225">
        <v>4</v>
      </c>
      <c r="I6170" s="226"/>
      <c r="J6170" s="222"/>
      <c r="K6170" s="222"/>
      <c r="L6170" s="227"/>
      <c r="M6170" s="228"/>
      <c r="N6170" s="229"/>
      <c r="O6170" s="229"/>
      <c r="P6170" s="229"/>
      <c r="Q6170" s="229"/>
      <c r="R6170" s="229"/>
      <c r="S6170" s="229"/>
      <c r="T6170" s="230"/>
      <c r="AT6170" s="231" t="s">
        <v>283</v>
      </c>
      <c r="AU6170" s="231" t="s">
        <v>291</v>
      </c>
      <c r="AV6170" s="14" t="s">
        <v>84</v>
      </c>
      <c r="AW6170" s="14" t="s">
        <v>32</v>
      </c>
      <c r="AX6170" s="14" t="s">
        <v>76</v>
      </c>
      <c r="AY6170" s="231" t="s">
        <v>272</v>
      </c>
    </row>
    <row r="6171" spans="1:65" s="13" customFormat="1" ht="11.25" x14ac:dyDescent="0.2">
      <c r="B6171" s="210"/>
      <c r="C6171" s="211"/>
      <c r="D6171" s="212" t="s">
        <v>283</v>
      </c>
      <c r="E6171" s="213" t="s">
        <v>1</v>
      </c>
      <c r="F6171" s="214" t="s">
        <v>285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 x14ac:dyDescent="0.2">
      <c r="B6172" s="210"/>
      <c r="C6172" s="211"/>
      <c r="D6172" s="212" t="s">
        <v>283</v>
      </c>
      <c r="E6172" s="213" t="s">
        <v>1</v>
      </c>
      <c r="F6172" s="214" t="s">
        <v>842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4" customFormat="1" ht="11.25" x14ac:dyDescent="0.2">
      <c r="B6173" s="221"/>
      <c r="C6173" s="222"/>
      <c r="D6173" s="212" t="s">
        <v>283</v>
      </c>
      <c r="E6173" s="223" t="s">
        <v>1</v>
      </c>
      <c r="F6173" s="224" t="s">
        <v>207</v>
      </c>
      <c r="G6173" s="222"/>
      <c r="H6173" s="225">
        <v>-1</v>
      </c>
      <c r="I6173" s="226"/>
      <c r="J6173" s="222"/>
      <c r="K6173" s="222"/>
      <c r="L6173" s="227"/>
      <c r="M6173" s="228"/>
      <c r="N6173" s="229"/>
      <c r="O6173" s="229"/>
      <c r="P6173" s="229"/>
      <c r="Q6173" s="229"/>
      <c r="R6173" s="229"/>
      <c r="S6173" s="229"/>
      <c r="T6173" s="230"/>
      <c r="AT6173" s="231" t="s">
        <v>283</v>
      </c>
      <c r="AU6173" s="231" t="s">
        <v>291</v>
      </c>
      <c r="AV6173" s="14" t="s">
        <v>84</v>
      </c>
      <c r="AW6173" s="14" t="s">
        <v>32</v>
      </c>
      <c r="AX6173" s="14" t="s">
        <v>76</v>
      </c>
      <c r="AY6173" s="231" t="s">
        <v>272</v>
      </c>
    </row>
    <row r="6174" spans="1:65" s="2" customFormat="1" ht="24.2" customHeight="1" x14ac:dyDescent="0.2">
      <c r="A6174" s="34"/>
      <c r="B6174" s="35"/>
      <c r="C6174" s="192" t="s">
        <v>5007</v>
      </c>
      <c r="D6174" s="192" t="s">
        <v>274</v>
      </c>
      <c r="E6174" s="193" t="s">
        <v>5008</v>
      </c>
      <c r="F6174" s="194" t="s">
        <v>5009</v>
      </c>
      <c r="G6174" s="195" t="s">
        <v>952</v>
      </c>
      <c r="H6174" s="196">
        <v>1</v>
      </c>
      <c r="I6174" s="197"/>
      <c r="J6174" s="198">
        <f>ROUND(I6174*H6174,2)</f>
        <v>0</v>
      </c>
      <c r="K6174" s="194" t="s">
        <v>1</v>
      </c>
      <c r="L6174" s="39"/>
      <c r="M6174" s="199" t="s">
        <v>1</v>
      </c>
      <c r="N6174" s="200" t="s">
        <v>41</v>
      </c>
      <c r="O6174" s="71"/>
      <c r="P6174" s="201">
        <f>O6174*H6174</f>
        <v>0</v>
      </c>
      <c r="Q6174" s="201">
        <v>0</v>
      </c>
      <c r="R6174" s="201">
        <f>Q6174*H6174</f>
        <v>0</v>
      </c>
      <c r="S6174" s="201">
        <v>0</v>
      </c>
      <c r="T6174" s="202">
        <f>S6174*H6174</f>
        <v>0</v>
      </c>
      <c r="U6174" s="34"/>
      <c r="V6174" s="34"/>
      <c r="W6174" s="34"/>
      <c r="X6174" s="34"/>
      <c r="Y6174" s="34"/>
      <c r="Z6174" s="34"/>
      <c r="AA6174" s="34"/>
      <c r="AB6174" s="34"/>
      <c r="AC6174" s="34"/>
      <c r="AD6174" s="34"/>
      <c r="AE6174" s="34"/>
      <c r="AR6174" s="203" t="s">
        <v>358</v>
      </c>
      <c r="AT6174" s="203" t="s">
        <v>274</v>
      </c>
      <c r="AU6174" s="203" t="s">
        <v>291</v>
      </c>
      <c r="AY6174" s="17" t="s">
        <v>272</v>
      </c>
      <c r="BE6174" s="204">
        <f>IF(N6174="základní",J6174,0)</f>
        <v>0</v>
      </c>
      <c r="BF6174" s="204">
        <f>IF(N6174="snížená",J6174,0)</f>
        <v>0</v>
      </c>
      <c r="BG6174" s="204">
        <f>IF(N6174="zákl. přenesená",J6174,0)</f>
        <v>0</v>
      </c>
      <c r="BH6174" s="204">
        <f>IF(N6174="sníž. přenesená",J6174,0)</f>
        <v>0</v>
      </c>
      <c r="BI6174" s="204">
        <f>IF(N6174="nulová",J6174,0)</f>
        <v>0</v>
      </c>
      <c r="BJ6174" s="17" t="s">
        <v>16</v>
      </c>
      <c r="BK6174" s="204">
        <f>ROUND(I6174*H6174,2)</f>
        <v>0</v>
      </c>
      <c r="BL6174" s="17" t="s">
        <v>358</v>
      </c>
      <c r="BM6174" s="203" t="s">
        <v>5010</v>
      </c>
    </row>
    <row r="6175" spans="1:65" s="13" customFormat="1" ht="11.25" x14ac:dyDescent="0.2">
      <c r="B6175" s="210"/>
      <c r="C6175" s="211"/>
      <c r="D6175" s="212" t="s">
        <v>283</v>
      </c>
      <c r="E6175" s="213" t="s">
        <v>1</v>
      </c>
      <c r="F6175" s="214" t="s">
        <v>4821</v>
      </c>
      <c r="G6175" s="211"/>
      <c r="H6175" s="213" t="s">
        <v>1</v>
      </c>
      <c r="I6175" s="215"/>
      <c r="J6175" s="211"/>
      <c r="K6175" s="211"/>
      <c r="L6175" s="216"/>
      <c r="M6175" s="217"/>
      <c r="N6175" s="218"/>
      <c r="O6175" s="218"/>
      <c r="P6175" s="218"/>
      <c r="Q6175" s="218"/>
      <c r="R6175" s="218"/>
      <c r="S6175" s="218"/>
      <c r="T6175" s="219"/>
      <c r="AT6175" s="220" t="s">
        <v>283</v>
      </c>
      <c r="AU6175" s="220" t="s">
        <v>291</v>
      </c>
      <c r="AV6175" s="13" t="s">
        <v>16</v>
      </c>
      <c r="AW6175" s="13" t="s">
        <v>32</v>
      </c>
      <c r="AX6175" s="13" t="s">
        <v>76</v>
      </c>
      <c r="AY6175" s="220" t="s">
        <v>272</v>
      </c>
    </row>
    <row r="6176" spans="1:65" s="13" customFormat="1" ht="11.25" x14ac:dyDescent="0.2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 x14ac:dyDescent="0.2">
      <c r="B6177" s="210"/>
      <c r="C6177" s="211"/>
      <c r="D6177" s="212" t="s">
        <v>283</v>
      </c>
      <c r="E6177" s="213" t="s">
        <v>1</v>
      </c>
      <c r="F6177" s="214" t="s">
        <v>5011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3" customFormat="1" ht="11.25" x14ac:dyDescent="0.2">
      <c r="B6178" s="210"/>
      <c r="C6178" s="211"/>
      <c r="D6178" s="212" t="s">
        <v>283</v>
      </c>
      <c r="E6178" s="213" t="s">
        <v>1</v>
      </c>
      <c r="F6178" s="214" t="s">
        <v>5012</v>
      </c>
      <c r="G6178" s="211"/>
      <c r="H6178" s="213" t="s">
        <v>1</v>
      </c>
      <c r="I6178" s="215"/>
      <c r="J6178" s="211"/>
      <c r="K6178" s="211"/>
      <c r="L6178" s="216"/>
      <c r="M6178" s="217"/>
      <c r="N6178" s="218"/>
      <c r="O6178" s="218"/>
      <c r="P6178" s="218"/>
      <c r="Q6178" s="218"/>
      <c r="R6178" s="218"/>
      <c r="S6178" s="218"/>
      <c r="T6178" s="219"/>
      <c r="AT6178" s="220" t="s">
        <v>283</v>
      </c>
      <c r="AU6178" s="220" t="s">
        <v>291</v>
      </c>
      <c r="AV6178" s="13" t="s">
        <v>16</v>
      </c>
      <c r="AW6178" s="13" t="s">
        <v>32</v>
      </c>
      <c r="AX6178" s="13" t="s">
        <v>76</v>
      </c>
      <c r="AY6178" s="220" t="s">
        <v>272</v>
      </c>
    </row>
    <row r="6179" spans="1:65" s="14" customFormat="1" ht="11.25" x14ac:dyDescent="0.2">
      <c r="B6179" s="221"/>
      <c r="C6179" s="222"/>
      <c r="D6179" s="212" t="s">
        <v>283</v>
      </c>
      <c r="E6179" s="223" t="s">
        <v>1</v>
      </c>
      <c r="F6179" s="224" t="s">
        <v>16</v>
      </c>
      <c r="G6179" s="222"/>
      <c r="H6179" s="225">
        <v>1</v>
      </c>
      <c r="I6179" s="226"/>
      <c r="J6179" s="222"/>
      <c r="K6179" s="222"/>
      <c r="L6179" s="227"/>
      <c r="M6179" s="228"/>
      <c r="N6179" s="229"/>
      <c r="O6179" s="229"/>
      <c r="P6179" s="229"/>
      <c r="Q6179" s="229"/>
      <c r="R6179" s="229"/>
      <c r="S6179" s="229"/>
      <c r="T6179" s="230"/>
      <c r="AT6179" s="231" t="s">
        <v>283</v>
      </c>
      <c r="AU6179" s="231" t="s">
        <v>291</v>
      </c>
      <c r="AV6179" s="14" t="s">
        <v>84</v>
      </c>
      <c r="AW6179" s="14" t="s">
        <v>32</v>
      </c>
      <c r="AX6179" s="14" t="s">
        <v>76</v>
      </c>
      <c r="AY6179" s="231" t="s">
        <v>272</v>
      </c>
    </row>
    <row r="6180" spans="1:65" s="2" customFormat="1" ht="37.9" customHeight="1" x14ac:dyDescent="0.2">
      <c r="A6180" s="34"/>
      <c r="B6180" s="35"/>
      <c r="C6180" s="192" t="s">
        <v>5013</v>
      </c>
      <c r="D6180" s="192" t="s">
        <v>274</v>
      </c>
      <c r="E6180" s="193" t="s">
        <v>5014</v>
      </c>
      <c r="F6180" s="194" t="s">
        <v>5015</v>
      </c>
      <c r="G6180" s="195" t="s">
        <v>952</v>
      </c>
      <c r="H6180" s="196">
        <v>1</v>
      </c>
      <c r="I6180" s="197"/>
      <c r="J6180" s="198">
        <f>ROUND(I6180*H6180,2)</f>
        <v>0</v>
      </c>
      <c r="K6180" s="194" t="s">
        <v>1</v>
      </c>
      <c r="L6180" s="39"/>
      <c r="M6180" s="199" t="s">
        <v>1</v>
      </c>
      <c r="N6180" s="200" t="s">
        <v>41</v>
      </c>
      <c r="O6180" s="71"/>
      <c r="P6180" s="201">
        <f>O6180*H6180</f>
        <v>0</v>
      </c>
      <c r="Q6180" s="201">
        <v>0</v>
      </c>
      <c r="R6180" s="201">
        <f>Q6180*H6180</f>
        <v>0</v>
      </c>
      <c r="S6180" s="201">
        <v>0</v>
      </c>
      <c r="T6180" s="202">
        <f>S6180*H6180</f>
        <v>0</v>
      </c>
      <c r="U6180" s="34"/>
      <c r="V6180" s="34"/>
      <c r="W6180" s="34"/>
      <c r="X6180" s="34"/>
      <c r="Y6180" s="34"/>
      <c r="Z6180" s="34"/>
      <c r="AA6180" s="34"/>
      <c r="AB6180" s="34"/>
      <c r="AC6180" s="34"/>
      <c r="AD6180" s="34"/>
      <c r="AE6180" s="34"/>
      <c r="AR6180" s="203" t="s">
        <v>358</v>
      </c>
      <c r="AT6180" s="203" t="s">
        <v>274</v>
      </c>
      <c r="AU6180" s="203" t="s">
        <v>291</v>
      </c>
      <c r="AY6180" s="17" t="s">
        <v>272</v>
      </c>
      <c r="BE6180" s="204">
        <f>IF(N6180="základní",J6180,0)</f>
        <v>0</v>
      </c>
      <c r="BF6180" s="204">
        <f>IF(N6180="snížená",J6180,0)</f>
        <v>0</v>
      </c>
      <c r="BG6180" s="204">
        <f>IF(N6180="zákl. přenesená",J6180,0)</f>
        <v>0</v>
      </c>
      <c r="BH6180" s="204">
        <f>IF(N6180="sníž. přenesená",J6180,0)</f>
        <v>0</v>
      </c>
      <c r="BI6180" s="204">
        <f>IF(N6180="nulová",J6180,0)</f>
        <v>0</v>
      </c>
      <c r="BJ6180" s="17" t="s">
        <v>16</v>
      </c>
      <c r="BK6180" s="204">
        <f>ROUND(I6180*H6180,2)</f>
        <v>0</v>
      </c>
      <c r="BL6180" s="17" t="s">
        <v>358</v>
      </c>
      <c r="BM6180" s="203" t="s">
        <v>5016</v>
      </c>
    </row>
    <row r="6181" spans="1:65" s="13" customFormat="1" ht="11.25" x14ac:dyDescent="0.2">
      <c r="B6181" s="210"/>
      <c r="C6181" s="211"/>
      <c r="D6181" s="212" t="s">
        <v>283</v>
      </c>
      <c r="E6181" s="213" t="s">
        <v>1</v>
      </c>
      <c r="F6181" s="214" t="s">
        <v>4821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 x14ac:dyDescent="0.2">
      <c r="B6182" s="210"/>
      <c r="C6182" s="211"/>
      <c r="D6182" s="212" t="s">
        <v>283</v>
      </c>
      <c r="E6182" s="213" t="s">
        <v>1</v>
      </c>
      <c r="F6182" s="214" t="s">
        <v>4004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 x14ac:dyDescent="0.2">
      <c r="B6183" s="210"/>
      <c r="C6183" s="211"/>
      <c r="D6183" s="212" t="s">
        <v>283</v>
      </c>
      <c r="E6183" s="213" t="s">
        <v>1</v>
      </c>
      <c r="F6183" s="214" t="s">
        <v>285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 x14ac:dyDescent="0.2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 x14ac:dyDescent="0.2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 x14ac:dyDescent="0.2">
      <c r="B6186" s="210"/>
      <c r="C6186" s="211"/>
      <c r="D6186" s="212" t="s">
        <v>283</v>
      </c>
      <c r="E6186" s="213" t="s">
        <v>1</v>
      </c>
      <c r="F6186" s="214" t="s">
        <v>4821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 x14ac:dyDescent="0.2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 x14ac:dyDescent="0.2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 x14ac:dyDescent="0.2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21.75" customHeight="1" x14ac:dyDescent="0.2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185</v>
      </c>
      <c r="H6190" s="196">
        <v>0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 x14ac:dyDescent="0.2">
      <c r="B6191" s="210"/>
      <c r="C6191" s="211"/>
      <c r="D6191" s="212" t="s">
        <v>283</v>
      </c>
      <c r="E6191" s="213" t="s">
        <v>1</v>
      </c>
      <c r="F6191" s="214" t="s">
        <v>4821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 x14ac:dyDescent="0.2">
      <c r="B6192" s="210"/>
      <c r="C6192" s="211"/>
      <c r="D6192" s="212" t="s">
        <v>283</v>
      </c>
      <c r="E6192" s="213" t="s">
        <v>1</v>
      </c>
      <c r="F6192" s="214" t="s">
        <v>285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4" customFormat="1" ht="11.25" x14ac:dyDescent="0.2">
      <c r="B6193" s="221"/>
      <c r="C6193" s="222"/>
      <c r="D6193" s="212" t="s">
        <v>283</v>
      </c>
      <c r="E6193" s="223" t="s">
        <v>1</v>
      </c>
      <c r="F6193" s="224" t="s">
        <v>4532</v>
      </c>
      <c r="G6193" s="222"/>
      <c r="H6193" s="225">
        <v>7</v>
      </c>
      <c r="I6193" s="226"/>
      <c r="J6193" s="222"/>
      <c r="K6193" s="222"/>
      <c r="L6193" s="227"/>
      <c r="M6193" s="228"/>
      <c r="N6193" s="229"/>
      <c r="O6193" s="229"/>
      <c r="P6193" s="229"/>
      <c r="Q6193" s="229"/>
      <c r="R6193" s="229"/>
      <c r="S6193" s="229"/>
      <c r="T6193" s="230"/>
      <c r="AT6193" s="231" t="s">
        <v>283</v>
      </c>
      <c r="AU6193" s="231" t="s">
        <v>291</v>
      </c>
      <c r="AV6193" s="14" t="s">
        <v>84</v>
      </c>
      <c r="AW6193" s="14" t="s">
        <v>32</v>
      </c>
      <c r="AX6193" s="14" t="s">
        <v>76</v>
      </c>
      <c r="AY6193" s="231" t="s">
        <v>272</v>
      </c>
    </row>
    <row r="6194" spans="1:65" s="13" customFormat="1" ht="11.25" x14ac:dyDescent="0.2">
      <c r="B6194" s="210"/>
      <c r="C6194" s="211"/>
      <c r="D6194" s="212" t="s">
        <v>283</v>
      </c>
      <c r="E6194" s="213" t="s">
        <v>1</v>
      </c>
      <c r="F6194" s="214" t="s">
        <v>289</v>
      </c>
      <c r="G6194" s="211"/>
      <c r="H6194" s="213" t="s">
        <v>1</v>
      </c>
      <c r="I6194" s="215"/>
      <c r="J6194" s="211"/>
      <c r="K6194" s="211"/>
      <c r="L6194" s="216"/>
      <c r="M6194" s="217"/>
      <c r="N6194" s="218"/>
      <c r="O6194" s="218"/>
      <c r="P6194" s="218"/>
      <c r="Q6194" s="218"/>
      <c r="R6194" s="218"/>
      <c r="S6194" s="218"/>
      <c r="T6194" s="219"/>
      <c r="AT6194" s="220" t="s">
        <v>283</v>
      </c>
      <c r="AU6194" s="220" t="s">
        <v>291</v>
      </c>
      <c r="AV6194" s="13" t="s">
        <v>16</v>
      </c>
      <c r="AW6194" s="13" t="s">
        <v>32</v>
      </c>
      <c r="AX6194" s="13" t="s">
        <v>76</v>
      </c>
      <c r="AY6194" s="220" t="s">
        <v>272</v>
      </c>
    </row>
    <row r="6195" spans="1:65" s="14" customFormat="1" ht="11.25" x14ac:dyDescent="0.2">
      <c r="B6195" s="221"/>
      <c r="C6195" s="222"/>
      <c r="D6195" s="212" t="s">
        <v>283</v>
      </c>
      <c r="E6195" s="223" t="s">
        <v>1</v>
      </c>
      <c r="F6195" s="224" t="s">
        <v>5025</v>
      </c>
      <c r="G6195" s="222"/>
      <c r="H6195" s="225">
        <v>-7</v>
      </c>
      <c r="I6195" s="226"/>
      <c r="J6195" s="222"/>
      <c r="K6195" s="222"/>
      <c r="L6195" s="227"/>
      <c r="M6195" s="228"/>
      <c r="N6195" s="229"/>
      <c r="O6195" s="229"/>
      <c r="P6195" s="229"/>
      <c r="Q6195" s="229"/>
      <c r="R6195" s="229"/>
      <c r="S6195" s="229"/>
      <c r="T6195" s="230"/>
      <c r="AT6195" s="231" t="s">
        <v>283</v>
      </c>
      <c r="AU6195" s="231" t="s">
        <v>291</v>
      </c>
      <c r="AV6195" s="14" t="s">
        <v>84</v>
      </c>
      <c r="AW6195" s="14" t="s">
        <v>32</v>
      </c>
      <c r="AX6195" s="14" t="s">
        <v>76</v>
      </c>
      <c r="AY6195" s="231" t="s">
        <v>272</v>
      </c>
    </row>
    <row r="6196" spans="1:65" s="2" customFormat="1" ht="24.2" customHeight="1" x14ac:dyDescent="0.2">
      <c r="A6196" s="34"/>
      <c r="B6196" s="35"/>
      <c r="C6196" s="192" t="s">
        <v>5026</v>
      </c>
      <c r="D6196" s="192" t="s">
        <v>274</v>
      </c>
      <c r="E6196" s="193" t="s">
        <v>5027</v>
      </c>
      <c r="F6196" s="194" t="s">
        <v>5028</v>
      </c>
      <c r="G6196" s="195" t="s">
        <v>185</v>
      </c>
      <c r="H6196" s="196">
        <v>1.26</v>
      </c>
      <c r="I6196" s="197"/>
      <c r="J6196" s="198">
        <f>ROUND(I6196*H6196,2)</f>
        <v>0</v>
      </c>
      <c r="K6196" s="194" t="s">
        <v>1</v>
      </c>
      <c r="L6196" s="39"/>
      <c r="M6196" s="199" t="s">
        <v>1</v>
      </c>
      <c r="N6196" s="200" t="s">
        <v>41</v>
      </c>
      <c r="O6196" s="71"/>
      <c r="P6196" s="201">
        <f>O6196*H6196</f>
        <v>0</v>
      </c>
      <c r="Q6196" s="201">
        <v>1.4999999999999999E-4</v>
      </c>
      <c r="R6196" s="201">
        <f>Q6196*H6196</f>
        <v>1.8899999999999999E-4</v>
      </c>
      <c r="S6196" s="201">
        <v>0</v>
      </c>
      <c r="T6196" s="202">
        <f>S6196*H6196</f>
        <v>0</v>
      </c>
      <c r="U6196" s="34"/>
      <c r="V6196" s="34"/>
      <c r="W6196" s="34"/>
      <c r="X6196" s="34"/>
      <c r="Y6196" s="34"/>
      <c r="Z6196" s="34"/>
      <c r="AA6196" s="34"/>
      <c r="AB6196" s="34"/>
      <c r="AC6196" s="34"/>
      <c r="AD6196" s="34"/>
      <c r="AE6196" s="34"/>
      <c r="AR6196" s="203" t="s">
        <v>358</v>
      </c>
      <c r="AT6196" s="203" t="s">
        <v>274</v>
      </c>
      <c r="AU6196" s="203" t="s">
        <v>291</v>
      </c>
      <c r="AY6196" s="17" t="s">
        <v>272</v>
      </c>
      <c r="BE6196" s="204">
        <f>IF(N6196="základní",J6196,0)</f>
        <v>0</v>
      </c>
      <c r="BF6196" s="204">
        <f>IF(N6196="snížená",J6196,0)</f>
        <v>0</v>
      </c>
      <c r="BG6196" s="204">
        <f>IF(N6196="zákl. přenesená",J6196,0)</f>
        <v>0</v>
      </c>
      <c r="BH6196" s="204">
        <f>IF(N6196="sníž. přenesená",J6196,0)</f>
        <v>0</v>
      </c>
      <c r="BI6196" s="204">
        <f>IF(N6196="nulová",J6196,0)</f>
        <v>0</v>
      </c>
      <c r="BJ6196" s="17" t="s">
        <v>16</v>
      </c>
      <c r="BK6196" s="204">
        <f>ROUND(I6196*H6196,2)</f>
        <v>0</v>
      </c>
      <c r="BL6196" s="17" t="s">
        <v>358</v>
      </c>
      <c r="BM6196" s="203" t="s">
        <v>5029</v>
      </c>
    </row>
    <row r="6197" spans="1:65" s="13" customFormat="1" ht="11.25" x14ac:dyDescent="0.2">
      <c r="B6197" s="210"/>
      <c r="C6197" s="211"/>
      <c r="D6197" s="212" t="s">
        <v>283</v>
      </c>
      <c r="E6197" s="213" t="s">
        <v>1</v>
      </c>
      <c r="F6197" s="214" t="s">
        <v>4821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3" customFormat="1" ht="11.25" x14ac:dyDescent="0.2">
      <c r="B6198" s="210"/>
      <c r="C6198" s="211"/>
      <c r="D6198" s="212" t="s">
        <v>283</v>
      </c>
      <c r="E6198" s="213" t="s">
        <v>1</v>
      </c>
      <c r="F6198" s="214" t="s">
        <v>285</v>
      </c>
      <c r="G6198" s="211"/>
      <c r="H6198" s="213" t="s">
        <v>1</v>
      </c>
      <c r="I6198" s="215"/>
      <c r="J6198" s="211"/>
      <c r="K6198" s="211"/>
      <c r="L6198" s="216"/>
      <c r="M6198" s="217"/>
      <c r="N6198" s="218"/>
      <c r="O6198" s="218"/>
      <c r="P6198" s="218"/>
      <c r="Q6198" s="218"/>
      <c r="R6198" s="218"/>
      <c r="S6198" s="218"/>
      <c r="T6198" s="219"/>
      <c r="AT6198" s="220" t="s">
        <v>283</v>
      </c>
      <c r="AU6198" s="220" t="s">
        <v>291</v>
      </c>
      <c r="AV6198" s="13" t="s">
        <v>16</v>
      </c>
      <c r="AW6198" s="13" t="s">
        <v>32</v>
      </c>
      <c r="AX6198" s="13" t="s">
        <v>76</v>
      </c>
      <c r="AY6198" s="220" t="s">
        <v>272</v>
      </c>
    </row>
    <row r="6199" spans="1:65" s="14" customFormat="1" ht="11.25" x14ac:dyDescent="0.2">
      <c r="B6199" s="221"/>
      <c r="C6199" s="222"/>
      <c r="D6199" s="212" t="s">
        <v>283</v>
      </c>
      <c r="E6199" s="223" t="s">
        <v>1</v>
      </c>
      <c r="F6199" s="224" t="s">
        <v>5030</v>
      </c>
      <c r="G6199" s="222"/>
      <c r="H6199" s="225">
        <v>1.26</v>
      </c>
      <c r="I6199" s="226"/>
      <c r="J6199" s="222"/>
      <c r="K6199" s="222"/>
      <c r="L6199" s="227"/>
      <c r="M6199" s="228"/>
      <c r="N6199" s="229"/>
      <c r="O6199" s="229"/>
      <c r="P6199" s="229"/>
      <c r="Q6199" s="229"/>
      <c r="R6199" s="229"/>
      <c r="S6199" s="229"/>
      <c r="T6199" s="230"/>
      <c r="AT6199" s="231" t="s">
        <v>283</v>
      </c>
      <c r="AU6199" s="231" t="s">
        <v>291</v>
      </c>
      <c r="AV6199" s="14" t="s">
        <v>84</v>
      </c>
      <c r="AW6199" s="14" t="s">
        <v>32</v>
      </c>
      <c r="AX6199" s="14" t="s">
        <v>76</v>
      </c>
      <c r="AY6199" s="231" t="s">
        <v>272</v>
      </c>
    </row>
    <row r="6200" spans="1:65" s="2" customFormat="1" ht="24.2" customHeight="1" x14ac:dyDescent="0.2">
      <c r="A6200" s="34"/>
      <c r="B6200" s="35"/>
      <c r="C6200" s="192" t="s">
        <v>5031</v>
      </c>
      <c r="D6200" s="192" t="s">
        <v>274</v>
      </c>
      <c r="E6200" s="193" t="s">
        <v>5032</v>
      </c>
      <c r="F6200" s="194" t="s">
        <v>5033</v>
      </c>
      <c r="G6200" s="195" t="s">
        <v>185</v>
      </c>
      <c r="H6200" s="196">
        <v>2.625</v>
      </c>
      <c r="I6200" s="197"/>
      <c r="J6200" s="198">
        <f>ROUND(I6200*H6200,2)</f>
        <v>0</v>
      </c>
      <c r="K6200" s="194" t="s">
        <v>1</v>
      </c>
      <c r="L6200" s="39"/>
      <c r="M6200" s="199" t="s">
        <v>1</v>
      </c>
      <c r="N6200" s="200" t="s">
        <v>41</v>
      </c>
      <c r="O6200" s="71"/>
      <c r="P6200" s="201">
        <f>O6200*H6200</f>
        <v>0</v>
      </c>
      <c r="Q6200" s="201">
        <v>1.4999999999999999E-4</v>
      </c>
      <c r="R6200" s="201">
        <f>Q6200*H6200</f>
        <v>3.9374999999999995E-4</v>
      </c>
      <c r="S6200" s="201">
        <v>0</v>
      </c>
      <c r="T6200" s="202">
        <f>S6200*H6200</f>
        <v>0</v>
      </c>
      <c r="U6200" s="34"/>
      <c r="V6200" s="34"/>
      <c r="W6200" s="34"/>
      <c r="X6200" s="34"/>
      <c r="Y6200" s="34"/>
      <c r="Z6200" s="34"/>
      <c r="AA6200" s="34"/>
      <c r="AB6200" s="34"/>
      <c r="AC6200" s="34"/>
      <c r="AD6200" s="34"/>
      <c r="AE6200" s="34"/>
      <c r="AR6200" s="203" t="s">
        <v>358</v>
      </c>
      <c r="AT6200" s="203" t="s">
        <v>274</v>
      </c>
      <c r="AU6200" s="203" t="s">
        <v>291</v>
      </c>
      <c r="AY6200" s="17" t="s">
        <v>272</v>
      </c>
      <c r="BE6200" s="204">
        <f>IF(N6200="základní",J6200,0)</f>
        <v>0</v>
      </c>
      <c r="BF6200" s="204">
        <f>IF(N6200="snížená",J6200,0)</f>
        <v>0</v>
      </c>
      <c r="BG6200" s="204">
        <f>IF(N6200="zákl. přenesená",J6200,0)</f>
        <v>0</v>
      </c>
      <c r="BH6200" s="204">
        <f>IF(N6200="sníž. přenesená",J6200,0)</f>
        <v>0</v>
      </c>
      <c r="BI6200" s="204">
        <f>IF(N6200="nulová",J6200,0)</f>
        <v>0</v>
      </c>
      <c r="BJ6200" s="17" t="s">
        <v>16</v>
      </c>
      <c r="BK6200" s="204">
        <f>ROUND(I6200*H6200,2)</f>
        <v>0</v>
      </c>
      <c r="BL6200" s="17" t="s">
        <v>358</v>
      </c>
      <c r="BM6200" s="203" t="s">
        <v>5034</v>
      </c>
    </row>
    <row r="6201" spans="1:65" s="13" customFormat="1" ht="11.25" x14ac:dyDescent="0.2">
      <c r="B6201" s="210"/>
      <c r="C6201" s="211"/>
      <c r="D6201" s="212" t="s">
        <v>283</v>
      </c>
      <c r="E6201" s="213" t="s">
        <v>1</v>
      </c>
      <c r="F6201" s="214" t="s">
        <v>4821</v>
      </c>
      <c r="G6201" s="211"/>
      <c r="H6201" s="213" t="s">
        <v>1</v>
      </c>
      <c r="I6201" s="215"/>
      <c r="J6201" s="211"/>
      <c r="K6201" s="211"/>
      <c r="L6201" s="216"/>
      <c r="M6201" s="217"/>
      <c r="N6201" s="218"/>
      <c r="O6201" s="218"/>
      <c r="P6201" s="218"/>
      <c r="Q6201" s="218"/>
      <c r="R6201" s="218"/>
      <c r="S6201" s="218"/>
      <c r="T6201" s="219"/>
      <c r="AT6201" s="220" t="s">
        <v>283</v>
      </c>
      <c r="AU6201" s="220" t="s">
        <v>291</v>
      </c>
      <c r="AV6201" s="13" t="s">
        <v>16</v>
      </c>
      <c r="AW6201" s="13" t="s">
        <v>32</v>
      </c>
      <c r="AX6201" s="13" t="s">
        <v>76</v>
      </c>
      <c r="AY6201" s="220" t="s">
        <v>272</v>
      </c>
    </row>
    <row r="6202" spans="1:65" s="13" customFormat="1" ht="11.25" x14ac:dyDescent="0.2">
      <c r="B6202" s="210"/>
      <c r="C6202" s="211"/>
      <c r="D6202" s="212" t="s">
        <v>283</v>
      </c>
      <c r="E6202" s="213" t="s">
        <v>1</v>
      </c>
      <c r="F6202" s="214" t="s">
        <v>285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 x14ac:dyDescent="0.2">
      <c r="B6203" s="210"/>
      <c r="C6203" s="211"/>
      <c r="D6203" s="212" t="s">
        <v>283</v>
      </c>
      <c r="E6203" s="213" t="s">
        <v>1</v>
      </c>
      <c r="F6203" s="214" t="s">
        <v>5035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3" customFormat="1" ht="11.25" x14ac:dyDescent="0.2">
      <c r="B6204" s="210"/>
      <c r="C6204" s="211"/>
      <c r="D6204" s="212" t="s">
        <v>283</v>
      </c>
      <c r="E6204" s="213" t="s">
        <v>1</v>
      </c>
      <c r="F6204" s="214" t="s">
        <v>5036</v>
      </c>
      <c r="G6204" s="211"/>
      <c r="H6204" s="213" t="s">
        <v>1</v>
      </c>
      <c r="I6204" s="215"/>
      <c r="J6204" s="211"/>
      <c r="K6204" s="211"/>
      <c r="L6204" s="216"/>
      <c r="M6204" s="217"/>
      <c r="N6204" s="218"/>
      <c r="O6204" s="218"/>
      <c r="P6204" s="218"/>
      <c r="Q6204" s="218"/>
      <c r="R6204" s="218"/>
      <c r="S6204" s="218"/>
      <c r="T6204" s="219"/>
      <c r="AT6204" s="220" t="s">
        <v>283</v>
      </c>
      <c r="AU6204" s="220" t="s">
        <v>291</v>
      </c>
      <c r="AV6204" s="13" t="s">
        <v>16</v>
      </c>
      <c r="AW6204" s="13" t="s">
        <v>32</v>
      </c>
      <c r="AX6204" s="13" t="s">
        <v>76</v>
      </c>
      <c r="AY6204" s="220" t="s">
        <v>272</v>
      </c>
    </row>
    <row r="6205" spans="1:65" s="14" customFormat="1" ht="11.25" x14ac:dyDescent="0.2">
      <c r="B6205" s="221"/>
      <c r="C6205" s="222"/>
      <c r="D6205" s="212" t="s">
        <v>283</v>
      </c>
      <c r="E6205" s="223" t="s">
        <v>1</v>
      </c>
      <c r="F6205" s="224" t="s">
        <v>5037</v>
      </c>
      <c r="G6205" s="222"/>
      <c r="H6205" s="225">
        <v>2.625</v>
      </c>
      <c r="I6205" s="226"/>
      <c r="J6205" s="222"/>
      <c r="K6205" s="222"/>
      <c r="L6205" s="227"/>
      <c r="M6205" s="228"/>
      <c r="N6205" s="229"/>
      <c r="O6205" s="229"/>
      <c r="P6205" s="229"/>
      <c r="Q6205" s="229"/>
      <c r="R6205" s="229"/>
      <c r="S6205" s="229"/>
      <c r="T6205" s="230"/>
      <c r="AT6205" s="231" t="s">
        <v>283</v>
      </c>
      <c r="AU6205" s="231" t="s">
        <v>291</v>
      </c>
      <c r="AV6205" s="14" t="s">
        <v>84</v>
      </c>
      <c r="AW6205" s="14" t="s">
        <v>32</v>
      </c>
      <c r="AX6205" s="14" t="s">
        <v>76</v>
      </c>
      <c r="AY6205" s="231" t="s">
        <v>272</v>
      </c>
    </row>
    <row r="6206" spans="1:65" s="2" customFormat="1" ht="37.9" customHeight="1" x14ac:dyDescent="0.2">
      <c r="A6206" s="34"/>
      <c r="B6206" s="35"/>
      <c r="C6206" s="192" t="s">
        <v>5038</v>
      </c>
      <c r="D6206" s="192" t="s">
        <v>274</v>
      </c>
      <c r="E6206" s="193" t="s">
        <v>5039</v>
      </c>
      <c r="F6206" s="194" t="s">
        <v>5040</v>
      </c>
      <c r="G6206" s="195" t="s">
        <v>952</v>
      </c>
      <c r="H6206" s="196">
        <v>0</v>
      </c>
      <c r="I6206" s="197"/>
      <c r="J6206" s="198">
        <f>ROUND(I6206*H6206,2)</f>
        <v>0</v>
      </c>
      <c r="K6206" s="194" t="s">
        <v>1</v>
      </c>
      <c r="L6206" s="39"/>
      <c r="M6206" s="199" t="s">
        <v>1</v>
      </c>
      <c r="N6206" s="200" t="s">
        <v>41</v>
      </c>
      <c r="O6206" s="71"/>
      <c r="P6206" s="201">
        <f>O6206*H6206</f>
        <v>0</v>
      </c>
      <c r="Q6206" s="201">
        <v>1.4999999999999999E-4</v>
      </c>
      <c r="R6206" s="201">
        <f>Q6206*H6206</f>
        <v>0</v>
      </c>
      <c r="S6206" s="201">
        <v>0</v>
      </c>
      <c r="T6206" s="202">
        <f>S6206*H6206</f>
        <v>0</v>
      </c>
      <c r="U6206" s="34"/>
      <c r="V6206" s="34"/>
      <c r="W6206" s="34"/>
      <c r="X6206" s="34"/>
      <c r="Y6206" s="34"/>
      <c r="Z6206" s="34"/>
      <c r="AA6206" s="34"/>
      <c r="AB6206" s="34"/>
      <c r="AC6206" s="34"/>
      <c r="AD6206" s="34"/>
      <c r="AE6206" s="34"/>
      <c r="AR6206" s="203" t="s">
        <v>358</v>
      </c>
      <c r="AT6206" s="203" t="s">
        <v>274</v>
      </c>
      <c r="AU6206" s="203" t="s">
        <v>291</v>
      </c>
      <c r="AY6206" s="17" t="s">
        <v>272</v>
      </c>
      <c r="BE6206" s="204">
        <f>IF(N6206="základní",J6206,0)</f>
        <v>0</v>
      </c>
      <c r="BF6206" s="204">
        <f>IF(N6206="snížená",J6206,0)</f>
        <v>0</v>
      </c>
      <c r="BG6206" s="204">
        <f>IF(N6206="zákl. přenesená",J6206,0)</f>
        <v>0</v>
      </c>
      <c r="BH6206" s="204">
        <f>IF(N6206="sníž. přenesená",J6206,0)</f>
        <v>0</v>
      </c>
      <c r="BI6206" s="204">
        <f>IF(N6206="nulová",J6206,0)</f>
        <v>0</v>
      </c>
      <c r="BJ6206" s="17" t="s">
        <v>16</v>
      </c>
      <c r="BK6206" s="204">
        <f>ROUND(I6206*H6206,2)</f>
        <v>0</v>
      </c>
      <c r="BL6206" s="17" t="s">
        <v>358</v>
      </c>
      <c r="BM6206" s="203" t="s">
        <v>5041</v>
      </c>
    </row>
    <row r="6207" spans="1:65" s="13" customFormat="1" ht="11.25" x14ac:dyDescent="0.2">
      <c r="B6207" s="210"/>
      <c r="C6207" s="211"/>
      <c r="D6207" s="212" t="s">
        <v>283</v>
      </c>
      <c r="E6207" s="213" t="s">
        <v>1</v>
      </c>
      <c r="F6207" s="214" t="s">
        <v>4821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 x14ac:dyDescent="0.2">
      <c r="B6208" s="210"/>
      <c r="C6208" s="211"/>
      <c r="D6208" s="212" t="s">
        <v>283</v>
      </c>
      <c r="E6208" s="213" t="s">
        <v>1</v>
      </c>
      <c r="F6208" s="214" t="s">
        <v>285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4" customFormat="1" ht="11.25" x14ac:dyDescent="0.2">
      <c r="B6209" s="221"/>
      <c r="C6209" s="222"/>
      <c r="D6209" s="212" t="s">
        <v>283</v>
      </c>
      <c r="E6209" s="223" t="s">
        <v>1</v>
      </c>
      <c r="F6209" s="224" t="s">
        <v>16</v>
      </c>
      <c r="G6209" s="222"/>
      <c r="H6209" s="225">
        <v>1</v>
      </c>
      <c r="I6209" s="226"/>
      <c r="J6209" s="222"/>
      <c r="K6209" s="222"/>
      <c r="L6209" s="227"/>
      <c r="M6209" s="228"/>
      <c r="N6209" s="229"/>
      <c r="O6209" s="229"/>
      <c r="P6209" s="229"/>
      <c r="Q6209" s="229"/>
      <c r="R6209" s="229"/>
      <c r="S6209" s="229"/>
      <c r="T6209" s="230"/>
      <c r="AT6209" s="231" t="s">
        <v>283</v>
      </c>
      <c r="AU6209" s="231" t="s">
        <v>291</v>
      </c>
      <c r="AV6209" s="14" t="s">
        <v>84</v>
      </c>
      <c r="AW6209" s="14" t="s">
        <v>32</v>
      </c>
      <c r="AX6209" s="14" t="s">
        <v>76</v>
      </c>
      <c r="AY6209" s="231" t="s">
        <v>272</v>
      </c>
    </row>
    <row r="6210" spans="1:65" s="13" customFormat="1" ht="11.25" x14ac:dyDescent="0.2">
      <c r="B6210" s="210"/>
      <c r="C6210" s="211"/>
      <c r="D6210" s="212" t="s">
        <v>283</v>
      </c>
      <c r="E6210" s="213" t="s">
        <v>1</v>
      </c>
      <c r="F6210" s="214" t="s">
        <v>289</v>
      </c>
      <c r="G6210" s="211"/>
      <c r="H6210" s="213" t="s">
        <v>1</v>
      </c>
      <c r="I6210" s="215"/>
      <c r="J6210" s="211"/>
      <c r="K6210" s="211"/>
      <c r="L6210" s="216"/>
      <c r="M6210" s="217"/>
      <c r="N6210" s="218"/>
      <c r="O6210" s="218"/>
      <c r="P6210" s="218"/>
      <c r="Q6210" s="218"/>
      <c r="R6210" s="218"/>
      <c r="S6210" s="218"/>
      <c r="T6210" s="219"/>
      <c r="AT6210" s="220" t="s">
        <v>283</v>
      </c>
      <c r="AU6210" s="220" t="s">
        <v>291</v>
      </c>
      <c r="AV6210" s="13" t="s">
        <v>16</v>
      </c>
      <c r="AW6210" s="13" t="s">
        <v>32</v>
      </c>
      <c r="AX6210" s="13" t="s">
        <v>76</v>
      </c>
      <c r="AY6210" s="220" t="s">
        <v>272</v>
      </c>
    </row>
    <row r="6211" spans="1:65" s="14" customFormat="1" ht="11.25" x14ac:dyDescent="0.2">
      <c r="B6211" s="221"/>
      <c r="C6211" s="222"/>
      <c r="D6211" s="212" t="s">
        <v>283</v>
      </c>
      <c r="E6211" s="223" t="s">
        <v>1</v>
      </c>
      <c r="F6211" s="224" t="s">
        <v>207</v>
      </c>
      <c r="G6211" s="222"/>
      <c r="H6211" s="225">
        <v>-1</v>
      </c>
      <c r="I6211" s="226"/>
      <c r="J6211" s="222"/>
      <c r="K6211" s="222"/>
      <c r="L6211" s="227"/>
      <c r="M6211" s="228"/>
      <c r="N6211" s="229"/>
      <c r="O6211" s="229"/>
      <c r="P6211" s="229"/>
      <c r="Q6211" s="229"/>
      <c r="R6211" s="229"/>
      <c r="S6211" s="229"/>
      <c r="T6211" s="230"/>
      <c r="AT6211" s="231" t="s">
        <v>283</v>
      </c>
      <c r="AU6211" s="231" t="s">
        <v>291</v>
      </c>
      <c r="AV6211" s="14" t="s">
        <v>84</v>
      </c>
      <c r="AW6211" s="14" t="s">
        <v>32</v>
      </c>
      <c r="AX6211" s="14" t="s">
        <v>76</v>
      </c>
      <c r="AY6211" s="231" t="s">
        <v>272</v>
      </c>
    </row>
    <row r="6212" spans="1:65" s="2" customFormat="1" ht="37.9" customHeight="1" x14ac:dyDescent="0.2">
      <c r="A6212" s="34"/>
      <c r="B6212" s="35"/>
      <c r="C6212" s="192" t="s">
        <v>5042</v>
      </c>
      <c r="D6212" s="192" t="s">
        <v>274</v>
      </c>
      <c r="E6212" s="193" t="s">
        <v>5043</v>
      </c>
      <c r="F6212" s="194" t="s">
        <v>5044</v>
      </c>
      <c r="G6212" s="195" t="s">
        <v>952</v>
      </c>
      <c r="H6212" s="196">
        <v>0</v>
      </c>
      <c r="I6212" s="197"/>
      <c r="J6212" s="198">
        <f>ROUND(I6212*H6212,2)</f>
        <v>0</v>
      </c>
      <c r="K6212" s="194" t="s">
        <v>1</v>
      </c>
      <c r="L6212" s="39"/>
      <c r="M6212" s="199" t="s">
        <v>1</v>
      </c>
      <c r="N6212" s="200" t="s">
        <v>41</v>
      </c>
      <c r="O6212" s="71"/>
      <c r="P6212" s="201">
        <f>O6212*H6212</f>
        <v>0</v>
      </c>
      <c r="Q6212" s="201">
        <v>1.4999999999999999E-4</v>
      </c>
      <c r="R6212" s="201">
        <f>Q6212*H6212</f>
        <v>0</v>
      </c>
      <c r="S6212" s="201">
        <v>0</v>
      </c>
      <c r="T6212" s="202">
        <f>S6212*H6212</f>
        <v>0</v>
      </c>
      <c r="U6212" s="34"/>
      <c r="V6212" s="34"/>
      <c r="W6212" s="34"/>
      <c r="X6212" s="34"/>
      <c r="Y6212" s="34"/>
      <c r="Z6212" s="34"/>
      <c r="AA6212" s="34"/>
      <c r="AB6212" s="34"/>
      <c r="AC6212" s="34"/>
      <c r="AD6212" s="34"/>
      <c r="AE6212" s="34"/>
      <c r="AR6212" s="203" t="s">
        <v>358</v>
      </c>
      <c r="AT6212" s="203" t="s">
        <v>274</v>
      </c>
      <c r="AU6212" s="203" t="s">
        <v>291</v>
      </c>
      <c r="AY6212" s="17" t="s">
        <v>272</v>
      </c>
      <c r="BE6212" s="204">
        <f>IF(N6212="základní",J6212,0)</f>
        <v>0</v>
      </c>
      <c r="BF6212" s="204">
        <f>IF(N6212="snížená",J6212,0)</f>
        <v>0</v>
      </c>
      <c r="BG6212" s="204">
        <f>IF(N6212="zákl. přenesená",J6212,0)</f>
        <v>0</v>
      </c>
      <c r="BH6212" s="204">
        <f>IF(N6212="sníž. přenesená",J6212,0)</f>
        <v>0</v>
      </c>
      <c r="BI6212" s="204">
        <f>IF(N6212="nulová",J6212,0)</f>
        <v>0</v>
      </c>
      <c r="BJ6212" s="17" t="s">
        <v>16</v>
      </c>
      <c r="BK6212" s="204">
        <f>ROUND(I6212*H6212,2)</f>
        <v>0</v>
      </c>
      <c r="BL6212" s="17" t="s">
        <v>358</v>
      </c>
      <c r="BM6212" s="203" t="s">
        <v>5045</v>
      </c>
    </row>
    <row r="6213" spans="1:65" s="13" customFormat="1" ht="11.25" x14ac:dyDescent="0.2">
      <c r="B6213" s="210"/>
      <c r="C6213" s="211"/>
      <c r="D6213" s="212" t="s">
        <v>283</v>
      </c>
      <c r="E6213" s="213" t="s">
        <v>1</v>
      </c>
      <c r="F6213" s="214" t="s">
        <v>4821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3" customFormat="1" ht="11.25" x14ac:dyDescent="0.2">
      <c r="B6214" s="210"/>
      <c r="C6214" s="211"/>
      <c r="D6214" s="212" t="s">
        <v>283</v>
      </c>
      <c r="E6214" s="213" t="s">
        <v>1</v>
      </c>
      <c r="F6214" s="214" t="s">
        <v>285</v>
      </c>
      <c r="G6214" s="211"/>
      <c r="H6214" s="213" t="s">
        <v>1</v>
      </c>
      <c r="I6214" s="215"/>
      <c r="J6214" s="211"/>
      <c r="K6214" s="211"/>
      <c r="L6214" s="216"/>
      <c r="M6214" s="217"/>
      <c r="N6214" s="218"/>
      <c r="O6214" s="218"/>
      <c r="P6214" s="218"/>
      <c r="Q6214" s="218"/>
      <c r="R6214" s="218"/>
      <c r="S6214" s="218"/>
      <c r="T6214" s="219"/>
      <c r="AT6214" s="220" t="s">
        <v>283</v>
      </c>
      <c r="AU6214" s="220" t="s">
        <v>291</v>
      </c>
      <c r="AV6214" s="13" t="s">
        <v>16</v>
      </c>
      <c r="AW6214" s="13" t="s">
        <v>32</v>
      </c>
      <c r="AX6214" s="13" t="s">
        <v>76</v>
      </c>
      <c r="AY6214" s="220" t="s">
        <v>272</v>
      </c>
    </row>
    <row r="6215" spans="1:65" s="14" customFormat="1" ht="11.25" x14ac:dyDescent="0.2">
      <c r="B6215" s="221"/>
      <c r="C6215" s="222"/>
      <c r="D6215" s="212" t="s">
        <v>283</v>
      </c>
      <c r="E6215" s="223" t="s">
        <v>1</v>
      </c>
      <c r="F6215" s="224" t="s">
        <v>16</v>
      </c>
      <c r="G6215" s="222"/>
      <c r="H6215" s="225">
        <v>1</v>
      </c>
      <c r="I6215" s="226"/>
      <c r="J6215" s="222"/>
      <c r="K6215" s="222"/>
      <c r="L6215" s="227"/>
      <c r="M6215" s="228"/>
      <c r="N6215" s="229"/>
      <c r="O6215" s="229"/>
      <c r="P6215" s="229"/>
      <c r="Q6215" s="229"/>
      <c r="R6215" s="229"/>
      <c r="S6215" s="229"/>
      <c r="T6215" s="230"/>
      <c r="AT6215" s="231" t="s">
        <v>283</v>
      </c>
      <c r="AU6215" s="231" t="s">
        <v>291</v>
      </c>
      <c r="AV6215" s="14" t="s">
        <v>84</v>
      </c>
      <c r="AW6215" s="14" t="s">
        <v>32</v>
      </c>
      <c r="AX6215" s="14" t="s">
        <v>76</v>
      </c>
      <c r="AY6215" s="231" t="s">
        <v>272</v>
      </c>
    </row>
    <row r="6216" spans="1:65" s="13" customFormat="1" ht="11.25" x14ac:dyDescent="0.2">
      <c r="B6216" s="210"/>
      <c r="C6216" s="211"/>
      <c r="D6216" s="212" t="s">
        <v>283</v>
      </c>
      <c r="E6216" s="213" t="s">
        <v>1</v>
      </c>
      <c r="F6216" s="214" t="s">
        <v>289</v>
      </c>
      <c r="G6216" s="211"/>
      <c r="H6216" s="213" t="s">
        <v>1</v>
      </c>
      <c r="I6216" s="215"/>
      <c r="J6216" s="211"/>
      <c r="K6216" s="211"/>
      <c r="L6216" s="216"/>
      <c r="M6216" s="217"/>
      <c r="N6216" s="218"/>
      <c r="O6216" s="218"/>
      <c r="P6216" s="218"/>
      <c r="Q6216" s="218"/>
      <c r="R6216" s="218"/>
      <c r="S6216" s="218"/>
      <c r="T6216" s="219"/>
      <c r="AT6216" s="220" t="s">
        <v>283</v>
      </c>
      <c r="AU6216" s="220" t="s">
        <v>291</v>
      </c>
      <c r="AV6216" s="13" t="s">
        <v>16</v>
      </c>
      <c r="AW6216" s="13" t="s">
        <v>32</v>
      </c>
      <c r="AX6216" s="13" t="s">
        <v>76</v>
      </c>
      <c r="AY6216" s="220" t="s">
        <v>272</v>
      </c>
    </row>
    <row r="6217" spans="1:65" s="14" customFormat="1" ht="11.25" x14ac:dyDescent="0.2">
      <c r="B6217" s="221"/>
      <c r="C6217" s="222"/>
      <c r="D6217" s="212" t="s">
        <v>283</v>
      </c>
      <c r="E6217" s="223" t="s">
        <v>1</v>
      </c>
      <c r="F6217" s="224" t="s">
        <v>207</v>
      </c>
      <c r="G6217" s="222"/>
      <c r="H6217" s="225">
        <v>-1</v>
      </c>
      <c r="I6217" s="226"/>
      <c r="J6217" s="222"/>
      <c r="K6217" s="222"/>
      <c r="L6217" s="227"/>
      <c r="M6217" s="228"/>
      <c r="N6217" s="229"/>
      <c r="O6217" s="229"/>
      <c r="P6217" s="229"/>
      <c r="Q6217" s="229"/>
      <c r="R6217" s="229"/>
      <c r="S6217" s="229"/>
      <c r="T6217" s="230"/>
      <c r="AT6217" s="231" t="s">
        <v>283</v>
      </c>
      <c r="AU6217" s="231" t="s">
        <v>291</v>
      </c>
      <c r="AV6217" s="14" t="s">
        <v>84</v>
      </c>
      <c r="AW6217" s="14" t="s">
        <v>32</v>
      </c>
      <c r="AX6217" s="14" t="s">
        <v>76</v>
      </c>
      <c r="AY6217" s="231" t="s">
        <v>272</v>
      </c>
    </row>
    <row r="6218" spans="1:65" s="2" customFormat="1" ht="24.2" customHeight="1" x14ac:dyDescent="0.2">
      <c r="A6218" s="34"/>
      <c r="B6218" s="35"/>
      <c r="C6218" s="192" t="s">
        <v>5046</v>
      </c>
      <c r="D6218" s="192" t="s">
        <v>274</v>
      </c>
      <c r="E6218" s="193" t="s">
        <v>5047</v>
      </c>
      <c r="F6218" s="194" t="s">
        <v>5048</v>
      </c>
      <c r="G6218" s="195" t="s">
        <v>952</v>
      </c>
      <c r="H6218" s="196">
        <v>0</v>
      </c>
      <c r="I6218" s="197"/>
      <c r="J6218" s="198">
        <f>ROUND(I6218*H6218,2)</f>
        <v>0</v>
      </c>
      <c r="K6218" s="194" t="s">
        <v>1</v>
      </c>
      <c r="L6218" s="39"/>
      <c r="M6218" s="199" t="s">
        <v>1</v>
      </c>
      <c r="N6218" s="200" t="s">
        <v>41</v>
      </c>
      <c r="O6218" s="71"/>
      <c r="P6218" s="201">
        <f>O6218*H6218</f>
        <v>0</v>
      </c>
      <c r="Q6218" s="201">
        <v>1.4999999999999999E-4</v>
      </c>
      <c r="R6218" s="201">
        <f>Q6218*H6218</f>
        <v>0</v>
      </c>
      <c r="S6218" s="201">
        <v>0</v>
      </c>
      <c r="T6218" s="202">
        <f>S6218*H6218</f>
        <v>0</v>
      </c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R6218" s="203" t="s">
        <v>358</v>
      </c>
      <c r="AT6218" s="203" t="s">
        <v>274</v>
      </c>
      <c r="AU6218" s="203" t="s">
        <v>291</v>
      </c>
      <c r="AY6218" s="17" t="s">
        <v>272</v>
      </c>
      <c r="BE6218" s="204">
        <f>IF(N6218="základní",J6218,0)</f>
        <v>0</v>
      </c>
      <c r="BF6218" s="204">
        <f>IF(N6218="snížená",J6218,0)</f>
        <v>0</v>
      </c>
      <c r="BG6218" s="204">
        <f>IF(N6218="zákl. přenesená",J6218,0)</f>
        <v>0</v>
      </c>
      <c r="BH6218" s="204">
        <f>IF(N6218="sníž. přenesená",J6218,0)</f>
        <v>0</v>
      </c>
      <c r="BI6218" s="204">
        <f>IF(N6218="nulová",J6218,0)</f>
        <v>0</v>
      </c>
      <c r="BJ6218" s="17" t="s">
        <v>16</v>
      </c>
      <c r="BK6218" s="204">
        <f>ROUND(I6218*H6218,2)</f>
        <v>0</v>
      </c>
      <c r="BL6218" s="17" t="s">
        <v>358</v>
      </c>
      <c r="BM6218" s="203" t="s">
        <v>5049</v>
      </c>
    </row>
    <row r="6219" spans="1:65" s="13" customFormat="1" ht="11.25" x14ac:dyDescent="0.2">
      <c r="B6219" s="210"/>
      <c r="C6219" s="211"/>
      <c r="D6219" s="212" t="s">
        <v>283</v>
      </c>
      <c r="E6219" s="213" t="s">
        <v>1</v>
      </c>
      <c r="F6219" s="214" t="s">
        <v>4821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3" customFormat="1" ht="11.25" x14ac:dyDescent="0.2">
      <c r="B6220" s="210"/>
      <c r="C6220" s="211"/>
      <c r="D6220" s="212" t="s">
        <v>283</v>
      </c>
      <c r="E6220" s="213" t="s">
        <v>1</v>
      </c>
      <c r="F6220" s="214" t="s">
        <v>285</v>
      </c>
      <c r="G6220" s="211"/>
      <c r="H6220" s="213" t="s">
        <v>1</v>
      </c>
      <c r="I6220" s="215"/>
      <c r="J6220" s="211"/>
      <c r="K6220" s="211"/>
      <c r="L6220" s="216"/>
      <c r="M6220" s="217"/>
      <c r="N6220" s="218"/>
      <c r="O6220" s="218"/>
      <c r="P6220" s="218"/>
      <c r="Q6220" s="218"/>
      <c r="R6220" s="218"/>
      <c r="S6220" s="218"/>
      <c r="T6220" s="219"/>
      <c r="AT6220" s="220" t="s">
        <v>283</v>
      </c>
      <c r="AU6220" s="220" t="s">
        <v>291</v>
      </c>
      <c r="AV6220" s="13" t="s">
        <v>16</v>
      </c>
      <c r="AW6220" s="13" t="s">
        <v>32</v>
      </c>
      <c r="AX6220" s="13" t="s">
        <v>76</v>
      </c>
      <c r="AY6220" s="220" t="s">
        <v>272</v>
      </c>
    </row>
    <row r="6221" spans="1:65" s="14" customFormat="1" ht="11.25" x14ac:dyDescent="0.2">
      <c r="B6221" s="221"/>
      <c r="C6221" s="222"/>
      <c r="D6221" s="212" t="s">
        <v>283</v>
      </c>
      <c r="E6221" s="223" t="s">
        <v>1</v>
      </c>
      <c r="F6221" s="224" t="s">
        <v>16</v>
      </c>
      <c r="G6221" s="222"/>
      <c r="H6221" s="225">
        <v>1</v>
      </c>
      <c r="I6221" s="226"/>
      <c r="J6221" s="222"/>
      <c r="K6221" s="222"/>
      <c r="L6221" s="227"/>
      <c r="M6221" s="228"/>
      <c r="N6221" s="229"/>
      <c r="O6221" s="229"/>
      <c r="P6221" s="229"/>
      <c r="Q6221" s="229"/>
      <c r="R6221" s="229"/>
      <c r="S6221" s="229"/>
      <c r="T6221" s="230"/>
      <c r="AT6221" s="231" t="s">
        <v>283</v>
      </c>
      <c r="AU6221" s="231" t="s">
        <v>291</v>
      </c>
      <c r="AV6221" s="14" t="s">
        <v>84</v>
      </c>
      <c r="AW6221" s="14" t="s">
        <v>32</v>
      </c>
      <c r="AX6221" s="14" t="s">
        <v>76</v>
      </c>
      <c r="AY6221" s="231" t="s">
        <v>272</v>
      </c>
    </row>
    <row r="6222" spans="1:65" s="13" customFormat="1" ht="11.25" x14ac:dyDescent="0.2">
      <c r="B6222" s="210"/>
      <c r="C6222" s="211"/>
      <c r="D6222" s="212" t="s">
        <v>283</v>
      </c>
      <c r="E6222" s="213" t="s">
        <v>1</v>
      </c>
      <c r="F6222" s="214" t="s">
        <v>289</v>
      </c>
      <c r="G6222" s="211"/>
      <c r="H6222" s="213" t="s">
        <v>1</v>
      </c>
      <c r="I6222" s="215"/>
      <c r="J6222" s="211"/>
      <c r="K6222" s="211"/>
      <c r="L6222" s="216"/>
      <c r="M6222" s="217"/>
      <c r="N6222" s="218"/>
      <c r="O6222" s="218"/>
      <c r="P6222" s="218"/>
      <c r="Q6222" s="218"/>
      <c r="R6222" s="218"/>
      <c r="S6222" s="218"/>
      <c r="T6222" s="219"/>
      <c r="AT6222" s="220" t="s">
        <v>283</v>
      </c>
      <c r="AU6222" s="220" t="s">
        <v>291</v>
      </c>
      <c r="AV6222" s="13" t="s">
        <v>16</v>
      </c>
      <c r="AW6222" s="13" t="s">
        <v>32</v>
      </c>
      <c r="AX6222" s="13" t="s">
        <v>76</v>
      </c>
      <c r="AY6222" s="220" t="s">
        <v>272</v>
      </c>
    </row>
    <row r="6223" spans="1:65" s="14" customFormat="1" ht="11.25" x14ac:dyDescent="0.2">
      <c r="B6223" s="221"/>
      <c r="C6223" s="222"/>
      <c r="D6223" s="212" t="s">
        <v>283</v>
      </c>
      <c r="E6223" s="223" t="s">
        <v>1</v>
      </c>
      <c r="F6223" s="224" t="s">
        <v>207</v>
      </c>
      <c r="G6223" s="222"/>
      <c r="H6223" s="225">
        <v>-1</v>
      </c>
      <c r="I6223" s="226"/>
      <c r="J6223" s="222"/>
      <c r="K6223" s="222"/>
      <c r="L6223" s="227"/>
      <c r="M6223" s="228"/>
      <c r="N6223" s="229"/>
      <c r="O6223" s="229"/>
      <c r="P6223" s="229"/>
      <c r="Q6223" s="229"/>
      <c r="R6223" s="229"/>
      <c r="S6223" s="229"/>
      <c r="T6223" s="230"/>
      <c r="AT6223" s="231" t="s">
        <v>283</v>
      </c>
      <c r="AU6223" s="231" t="s">
        <v>291</v>
      </c>
      <c r="AV6223" s="14" t="s">
        <v>84</v>
      </c>
      <c r="AW6223" s="14" t="s">
        <v>32</v>
      </c>
      <c r="AX6223" s="14" t="s">
        <v>76</v>
      </c>
      <c r="AY6223" s="231" t="s">
        <v>272</v>
      </c>
    </row>
    <row r="6224" spans="1:65" s="2" customFormat="1" ht="24.2" customHeight="1" x14ac:dyDescent="0.2">
      <c r="A6224" s="34"/>
      <c r="B6224" s="35"/>
      <c r="C6224" s="192" t="s">
        <v>5050</v>
      </c>
      <c r="D6224" s="192" t="s">
        <v>274</v>
      </c>
      <c r="E6224" s="193" t="s">
        <v>5051</v>
      </c>
      <c r="F6224" s="194" t="s">
        <v>5052</v>
      </c>
      <c r="G6224" s="195" t="s">
        <v>952</v>
      </c>
      <c r="H6224" s="196">
        <v>1</v>
      </c>
      <c r="I6224" s="197"/>
      <c r="J6224" s="198">
        <f>ROUND(I6224*H6224,2)</f>
        <v>0</v>
      </c>
      <c r="K6224" s="194" t="s">
        <v>1</v>
      </c>
      <c r="L6224" s="39"/>
      <c r="M6224" s="199" t="s">
        <v>1</v>
      </c>
      <c r="N6224" s="200" t="s">
        <v>41</v>
      </c>
      <c r="O6224" s="71"/>
      <c r="P6224" s="201">
        <f>O6224*H6224</f>
        <v>0</v>
      </c>
      <c r="Q6224" s="201">
        <v>1.4999999999999999E-4</v>
      </c>
      <c r="R6224" s="201">
        <f>Q6224*H6224</f>
        <v>1.4999999999999999E-4</v>
      </c>
      <c r="S6224" s="201">
        <v>0</v>
      </c>
      <c r="T6224" s="202">
        <f>S6224*H6224</f>
        <v>0</v>
      </c>
      <c r="U6224" s="34"/>
      <c r="V6224" s="34"/>
      <c r="W6224" s="34"/>
      <c r="X6224" s="34"/>
      <c r="Y6224" s="34"/>
      <c r="Z6224" s="34"/>
      <c r="AA6224" s="34"/>
      <c r="AB6224" s="34"/>
      <c r="AC6224" s="34"/>
      <c r="AD6224" s="34"/>
      <c r="AE6224" s="34"/>
      <c r="AR6224" s="203" t="s">
        <v>358</v>
      </c>
      <c r="AT6224" s="203" t="s">
        <v>274</v>
      </c>
      <c r="AU6224" s="203" t="s">
        <v>291</v>
      </c>
      <c r="AY6224" s="17" t="s">
        <v>272</v>
      </c>
      <c r="BE6224" s="204">
        <f>IF(N6224="základní",J6224,0)</f>
        <v>0</v>
      </c>
      <c r="BF6224" s="204">
        <f>IF(N6224="snížená",J6224,0)</f>
        <v>0</v>
      </c>
      <c r="BG6224" s="204">
        <f>IF(N6224="zákl. přenesená",J6224,0)</f>
        <v>0</v>
      </c>
      <c r="BH6224" s="204">
        <f>IF(N6224="sníž. přenesená",J6224,0)</f>
        <v>0</v>
      </c>
      <c r="BI6224" s="204">
        <f>IF(N6224="nulová",J6224,0)</f>
        <v>0</v>
      </c>
      <c r="BJ6224" s="17" t="s">
        <v>16</v>
      </c>
      <c r="BK6224" s="204">
        <f>ROUND(I6224*H6224,2)</f>
        <v>0</v>
      </c>
      <c r="BL6224" s="17" t="s">
        <v>358</v>
      </c>
      <c r="BM6224" s="203" t="s">
        <v>5053</v>
      </c>
    </row>
    <row r="6225" spans="1:65" s="13" customFormat="1" ht="11.25" x14ac:dyDescent="0.2">
      <c r="B6225" s="210"/>
      <c r="C6225" s="211"/>
      <c r="D6225" s="212" t="s">
        <v>283</v>
      </c>
      <c r="E6225" s="213" t="s">
        <v>1</v>
      </c>
      <c r="F6225" s="214" t="s">
        <v>4821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3" customFormat="1" ht="11.25" x14ac:dyDescent="0.2">
      <c r="B6226" s="210"/>
      <c r="C6226" s="211"/>
      <c r="D6226" s="212" t="s">
        <v>283</v>
      </c>
      <c r="E6226" s="213" t="s">
        <v>1</v>
      </c>
      <c r="F6226" s="214" t="s">
        <v>285</v>
      </c>
      <c r="G6226" s="211"/>
      <c r="H6226" s="213" t="s">
        <v>1</v>
      </c>
      <c r="I6226" s="215"/>
      <c r="J6226" s="211"/>
      <c r="K6226" s="211"/>
      <c r="L6226" s="216"/>
      <c r="M6226" s="217"/>
      <c r="N6226" s="218"/>
      <c r="O6226" s="218"/>
      <c r="P6226" s="218"/>
      <c r="Q6226" s="218"/>
      <c r="R6226" s="218"/>
      <c r="S6226" s="218"/>
      <c r="T6226" s="219"/>
      <c r="AT6226" s="220" t="s">
        <v>283</v>
      </c>
      <c r="AU6226" s="220" t="s">
        <v>291</v>
      </c>
      <c r="AV6226" s="13" t="s">
        <v>16</v>
      </c>
      <c r="AW6226" s="13" t="s">
        <v>32</v>
      </c>
      <c r="AX6226" s="13" t="s">
        <v>76</v>
      </c>
      <c r="AY6226" s="220" t="s">
        <v>272</v>
      </c>
    </row>
    <row r="6227" spans="1:65" s="14" customFormat="1" ht="11.25" x14ac:dyDescent="0.2">
      <c r="B6227" s="221"/>
      <c r="C6227" s="222"/>
      <c r="D6227" s="212" t="s">
        <v>283</v>
      </c>
      <c r="E6227" s="223" t="s">
        <v>1</v>
      </c>
      <c r="F6227" s="224" t="s">
        <v>16</v>
      </c>
      <c r="G6227" s="222"/>
      <c r="H6227" s="225">
        <v>1</v>
      </c>
      <c r="I6227" s="226"/>
      <c r="J6227" s="222"/>
      <c r="K6227" s="222"/>
      <c r="L6227" s="227"/>
      <c r="M6227" s="228"/>
      <c r="N6227" s="229"/>
      <c r="O6227" s="229"/>
      <c r="P6227" s="229"/>
      <c r="Q6227" s="229"/>
      <c r="R6227" s="229"/>
      <c r="S6227" s="229"/>
      <c r="T6227" s="230"/>
      <c r="AT6227" s="231" t="s">
        <v>283</v>
      </c>
      <c r="AU6227" s="231" t="s">
        <v>291</v>
      </c>
      <c r="AV6227" s="14" t="s">
        <v>84</v>
      </c>
      <c r="AW6227" s="14" t="s">
        <v>32</v>
      </c>
      <c r="AX6227" s="14" t="s">
        <v>76</v>
      </c>
      <c r="AY6227" s="231" t="s">
        <v>272</v>
      </c>
    </row>
    <row r="6228" spans="1:65" s="2" customFormat="1" ht="24.2" customHeight="1" x14ac:dyDescent="0.2">
      <c r="A6228" s="34"/>
      <c r="B6228" s="35"/>
      <c r="C6228" s="192" t="s">
        <v>5054</v>
      </c>
      <c r="D6228" s="192" t="s">
        <v>274</v>
      </c>
      <c r="E6228" s="193" t="s">
        <v>5055</v>
      </c>
      <c r="F6228" s="194" t="s">
        <v>5056</v>
      </c>
      <c r="G6228" s="195" t="s">
        <v>185</v>
      </c>
      <c r="H6228" s="196">
        <v>40.950000000000003</v>
      </c>
      <c r="I6228" s="197"/>
      <c r="J6228" s="198">
        <f>ROUND(I6228*H6228,2)</f>
        <v>0</v>
      </c>
      <c r="K6228" s="194" t="s">
        <v>1</v>
      </c>
      <c r="L6228" s="39"/>
      <c r="M6228" s="199" t="s">
        <v>1</v>
      </c>
      <c r="N6228" s="200" t="s">
        <v>41</v>
      </c>
      <c r="O6228" s="71"/>
      <c r="P6228" s="201">
        <f>O6228*H6228</f>
        <v>0</v>
      </c>
      <c r="Q6228" s="201">
        <v>1.4999999999999999E-4</v>
      </c>
      <c r="R6228" s="201">
        <f>Q6228*H6228</f>
        <v>6.1424999999999995E-3</v>
      </c>
      <c r="S6228" s="201">
        <v>0</v>
      </c>
      <c r="T6228" s="202">
        <f>S6228*H6228</f>
        <v>0</v>
      </c>
      <c r="U6228" s="34"/>
      <c r="V6228" s="34"/>
      <c r="W6228" s="34"/>
      <c r="X6228" s="34"/>
      <c r="Y6228" s="34"/>
      <c r="Z6228" s="34"/>
      <c r="AA6228" s="34"/>
      <c r="AB6228" s="34"/>
      <c r="AC6228" s="34"/>
      <c r="AD6228" s="34"/>
      <c r="AE6228" s="34"/>
      <c r="AR6228" s="203" t="s">
        <v>358</v>
      </c>
      <c r="AT6228" s="203" t="s">
        <v>274</v>
      </c>
      <c r="AU6228" s="203" t="s">
        <v>291</v>
      </c>
      <c r="AY6228" s="17" t="s">
        <v>272</v>
      </c>
      <c r="BE6228" s="204">
        <f>IF(N6228="základní",J6228,0)</f>
        <v>0</v>
      </c>
      <c r="BF6228" s="204">
        <f>IF(N6228="snížená",J6228,0)</f>
        <v>0</v>
      </c>
      <c r="BG6228" s="204">
        <f>IF(N6228="zákl. přenesená",J6228,0)</f>
        <v>0</v>
      </c>
      <c r="BH6228" s="204">
        <f>IF(N6228="sníž. přenesená",J6228,0)</f>
        <v>0</v>
      </c>
      <c r="BI6228" s="204">
        <f>IF(N6228="nulová",J6228,0)</f>
        <v>0</v>
      </c>
      <c r="BJ6228" s="17" t="s">
        <v>16</v>
      </c>
      <c r="BK6228" s="204">
        <f>ROUND(I6228*H6228,2)</f>
        <v>0</v>
      </c>
      <c r="BL6228" s="17" t="s">
        <v>358</v>
      </c>
      <c r="BM6228" s="203" t="s">
        <v>5057</v>
      </c>
    </row>
    <row r="6229" spans="1:65" s="13" customFormat="1" ht="11.25" x14ac:dyDescent="0.2">
      <c r="B6229" s="210"/>
      <c r="C6229" s="211"/>
      <c r="D6229" s="212" t="s">
        <v>283</v>
      </c>
      <c r="E6229" s="213" t="s">
        <v>1</v>
      </c>
      <c r="F6229" s="214" t="s">
        <v>4821</v>
      </c>
      <c r="G6229" s="211"/>
      <c r="H6229" s="213" t="s">
        <v>1</v>
      </c>
      <c r="I6229" s="215"/>
      <c r="J6229" s="211"/>
      <c r="K6229" s="211"/>
      <c r="L6229" s="216"/>
      <c r="M6229" s="217"/>
      <c r="N6229" s="218"/>
      <c r="O6229" s="218"/>
      <c r="P6229" s="218"/>
      <c r="Q6229" s="218"/>
      <c r="R6229" s="218"/>
      <c r="S6229" s="218"/>
      <c r="T6229" s="219"/>
      <c r="AT6229" s="220" t="s">
        <v>283</v>
      </c>
      <c r="AU6229" s="220" t="s">
        <v>291</v>
      </c>
      <c r="AV6229" s="13" t="s">
        <v>16</v>
      </c>
      <c r="AW6229" s="13" t="s">
        <v>32</v>
      </c>
      <c r="AX6229" s="13" t="s">
        <v>76</v>
      </c>
      <c r="AY6229" s="220" t="s">
        <v>272</v>
      </c>
    </row>
    <row r="6230" spans="1:65" s="13" customFormat="1" ht="11.25" x14ac:dyDescent="0.2">
      <c r="B6230" s="210"/>
      <c r="C6230" s="211"/>
      <c r="D6230" s="212" t="s">
        <v>283</v>
      </c>
      <c r="E6230" s="213" t="s">
        <v>1</v>
      </c>
      <c r="F6230" s="214" t="s">
        <v>285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 x14ac:dyDescent="0.2">
      <c r="B6231" s="210"/>
      <c r="C6231" s="211"/>
      <c r="D6231" s="212" t="s">
        <v>283</v>
      </c>
      <c r="E6231" s="213" t="s">
        <v>1</v>
      </c>
      <c r="F6231" s="214" t="s">
        <v>5058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 x14ac:dyDescent="0.2">
      <c r="B6232" s="221"/>
      <c r="C6232" s="222"/>
      <c r="D6232" s="212" t="s">
        <v>283</v>
      </c>
      <c r="E6232" s="223" t="s">
        <v>1</v>
      </c>
      <c r="F6232" s="224" t="s">
        <v>5059</v>
      </c>
      <c r="G6232" s="222"/>
      <c r="H6232" s="225">
        <v>40.950000000000003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1.75" customHeight="1" x14ac:dyDescent="0.2">
      <c r="A6233" s="34"/>
      <c r="B6233" s="35"/>
      <c r="C6233" s="192" t="s">
        <v>5060</v>
      </c>
      <c r="D6233" s="192" t="s">
        <v>274</v>
      </c>
      <c r="E6233" s="193" t="s">
        <v>5061</v>
      </c>
      <c r="F6233" s="194" t="s">
        <v>5062</v>
      </c>
      <c r="G6233" s="195" t="s">
        <v>185</v>
      </c>
      <c r="H6233" s="196">
        <v>27.3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4.0949999999999997E-3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5063</v>
      </c>
    </row>
    <row r="6234" spans="1:65" s="13" customFormat="1" ht="11.25" x14ac:dyDescent="0.2">
      <c r="B6234" s="210"/>
      <c r="C6234" s="211"/>
      <c r="D6234" s="212" t="s">
        <v>283</v>
      </c>
      <c r="E6234" s="213" t="s">
        <v>1</v>
      </c>
      <c r="F6234" s="214" t="s">
        <v>4821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 x14ac:dyDescent="0.2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 x14ac:dyDescent="0.2">
      <c r="B6236" s="210"/>
      <c r="C6236" s="211"/>
      <c r="D6236" s="212" t="s">
        <v>283</v>
      </c>
      <c r="E6236" s="213" t="s">
        <v>1</v>
      </c>
      <c r="F6236" s="214" t="s">
        <v>5064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 x14ac:dyDescent="0.2">
      <c r="B6237" s="221"/>
      <c r="C6237" s="222"/>
      <c r="D6237" s="212" t="s">
        <v>283</v>
      </c>
      <c r="E6237" s="223" t="s">
        <v>1</v>
      </c>
      <c r="F6237" s="224" t="s">
        <v>5065</v>
      </c>
      <c r="G6237" s="222"/>
      <c r="H6237" s="225">
        <v>27.3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16.5" customHeight="1" x14ac:dyDescent="0.2">
      <c r="A6238" s="34"/>
      <c r="B6238" s="35"/>
      <c r="C6238" s="192" t="s">
        <v>5066</v>
      </c>
      <c r="D6238" s="192" t="s">
        <v>274</v>
      </c>
      <c r="E6238" s="193" t="s">
        <v>5067</v>
      </c>
      <c r="F6238" s="194" t="s">
        <v>5068</v>
      </c>
      <c r="G6238" s="195" t="s">
        <v>185</v>
      </c>
      <c r="H6238" s="196">
        <v>8.9250000000000007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1.3387500000000001E-3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5069</v>
      </c>
    </row>
    <row r="6239" spans="1:65" s="13" customFormat="1" ht="11.25" x14ac:dyDescent="0.2">
      <c r="B6239" s="210"/>
      <c r="C6239" s="211"/>
      <c r="D6239" s="212" t="s">
        <v>283</v>
      </c>
      <c r="E6239" s="213" t="s">
        <v>1</v>
      </c>
      <c r="F6239" s="214" t="s">
        <v>4821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 x14ac:dyDescent="0.2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 x14ac:dyDescent="0.2">
      <c r="B6241" s="210"/>
      <c r="C6241" s="211"/>
      <c r="D6241" s="212" t="s">
        <v>283</v>
      </c>
      <c r="E6241" s="213" t="s">
        <v>1</v>
      </c>
      <c r="F6241" s="214" t="s">
        <v>5064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 x14ac:dyDescent="0.2">
      <c r="B6242" s="221"/>
      <c r="C6242" s="222"/>
      <c r="D6242" s="212" t="s">
        <v>283</v>
      </c>
      <c r="E6242" s="223" t="s">
        <v>1</v>
      </c>
      <c r="F6242" s="224" t="s">
        <v>5070</v>
      </c>
      <c r="G6242" s="222"/>
      <c r="H6242" s="225">
        <v>8.9250000000000007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21.75" customHeight="1" x14ac:dyDescent="0.2">
      <c r="A6243" s="34"/>
      <c r="B6243" s="35"/>
      <c r="C6243" s="192" t="s">
        <v>5071</v>
      </c>
      <c r="D6243" s="192" t="s">
        <v>274</v>
      </c>
      <c r="E6243" s="193" t="s">
        <v>5072</v>
      </c>
      <c r="F6243" s="194" t="s">
        <v>5073</v>
      </c>
      <c r="G6243" s="195" t="s">
        <v>952</v>
      </c>
      <c r="H6243" s="196">
        <v>0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0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5074</v>
      </c>
    </row>
    <row r="6244" spans="1:65" s="13" customFormat="1" ht="11.25" x14ac:dyDescent="0.2">
      <c r="B6244" s="210"/>
      <c r="C6244" s="211"/>
      <c r="D6244" s="212" t="s">
        <v>283</v>
      </c>
      <c r="E6244" s="213" t="s">
        <v>1</v>
      </c>
      <c r="F6244" s="214" t="s">
        <v>4821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 x14ac:dyDescent="0.2">
      <c r="B6245" s="210"/>
      <c r="C6245" s="211"/>
      <c r="D6245" s="212" t="s">
        <v>283</v>
      </c>
      <c r="E6245" s="213" t="s">
        <v>1</v>
      </c>
      <c r="F6245" s="214" t="s">
        <v>4004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 x14ac:dyDescent="0.2">
      <c r="B6246" s="210"/>
      <c r="C6246" s="211"/>
      <c r="D6246" s="212" t="s">
        <v>283</v>
      </c>
      <c r="E6246" s="213" t="s">
        <v>1</v>
      </c>
      <c r="F6246" s="214" t="s">
        <v>285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 x14ac:dyDescent="0.2">
      <c r="B6247" s="221"/>
      <c r="C6247" s="222"/>
      <c r="D6247" s="212" t="s">
        <v>283</v>
      </c>
      <c r="E6247" s="223" t="s">
        <v>1</v>
      </c>
      <c r="F6247" s="224" t="s">
        <v>16</v>
      </c>
      <c r="G6247" s="222"/>
      <c r="H6247" s="225">
        <v>1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13" customFormat="1" ht="11.25" x14ac:dyDescent="0.2">
      <c r="B6248" s="210"/>
      <c r="C6248" s="211"/>
      <c r="D6248" s="212" t="s">
        <v>283</v>
      </c>
      <c r="E6248" s="213" t="s">
        <v>1</v>
      </c>
      <c r="F6248" s="214" t="s">
        <v>285</v>
      </c>
      <c r="G6248" s="211"/>
      <c r="H6248" s="213" t="s">
        <v>1</v>
      </c>
      <c r="I6248" s="215"/>
      <c r="J6248" s="211"/>
      <c r="K6248" s="211"/>
      <c r="L6248" s="216"/>
      <c r="M6248" s="217"/>
      <c r="N6248" s="218"/>
      <c r="O6248" s="218"/>
      <c r="P6248" s="218"/>
      <c r="Q6248" s="218"/>
      <c r="R6248" s="218"/>
      <c r="S6248" s="218"/>
      <c r="T6248" s="219"/>
      <c r="AT6248" s="220" t="s">
        <v>283</v>
      </c>
      <c r="AU6248" s="220" t="s">
        <v>291</v>
      </c>
      <c r="AV6248" s="13" t="s">
        <v>16</v>
      </c>
      <c r="AW6248" s="13" t="s">
        <v>32</v>
      </c>
      <c r="AX6248" s="13" t="s">
        <v>76</v>
      </c>
      <c r="AY6248" s="220" t="s">
        <v>272</v>
      </c>
    </row>
    <row r="6249" spans="1:65" s="13" customFormat="1" ht="11.25" x14ac:dyDescent="0.2">
      <c r="B6249" s="210"/>
      <c r="C6249" s="211"/>
      <c r="D6249" s="212" t="s">
        <v>283</v>
      </c>
      <c r="E6249" s="213" t="s">
        <v>1</v>
      </c>
      <c r="F6249" s="214" t="s">
        <v>842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4" customFormat="1" ht="11.25" x14ac:dyDescent="0.2">
      <c r="B6250" s="221"/>
      <c r="C6250" s="222"/>
      <c r="D6250" s="212" t="s">
        <v>283</v>
      </c>
      <c r="E6250" s="223" t="s">
        <v>1</v>
      </c>
      <c r="F6250" s="224" t="s">
        <v>207</v>
      </c>
      <c r="G6250" s="222"/>
      <c r="H6250" s="225">
        <v>-1</v>
      </c>
      <c r="I6250" s="226"/>
      <c r="J6250" s="222"/>
      <c r="K6250" s="222"/>
      <c r="L6250" s="227"/>
      <c r="M6250" s="228"/>
      <c r="N6250" s="229"/>
      <c r="O6250" s="229"/>
      <c r="P6250" s="229"/>
      <c r="Q6250" s="229"/>
      <c r="R6250" s="229"/>
      <c r="S6250" s="229"/>
      <c r="T6250" s="230"/>
      <c r="AT6250" s="231" t="s">
        <v>283</v>
      </c>
      <c r="AU6250" s="231" t="s">
        <v>291</v>
      </c>
      <c r="AV6250" s="14" t="s">
        <v>84</v>
      </c>
      <c r="AW6250" s="14" t="s">
        <v>32</v>
      </c>
      <c r="AX6250" s="14" t="s">
        <v>76</v>
      </c>
      <c r="AY6250" s="231" t="s">
        <v>272</v>
      </c>
    </row>
    <row r="6251" spans="1:65" s="2" customFormat="1" ht="21.75" customHeight="1" x14ac:dyDescent="0.2">
      <c r="A6251" s="34"/>
      <c r="B6251" s="35"/>
      <c r="C6251" s="192" t="s">
        <v>5075</v>
      </c>
      <c r="D6251" s="192" t="s">
        <v>274</v>
      </c>
      <c r="E6251" s="193" t="s">
        <v>5076</v>
      </c>
      <c r="F6251" s="194" t="s">
        <v>5077</v>
      </c>
      <c r="G6251" s="195" t="s">
        <v>952</v>
      </c>
      <c r="H6251" s="196">
        <v>0</v>
      </c>
      <c r="I6251" s="197"/>
      <c r="J6251" s="198">
        <f>ROUND(I6251*H6251,2)</f>
        <v>0</v>
      </c>
      <c r="K6251" s="194" t="s">
        <v>1</v>
      </c>
      <c r="L6251" s="39"/>
      <c r="M6251" s="199" t="s">
        <v>1</v>
      </c>
      <c r="N6251" s="200" t="s">
        <v>41</v>
      </c>
      <c r="O6251" s="71"/>
      <c r="P6251" s="201">
        <f>O6251*H6251</f>
        <v>0</v>
      </c>
      <c r="Q6251" s="201">
        <v>1.4999999999999999E-4</v>
      </c>
      <c r="R6251" s="201">
        <f>Q6251*H6251</f>
        <v>0</v>
      </c>
      <c r="S6251" s="201">
        <v>0</v>
      </c>
      <c r="T6251" s="202">
        <f>S6251*H6251</f>
        <v>0</v>
      </c>
      <c r="U6251" s="34"/>
      <c r="V6251" s="34"/>
      <c r="W6251" s="34"/>
      <c r="X6251" s="34"/>
      <c r="Y6251" s="34"/>
      <c r="Z6251" s="34"/>
      <c r="AA6251" s="34"/>
      <c r="AB6251" s="34"/>
      <c r="AC6251" s="34"/>
      <c r="AD6251" s="34"/>
      <c r="AE6251" s="34"/>
      <c r="AR6251" s="203" t="s">
        <v>358</v>
      </c>
      <c r="AT6251" s="203" t="s">
        <v>274</v>
      </c>
      <c r="AU6251" s="203" t="s">
        <v>291</v>
      </c>
      <c r="AY6251" s="17" t="s">
        <v>272</v>
      </c>
      <c r="BE6251" s="204">
        <f>IF(N6251="základní",J6251,0)</f>
        <v>0</v>
      </c>
      <c r="BF6251" s="204">
        <f>IF(N6251="snížená",J6251,0)</f>
        <v>0</v>
      </c>
      <c r="BG6251" s="204">
        <f>IF(N6251="zákl. přenesená",J6251,0)</f>
        <v>0</v>
      </c>
      <c r="BH6251" s="204">
        <f>IF(N6251="sníž. přenesená",J6251,0)</f>
        <v>0</v>
      </c>
      <c r="BI6251" s="204">
        <f>IF(N6251="nulová",J6251,0)</f>
        <v>0</v>
      </c>
      <c r="BJ6251" s="17" t="s">
        <v>16</v>
      </c>
      <c r="BK6251" s="204">
        <f>ROUND(I6251*H6251,2)</f>
        <v>0</v>
      </c>
      <c r="BL6251" s="17" t="s">
        <v>358</v>
      </c>
      <c r="BM6251" s="203" t="s">
        <v>5078</v>
      </c>
    </row>
    <row r="6252" spans="1:65" s="13" customFormat="1" ht="11.25" x14ac:dyDescent="0.2">
      <c r="B6252" s="210"/>
      <c r="C6252" s="211"/>
      <c r="D6252" s="212" t="s">
        <v>283</v>
      </c>
      <c r="E6252" s="213" t="s">
        <v>1</v>
      </c>
      <c r="F6252" s="214" t="s">
        <v>4821</v>
      </c>
      <c r="G6252" s="211"/>
      <c r="H6252" s="213" t="s">
        <v>1</v>
      </c>
      <c r="I6252" s="215"/>
      <c r="J6252" s="211"/>
      <c r="K6252" s="211"/>
      <c r="L6252" s="216"/>
      <c r="M6252" s="217"/>
      <c r="N6252" s="218"/>
      <c r="O6252" s="218"/>
      <c r="P6252" s="218"/>
      <c r="Q6252" s="218"/>
      <c r="R6252" s="218"/>
      <c r="S6252" s="218"/>
      <c r="T6252" s="219"/>
      <c r="AT6252" s="220" t="s">
        <v>283</v>
      </c>
      <c r="AU6252" s="220" t="s">
        <v>291</v>
      </c>
      <c r="AV6252" s="13" t="s">
        <v>16</v>
      </c>
      <c r="AW6252" s="13" t="s">
        <v>32</v>
      </c>
      <c r="AX6252" s="13" t="s">
        <v>76</v>
      </c>
      <c r="AY6252" s="220" t="s">
        <v>272</v>
      </c>
    </row>
    <row r="6253" spans="1:65" s="13" customFormat="1" ht="11.25" x14ac:dyDescent="0.2">
      <c r="B6253" s="210"/>
      <c r="C6253" s="211"/>
      <c r="D6253" s="212" t="s">
        <v>283</v>
      </c>
      <c r="E6253" s="213" t="s">
        <v>1</v>
      </c>
      <c r="F6253" s="214" t="s">
        <v>4004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 x14ac:dyDescent="0.2">
      <c r="B6254" s="210"/>
      <c r="C6254" s="211"/>
      <c r="D6254" s="212" t="s">
        <v>283</v>
      </c>
      <c r="E6254" s="213" t="s">
        <v>1</v>
      </c>
      <c r="F6254" s="214" t="s">
        <v>285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 x14ac:dyDescent="0.2">
      <c r="B6255" s="221"/>
      <c r="C6255" s="222"/>
      <c r="D6255" s="212" t="s">
        <v>283</v>
      </c>
      <c r="E6255" s="223" t="s">
        <v>1</v>
      </c>
      <c r="F6255" s="224" t="s">
        <v>16</v>
      </c>
      <c r="G6255" s="222"/>
      <c r="H6255" s="225">
        <v>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13" customFormat="1" ht="11.25" x14ac:dyDescent="0.2">
      <c r="B6256" s="210"/>
      <c r="C6256" s="211"/>
      <c r="D6256" s="212" t="s">
        <v>283</v>
      </c>
      <c r="E6256" s="213" t="s">
        <v>1</v>
      </c>
      <c r="F6256" s="214" t="s">
        <v>285</v>
      </c>
      <c r="G6256" s="211"/>
      <c r="H6256" s="213" t="s">
        <v>1</v>
      </c>
      <c r="I6256" s="215"/>
      <c r="J6256" s="211"/>
      <c r="K6256" s="211"/>
      <c r="L6256" s="216"/>
      <c r="M6256" s="217"/>
      <c r="N6256" s="218"/>
      <c r="O6256" s="218"/>
      <c r="P6256" s="218"/>
      <c r="Q6256" s="218"/>
      <c r="R6256" s="218"/>
      <c r="S6256" s="218"/>
      <c r="T6256" s="219"/>
      <c r="AT6256" s="220" t="s">
        <v>283</v>
      </c>
      <c r="AU6256" s="220" t="s">
        <v>291</v>
      </c>
      <c r="AV6256" s="13" t="s">
        <v>16</v>
      </c>
      <c r="AW6256" s="13" t="s">
        <v>32</v>
      </c>
      <c r="AX6256" s="13" t="s">
        <v>76</v>
      </c>
      <c r="AY6256" s="220" t="s">
        <v>272</v>
      </c>
    </row>
    <row r="6257" spans="1:65" s="13" customFormat="1" ht="11.25" x14ac:dyDescent="0.2">
      <c r="B6257" s="210"/>
      <c r="C6257" s="211"/>
      <c r="D6257" s="212" t="s">
        <v>283</v>
      </c>
      <c r="E6257" s="213" t="s">
        <v>1</v>
      </c>
      <c r="F6257" s="214" t="s">
        <v>842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4" customFormat="1" ht="11.25" x14ac:dyDescent="0.2">
      <c r="B6258" s="221"/>
      <c r="C6258" s="222"/>
      <c r="D6258" s="212" t="s">
        <v>283</v>
      </c>
      <c r="E6258" s="223" t="s">
        <v>1</v>
      </c>
      <c r="F6258" s="224" t="s">
        <v>207</v>
      </c>
      <c r="G6258" s="222"/>
      <c r="H6258" s="225">
        <v>-1</v>
      </c>
      <c r="I6258" s="226"/>
      <c r="J6258" s="222"/>
      <c r="K6258" s="222"/>
      <c r="L6258" s="227"/>
      <c r="M6258" s="228"/>
      <c r="N6258" s="229"/>
      <c r="O6258" s="229"/>
      <c r="P6258" s="229"/>
      <c r="Q6258" s="229"/>
      <c r="R6258" s="229"/>
      <c r="S6258" s="229"/>
      <c r="T6258" s="230"/>
      <c r="AT6258" s="231" t="s">
        <v>283</v>
      </c>
      <c r="AU6258" s="231" t="s">
        <v>291</v>
      </c>
      <c r="AV6258" s="14" t="s">
        <v>84</v>
      </c>
      <c r="AW6258" s="14" t="s">
        <v>32</v>
      </c>
      <c r="AX6258" s="14" t="s">
        <v>76</v>
      </c>
      <c r="AY6258" s="231" t="s">
        <v>272</v>
      </c>
    </row>
    <row r="6259" spans="1:65" s="2" customFormat="1" ht="16.5" customHeight="1" x14ac:dyDescent="0.2">
      <c r="A6259" s="34"/>
      <c r="B6259" s="35"/>
      <c r="C6259" s="192" t="s">
        <v>5079</v>
      </c>
      <c r="D6259" s="192" t="s">
        <v>274</v>
      </c>
      <c r="E6259" s="193" t="s">
        <v>5080</v>
      </c>
      <c r="F6259" s="194" t="s">
        <v>5081</v>
      </c>
      <c r="G6259" s="195" t="s">
        <v>952</v>
      </c>
      <c r="H6259" s="196">
        <v>1</v>
      </c>
      <c r="I6259" s="197"/>
      <c r="J6259" s="198">
        <f>ROUND(I6259*H6259,2)</f>
        <v>0</v>
      </c>
      <c r="K6259" s="194" t="s">
        <v>1</v>
      </c>
      <c r="L6259" s="39"/>
      <c r="M6259" s="199" t="s">
        <v>1</v>
      </c>
      <c r="N6259" s="200" t="s">
        <v>41</v>
      </c>
      <c r="O6259" s="71"/>
      <c r="P6259" s="201">
        <f>O6259*H6259</f>
        <v>0</v>
      </c>
      <c r="Q6259" s="201">
        <v>1.4999999999999999E-4</v>
      </c>
      <c r="R6259" s="201">
        <f>Q6259*H6259</f>
        <v>1.4999999999999999E-4</v>
      </c>
      <c r="S6259" s="201">
        <v>0</v>
      </c>
      <c r="T6259" s="202">
        <f>S6259*H6259</f>
        <v>0</v>
      </c>
      <c r="U6259" s="34"/>
      <c r="V6259" s="34"/>
      <c r="W6259" s="34"/>
      <c r="X6259" s="34"/>
      <c r="Y6259" s="34"/>
      <c r="Z6259" s="34"/>
      <c r="AA6259" s="34"/>
      <c r="AB6259" s="34"/>
      <c r="AC6259" s="34"/>
      <c r="AD6259" s="34"/>
      <c r="AE6259" s="34"/>
      <c r="AR6259" s="203" t="s">
        <v>358</v>
      </c>
      <c r="AT6259" s="203" t="s">
        <v>274</v>
      </c>
      <c r="AU6259" s="203" t="s">
        <v>291</v>
      </c>
      <c r="AY6259" s="17" t="s">
        <v>272</v>
      </c>
      <c r="BE6259" s="204">
        <f>IF(N6259="základní",J6259,0)</f>
        <v>0</v>
      </c>
      <c r="BF6259" s="204">
        <f>IF(N6259="snížená",J6259,0)</f>
        <v>0</v>
      </c>
      <c r="BG6259" s="204">
        <f>IF(N6259="zákl. přenesená",J6259,0)</f>
        <v>0</v>
      </c>
      <c r="BH6259" s="204">
        <f>IF(N6259="sníž. přenesená",J6259,0)</f>
        <v>0</v>
      </c>
      <c r="BI6259" s="204">
        <f>IF(N6259="nulová",J6259,0)</f>
        <v>0</v>
      </c>
      <c r="BJ6259" s="17" t="s">
        <v>16</v>
      </c>
      <c r="BK6259" s="204">
        <f>ROUND(I6259*H6259,2)</f>
        <v>0</v>
      </c>
      <c r="BL6259" s="17" t="s">
        <v>358</v>
      </c>
      <c r="BM6259" s="203" t="s">
        <v>5082</v>
      </c>
    </row>
    <row r="6260" spans="1:65" s="13" customFormat="1" ht="11.25" x14ac:dyDescent="0.2">
      <c r="B6260" s="210"/>
      <c r="C6260" s="211"/>
      <c r="D6260" s="212" t="s">
        <v>283</v>
      </c>
      <c r="E6260" s="213" t="s">
        <v>1</v>
      </c>
      <c r="F6260" s="214" t="s">
        <v>4821</v>
      </c>
      <c r="G6260" s="211"/>
      <c r="H6260" s="213" t="s">
        <v>1</v>
      </c>
      <c r="I6260" s="215"/>
      <c r="J6260" s="211"/>
      <c r="K6260" s="211"/>
      <c r="L6260" s="216"/>
      <c r="M6260" s="217"/>
      <c r="N6260" s="218"/>
      <c r="O6260" s="218"/>
      <c r="P6260" s="218"/>
      <c r="Q6260" s="218"/>
      <c r="R6260" s="218"/>
      <c r="S6260" s="218"/>
      <c r="T6260" s="219"/>
      <c r="AT6260" s="220" t="s">
        <v>283</v>
      </c>
      <c r="AU6260" s="220" t="s">
        <v>291</v>
      </c>
      <c r="AV6260" s="13" t="s">
        <v>16</v>
      </c>
      <c r="AW6260" s="13" t="s">
        <v>32</v>
      </c>
      <c r="AX6260" s="13" t="s">
        <v>76</v>
      </c>
      <c r="AY6260" s="220" t="s">
        <v>272</v>
      </c>
    </row>
    <row r="6261" spans="1:65" s="13" customFormat="1" ht="11.25" x14ac:dyDescent="0.2">
      <c r="B6261" s="210"/>
      <c r="C6261" s="211"/>
      <c r="D6261" s="212" t="s">
        <v>283</v>
      </c>
      <c r="E6261" s="213" t="s">
        <v>1</v>
      </c>
      <c r="F6261" s="214" t="s">
        <v>4004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 x14ac:dyDescent="0.2">
      <c r="B6262" s="210"/>
      <c r="C6262" s="211"/>
      <c r="D6262" s="212" t="s">
        <v>283</v>
      </c>
      <c r="E6262" s="213" t="s">
        <v>1</v>
      </c>
      <c r="F6262" s="214" t="s">
        <v>285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3" customFormat="1" ht="11.25" x14ac:dyDescent="0.2">
      <c r="B6263" s="210"/>
      <c r="C6263" s="211"/>
      <c r="D6263" s="212" t="s">
        <v>283</v>
      </c>
      <c r="E6263" s="213" t="s">
        <v>1</v>
      </c>
      <c r="F6263" s="214" t="s">
        <v>5083</v>
      </c>
      <c r="G6263" s="211"/>
      <c r="H6263" s="213" t="s">
        <v>1</v>
      </c>
      <c r="I6263" s="215"/>
      <c r="J6263" s="211"/>
      <c r="K6263" s="211"/>
      <c r="L6263" s="216"/>
      <c r="M6263" s="217"/>
      <c r="N6263" s="218"/>
      <c r="O6263" s="218"/>
      <c r="P6263" s="218"/>
      <c r="Q6263" s="218"/>
      <c r="R6263" s="218"/>
      <c r="S6263" s="218"/>
      <c r="T6263" s="219"/>
      <c r="AT6263" s="220" t="s">
        <v>283</v>
      </c>
      <c r="AU6263" s="220" t="s">
        <v>291</v>
      </c>
      <c r="AV6263" s="13" t="s">
        <v>16</v>
      </c>
      <c r="AW6263" s="13" t="s">
        <v>32</v>
      </c>
      <c r="AX6263" s="13" t="s">
        <v>76</v>
      </c>
      <c r="AY6263" s="220" t="s">
        <v>272</v>
      </c>
    </row>
    <row r="6264" spans="1:65" s="14" customFormat="1" ht="11.25" x14ac:dyDescent="0.2">
      <c r="B6264" s="221"/>
      <c r="C6264" s="222"/>
      <c r="D6264" s="212" t="s">
        <v>283</v>
      </c>
      <c r="E6264" s="223" t="s">
        <v>1</v>
      </c>
      <c r="F6264" s="224" t="s">
        <v>16</v>
      </c>
      <c r="G6264" s="222"/>
      <c r="H6264" s="225">
        <v>1</v>
      </c>
      <c r="I6264" s="226"/>
      <c r="J6264" s="222"/>
      <c r="K6264" s="222"/>
      <c r="L6264" s="227"/>
      <c r="M6264" s="228"/>
      <c r="N6264" s="229"/>
      <c r="O6264" s="229"/>
      <c r="P6264" s="229"/>
      <c r="Q6264" s="229"/>
      <c r="R6264" s="229"/>
      <c r="S6264" s="229"/>
      <c r="T6264" s="230"/>
      <c r="AT6264" s="231" t="s">
        <v>283</v>
      </c>
      <c r="AU6264" s="231" t="s">
        <v>291</v>
      </c>
      <c r="AV6264" s="14" t="s">
        <v>84</v>
      </c>
      <c r="AW6264" s="14" t="s">
        <v>32</v>
      </c>
      <c r="AX6264" s="14" t="s">
        <v>76</v>
      </c>
      <c r="AY6264" s="231" t="s">
        <v>272</v>
      </c>
    </row>
    <row r="6265" spans="1:65" s="2" customFormat="1" ht="21.75" customHeight="1" x14ac:dyDescent="0.2">
      <c r="A6265" s="34"/>
      <c r="B6265" s="35"/>
      <c r="C6265" s="192" t="s">
        <v>5084</v>
      </c>
      <c r="D6265" s="192" t="s">
        <v>274</v>
      </c>
      <c r="E6265" s="193" t="s">
        <v>5085</v>
      </c>
      <c r="F6265" s="194" t="s">
        <v>5086</v>
      </c>
      <c r="G6265" s="195" t="s">
        <v>952</v>
      </c>
      <c r="H6265" s="196">
        <v>1</v>
      </c>
      <c r="I6265" s="197"/>
      <c r="J6265" s="198">
        <f>ROUND(I6265*H6265,2)</f>
        <v>0</v>
      </c>
      <c r="K6265" s="194" t="s">
        <v>1</v>
      </c>
      <c r="L6265" s="39"/>
      <c r="M6265" s="199" t="s">
        <v>1</v>
      </c>
      <c r="N6265" s="200" t="s">
        <v>41</v>
      </c>
      <c r="O6265" s="71"/>
      <c r="P6265" s="201">
        <f>O6265*H6265</f>
        <v>0</v>
      </c>
      <c r="Q6265" s="201">
        <v>1.4999999999999999E-4</v>
      </c>
      <c r="R6265" s="201">
        <f>Q6265*H6265</f>
        <v>1.4999999999999999E-4</v>
      </c>
      <c r="S6265" s="201">
        <v>0</v>
      </c>
      <c r="T6265" s="202">
        <f>S6265*H6265</f>
        <v>0</v>
      </c>
      <c r="U6265" s="34"/>
      <c r="V6265" s="34"/>
      <c r="W6265" s="34"/>
      <c r="X6265" s="34"/>
      <c r="Y6265" s="34"/>
      <c r="Z6265" s="34"/>
      <c r="AA6265" s="34"/>
      <c r="AB6265" s="34"/>
      <c r="AC6265" s="34"/>
      <c r="AD6265" s="34"/>
      <c r="AE6265" s="34"/>
      <c r="AR6265" s="203" t="s">
        <v>358</v>
      </c>
      <c r="AT6265" s="203" t="s">
        <v>274</v>
      </c>
      <c r="AU6265" s="203" t="s">
        <v>291</v>
      </c>
      <c r="AY6265" s="17" t="s">
        <v>272</v>
      </c>
      <c r="BE6265" s="204">
        <f>IF(N6265="základní",J6265,0)</f>
        <v>0</v>
      </c>
      <c r="BF6265" s="204">
        <f>IF(N6265="snížená",J6265,0)</f>
        <v>0</v>
      </c>
      <c r="BG6265" s="204">
        <f>IF(N6265="zákl. přenesená",J6265,0)</f>
        <v>0</v>
      </c>
      <c r="BH6265" s="204">
        <f>IF(N6265="sníž. přenesená",J6265,0)</f>
        <v>0</v>
      </c>
      <c r="BI6265" s="204">
        <f>IF(N6265="nulová",J6265,0)</f>
        <v>0</v>
      </c>
      <c r="BJ6265" s="17" t="s">
        <v>16</v>
      </c>
      <c r="BK6265" s="204">
        <f>ROUND(I6265*H6265,2)</f>
        <v>0</v>
      </c>
      <c r="BL6265" s="17" t="s">
        <v>358</v>
      </c>
      <c r="BM6265" s="203" t="s">
        <v>5087</v>
      </c>
    </row>
    <row r="6266" spans="1:65" s="13" customFormat="1" ht="11.25" x14ac:dyDescent="0.2">
      <c r="B6266" s="210"/>
      <c r="C6266" s="211"/>
      <c r="D6266" s="212" t="s">
        <v>283</v>
      </c>
      <c r="E6266" s="213" t="s">
        <v>1</v>
      </c>
      <c r="F6266" s="214" t="s">
        <v>4821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 x14ac:dyDescent="0.2">
      <c r="B6267" s="210"/>
      <c r="C6267" s="211"/>
      <c r="D6267" s="212" t="s">
        <v>283</v>
      </c>
      <c r="E6267" s="213" t="s">
        <v>1</v>
      </c>
      <c r="F6267" s="214" t="s">
        <v>4004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 x14ac:dyDescent="0.2">
      <c r="B6268" s="210"/>
      <c r="C6268" s="211"/>
      <c r="D6268" s="212" t="s">
        <v>283</v>
      </c>
      <c r="E6268" s="213" t="s">
        <v>1</v>
      </c>
      <c r="F6268" s="214" t="s">
        <v>285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3" customFormat="1" ht="11.25" x14ac:dyDescent="0.2">
      <c r="B6269" s="210"/>
      <c r="C6269" s="211"/>
      <c r="D6269" s="212" t="s">
        <v>283</v>
      </c>
      <c r="E6269" s="213" t="s">
        <v>1</v>
      </c>
      <c r="F6269" s="214" t="s">
        <v>5088</v>
      </c>
      <c r="G6269" s="211"/>
      <c r="H6269" s="213" t="s">
        <v>1</v>
      </c>
      <c r="I6269" s="215"/>
      <c r="J6269" s="211"/>
      <c r="K6269" s="211"/>
      <c r="L6269" s="216"/>
      <c r="M6269" s="217"/>
      <c r="N6269" s="218"/>
      <c r="O6269" s="218"/>
      <c r="P6269" s="218"/>
      <c r="Q6269" s="218"/>
      <c r="R6269" s="218"/>
      <c r="S6269" s="218"/>
      <c r="T6269" s="219"/>
      <c r="AT6269" s="220" t="s">
        <v>283</v>
      </c>
      <c r="AU6269" s="220" t="s">
        <v>291</v>
      </c>
      <c r="AV6269" s="13" t="s">
        <v>16</v>
      </c>
      <c r="AW6269" s="13" t="s">
        <v>32</v>
      </c>
      <c r="AX6269" s="13" t="s">
        <v>76</v>
      </c>
      <c r="AY6269" s="220" t="s">
        <v>272</v>
      </c>
    </row>
    <row r="6270" spans="1:65" s="13" customFormat="1" ht="22.5" x14ac:dyDescent="0.2">
      <c r="B6270" s="210"/>
      <c r="C6270" s="211"/>
      <c r="D6270" s="212" t="s">
        <v>283</v>
      </c>
      <c r="E6270" s="213" t="s">
        <v>1</v>
      </c>
      <c r="F6270" s="214" t="s">
        <v>5089</v>
      </c>
      <c r="G6270" s="211"/>
      <c r="H6270" s="213" t="s">
        <v>1</v>
      </c>
      <c r="I6270" s="215"/>
      <c r="J6270" s="211"/>
      <c r="K6270" s="211"/>
      <c r="L6270" s="216"/>
      <c r="M6270" s="217"/>
      <c r="N6270" s="218"/>
      <c r="O6270" s="218"/>
      <c r="P6270" s="218"/>
      <c r="Q6270" s="218"/>
      <c r="R6270" s="218"/>
      <c r="S6270" s="218"/>
      <c r="T6270" s="219"/>
      <c r="AT6270" s="220" t="s">
        <v>283</v>
      </c>
      <c r="AU6270" s="220" t="s">
        <v>291</v>
      </c>
      <c r="AV6270" s="13" t="s">
        <v>16</v>
      </c>
      <c r="AW6270" s="13" t="s">
        <v>32</v>
      </c>
      <c r="AX6270" s="13" t="s">
        <v>76</v>
      </c>
      <c r="AY6270" s="220" t="s">
        <v>272</v>
      </c>
    </row>
    <row r="6271" spans="1:65" s="14" customFormat="1" ht="11.25" x14ac:dyDescent="0.2">
      <c r="B6271" s="221"/>
      <c r="C6271" s="222"/>
      <c r="D6271" s="212" t="s">
        <v>283</v>
      </c>
      <c r="E6271" s="223" t="s">
        <v>1</v>
      </c>
      <c r="F6271" s="224" t="s">
        <v>16</v>
      </c>
      <c r="G6271" s="222"/>
      <c r="H6271" s="225">
        <v>1</v>
      </c>
      <c r="I6271" s="226"/>
      <c r="J6271" s="222"/>
      <c r="K6271" s="222"/>
      <c r="L6271" s="227"/>
      <c r="M6271" s="228"/>
      <c r="N6271" s="229"/>
      <c r="O6271" s="229"/>
      <c r="P6271" s="229"/>
      <c r="Q6271" s="229"/>
      <c r="R6271" s="229"/>
      <c r="S6271" s="229"/>
      <c r="T6271" s="230"/>
      <c r="AT6271" s="231" t="s">
        <v>283</v>
      </c>
      <c r="AU6271" s="231" t="s">
        <v>291</v>
      </c>
      <c r="AV6271" s="14" t="s">
        <v>84</v>
      </c>
      <c r="AW6271" s="14" t="s">
        <v>32</v>
      </c>
      <c r="AX6271" s="14" t="s">
        <v>76</v>
      </c>
      <c r="AY6271" s="231" t="s">
        <v>272</v>
      </c>
    </row>
    <row r="6272" spans="1:65" s="2" customFormat="1" ht="37.9" customHeight="1" x14ac:dyDescent="0.2">
      <c r="A6272" s="34"/>
      <c r="B6272" s="35"/>
      <c r="C6272" s="192" t="s">
        <v>5090</v>
      </c>
      <c r="D6272" s="192" t="s">
        <v>274</v>
      </c>
      <c r="E6272" s="193" t="s">
        <v>5091</v>
      </c>
      <c r="F6272" s="194" t="s">
        <v>5092</v>
      </c>
      <c r="G6272" s="195" t="s">
        <v>952</v>
      </c>
      <c r="H6272" s="196">
        <v>1</v>
      </c>
      <c r="I6272" s="197"/>
      <c r="J6272" s="198">
        <f>ROUND(I6272*H6272,2)</f>
        <v>0</v>
      </c>
      <c r="K6272" s="194" t="s">
        <v>1</v>
      </c>
      <c r="L6272" s="39"/>
      <c r="M6272" s="199" t="s">
        <v>1</v>
      </c>
      <c r="N6272" s="200" t="s">
        <v>41</v>
      </c>
      <c r="O6272" s="71"/>
      <c r="P6272" s="201">
        <f>O6272*H6272</f>
        <v>0</v>
      </c>
      <c r="Q6272" s="201">
        <v>1.4999999999999999E-4</v>
      </c>
      <c r="R6272" s="201">
        <f>Q6272*H6272</f>
        <v>1.4999999999999999E-4</v>
      </c>
      <c r="S6272" s="201">
        <v>0</v>
      </c>
      <c r="T6272" s="202">
        <f>S6272*H6272</f>
        <v>0</v>
      </c>
      <c r="U6272" s="34"/>
      <c r="V6272" s="34"/>
      <c r="W6272" s="34"/>
      <c r="X6272" s="34"/>
      <c r="Y6272" s="34"/>
      <c r="Z6272" s="34"/>
      <c r="AA6272" s="34"/>
      <c r="AB6272" s="34"/>
      <c r="AC6272" s="34"/>
      <c r="AD6272" s="34"/>
      <c r="AE6272" s="34"/>
      <c r="AR6272" s="203" t="s">
        <v>358</v>
      </c>
      <c r="AT6272" s="203" t="s">
        <v>274</v>
      </c>
      <c r="AU6272" s="203" t="s">
        <v>291</v>
      </c>
      <c r="AY6272" s="17" t="s">
        <v>272</v>
      </c>
      <c r="BE6272" s="204">
        <f>IF(N6272="základní",J6272,0)</f>
        <v>0</v>
      </c>
      <c r="BF6272" s="204">
        <f>IF(N6272="snížená",J6272,0)</f>
        <v>0</v>
      </c>
      <c r="BG6272" s="204">
        <f>IF(N6272="zákl. přenesená",J6272,0)</f>
        <v>0</v>
      </c>
      <c r="BH6272" s="204">
        <f>IF(N6272="sníž. přenesená",J6272,0)</f>
        <v>0</v>
      </c>
      <c r="BI6272" s="204">
        <f>IF(N6272="nulová",J6272,0)</f>
        <v>0</v>
      </c>
      <c r="BJ6272" s="17" t="s">
        <v>16</v>
      </c>
      <c r="BK6272" s="204">
        <f>ROUND(I6272*H6272,2)</f>
        <v>0</v>
      </c>
      <c r="BL6272" s="17" t="s">
        <v>358</v>
      </c>
      <c r="BM6272" s="203" t="s">
        <v>5093</v>
      </c>
    </row>
    <row r="6273" spans="1:65" s="13" customFormat="1" ht="11.25" x14ac:dyDescent="0.2">
      <c r="B6273" s="210"/>
      <c r="C6273" s="211"/>
      <c r="D6273" s="212" t="s">
        <v>283</v>
      </c>
      <c r="E6273" s="213" t="s">
        <v>1</v>
      </c>
      <c r="F6273" s="214" t="s">
        <v>4821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 x14ac:dyDescent="0.2">
      <c r="B6274" s="210"/>
      <c r="C6274" s="211"/>
      <c r="D6274" s="212" t="s">
        <v>283</v>
      </c>
      <c r="E6274" s="213" t="s">
        <v>1</v>
      </c>
      <c r="F6274" s="214" t="s">
        <v>285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4" customFormat="1" ht="11.25" x14ac:dyDescent="0.2">
      <c r="B6275" s="221"/>
      <c r="C6275" s="222"/>
      <c r="D6275" s="212" t="s">
        <v>283</v>
      </c>
      <c r="E6275" s="223" t="s">
        <v>1</v>
      </c>
      <c r="F6275" s="224" t="s">
        <v>16</v>
      </c>
      <c r="G6275" s="222"/>
      <c r="H6275" s="225">
        <v>1</v>
      </c>
      <c r="I6275" s="226"/>
      <c r="J6275" s="222"/>
      <c r="K6275" s="222"/>
      <c r="L6275" s="227"/>
      <c r="M6275" s="228"/>
      <c r="N6275" s="229"/>
      <c r="O6275" s="229"/>
      <c r="P6275" s="229"/>
      <c r="Q6275" s="229"/>
      <c r="R6275" s="229"/>
      <c r="S6275" s="229"/>
      <c r="T6275" s="230"/>
      <c r="AT6275" s="231" t="s">
        <v>283</v>
      </c>
      <c r="AU6275" s="231" t="s">
        <v>291</v>
      </c>
      <c r="AV6275" s="14" t="s">
        <v>84</v>
      </c>
      <c r="AW6275" s="14" t="s">
        <v>32</v>
      </c>
      <c r="AX6275" s="14" t="s">
        <v>76</v>
      </c>
      <c r="AY6275" s="231" t="s">
        <v>272</v>
      </c>
    </row>
    <row r="6276" spans="1:65" s="2" customFormat="1" ht="24.2" customHeight="1" x14ac:dyDescent="0.2">
      <c r="A6276" s="34"/>
      <c r="B6276" s="35"/>
      <c r="C6276" s="192" t="s">
        <v>5094</v>
      </c>
      <c r="D6276" s="192" t="s">
        <v>274</v>
      </c>
      <c r="E6276" s="193" t="s">
        <v>5095</v>
      </c>
      <c r="F6276" s="194" t="s">
        <v>5096</v>
      </c>
      <c r="G6276" s="195" t="s">
        <v>952</v>
      </c>
      <c r="H6276" s="196">
        <v>4</v>
      </c>
      <c r="I6276" s="197"/>
      <c r="J6276" s="198">
        <f>ROUND(I6276*H6276,2)</f>
        <v>0</v>
      </c>
      <c r="K6276" s="194" t="s">
        <v>1</v>
      </c>
      <c r="L6276" s="39"/>
      <c r="M6276" s="199" t="s">
        <v>1</v>
      </c>
      <c r="N6276" s="200" t="s">
        <v>41</v>
      </c>
      <c r="O6276" s="71"/>
      <c r="P6276" s="201">
        <f>O6276*H6276</f>
        <v>0</v>
      </c>
      <c r="Q6276" s="201">
        <v>1.4999999999999999E-4</v>
      </c>
      <c r="R6276" s="201">
        <f>Q6276*H6276</f>
        <v>5.9999999999999995E-4</v>
      </c>
      <c r="S6276" s="201">
        <v>0</v>
      </c>
      <c r="T6276" s="202">
        <f>S6276*H6276</f>
        <v>0</v>
      </c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R6276" s="203" t="s">
        <v>358</v>
      </c>
      <c r="AT6276" s="203" t="s">
        <v>274</v>
      </c>
      <c r="AU6276" s="203" t="s">
        <v>291</v>
      </c>
      <c r="AY6276" s="17" t="s">
        <v>272</v>
      </c>
      <c r="BE6276" s="204">
        <f>IF(N6276="základní",J6276,0)</f>
        <v>0</v>
      </c>
      <c r="BF6276" s="204">
        <f>IF(N6276="snížená",J6276,0)</f>
        <v>0</v>
      </c>
      <c r="BG6276" s="204">
        <f>IF(N6276="zákl. přenesená",J6276,0)</f>
        <v>0</v>
      </c>
      <c r="BH6276" s="204">
        <f>IF(N6276="sníž. přenesená",J6276,0)</f>
        <v>0</v>
      </c>
      <c r="BI6276" s="204">
        <f>IF(N6276="nulová",J6276,0)</f>
        <v>0</v>
      </c>
      <c r="BJ6276" s="17" t="s">
        <v>16</v>
      </c>
      <c r="BK6276" s="204">
        <f>ROUND(I6276*H6276,2)</f>
        <v>0</v>
      </c>
      <c r="BL6276" s="17" t="s">
        <v>358</v>
      </c>
      <c r="BM6276" s="203" t="s">
        <v>5097</v>
      </c>
    </row>
    <row r="6277" spans="1:65" s="13" customFormat="1" ht="11.25" x14ac:dyDescent="0.2">
      <c r="B6277" s="210"/>
      <c r="C6277" s="211"/>
      <c r="D6277" s="212" t="s">
        <v>283</v>
      </c>
      <c r="E6277" s="213" t="s">
        <v>1</v>
      </c>
      <c r="F6277" s="214" t="s">
        <v>4821</v>
      </c>
      <c r="G6277" s="211"/>
      <c r="H6277" s="213" t="s">
        <v>1</v>
      </c>
      <c r="I6277" s="215"/>
      <c r="J6277" s="211"/>
      <c r="K6277" s="211"/>
      <c r="L6277" s="216"/>
      <c r="M6277" s="217"/>
      <c r="N6277" s="218"/>
      <c r="O6277" s="218"/>
      <c r="P6277" s="218"/>
      <c r="Q6277" s="218"/>
      <c r="R6277" s="218"/>
      <c r="S6277" s="218"/>
      <c r="T6277" s="219"/>
      <c r="AT6277" s="220" t="s">
        <v>283</v>
      </c>
      <c r="AU6277" s="220" t="s">
        <v>291</v>
      </c>
      <c r="AV6277" s="13" t="s">
        <v>16</v>
      </c>
      <c r="AW6277" s="13" t="s">
        <v>32</v>
      </c>
      <c r="AX6277" s="13" t="s">
        <v>76</v>
      </c>
      <c r="AY6277" s="220" t="s">
        <v>272</v>
      </c>
    </row>
    <row r="6278" spans="1:65" s="13" customFormat="1" ht="11.25" x14ac:dyDescent="0.2">
      <c r="B6278" s="210"/>
      <c r="C6278" s="211"/>
      <c r="D6278" s="212" t="s">
        <v>283</v>
      </c>
      <c r="E6278" s="213" t="s">
        <v>1</v>
      </c>
      <c r="F6278" s="214" t="s">
        <v>285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4" customFormat="1" ht="11.25" x14ac:dyDescent="0.2">
      <c r="B6279" s="221"/>
      <c r="C6279" s="222"/>
      <c r="D6279" s="212" t="s">
        <v>283</v>
      </c>
      <c r="E6279" s="223" t="s">
        <v>1</v>
      </c>
      <c r="F6279" s="224" t="s">
        <v>279</v>
      </c>
      <c r="G6279" s="222"/>
      <c r="H6279" s="225">
        <v>4</v>
      </c>
      <c r="I6279" s="226"/>
      <c r="J6279" s="222"/>
      <c r="K6279" s="222"/>
      <c r="L6279" s="227"/>
      <c r="M6279" s="228"/>
      <c r="N6279" s="229"/>
      <c r="O6279" s="229"/>
      <c r="P6279" s="229"/>
      <c r="Q6279" s="229"/>
      <c r="R6279" s="229"/>
      <c r="S6279" s="229"/>
      <c r="T6279" s="230"/>
      <c r="AT6279" s="231" t="s">
        <v>283</v>
      </c>
      <c r="AU6279" s="231" t="s">
        <v>291</v>
      </c>
      <c r="AV6279" s="14" t="s">
        <v>84</v>
      </c>
      <c r="AW6279" s="14" t="s">
        <v>32</v>
      </c>
      <c r="AX6279" s="14" t="s">
        <v>76</v>
      </c>
      <c r="AY6279" s="231" t="s">
        <v>272</v>
      </c>
    </row>
    <row r="6280" spans="1:65" s="2" customFormat="1" ht="21.75" customHeight="1" x14ac:dyDescent="0.2">
      <c r="A6280" s="34"/>
      <c r="B6280" s="35"/>
      <c r="C6280" s="192" t="s">
        <v>5098</v>
      </c>
      <c r="D6280" s="192" t="s">
        <v>274</v>
      </c>
      <c r="E6280" s="193" t="s">
        <v>5099</v>
      </c>
      <c r="F6280" s="194" t="s">
        <v>5100</v>
      </c>
      <c r="G6280" s="195" t="s">
        <v>952</v>
      </c>
      <c r="H6280" s="196">
        <v>20</v>
      </c>
      <c r="I6280" s="197"/>
      <c r="J6280" s="198">
        <f>ROUND(I6280*H6280,2)</f>
        <v>0</v>
      </c>
      <c r="K6280" s="194" t="s">
        <v>1</v>
      </c>
      <c r="L6280" s="39"/>
      <c r="M6280" s="199" t="s">
        <v>1</v>
      </c>
      <c r="N6280" s="200" t="s">
        <v>41</v>
      </c>
      <c r="O6280" s="71"/>
      <c r="P6280" s="201">
        <f>O6280*H6280</f>
        <v>0</v>
      </c>
      <c r="Q6280" s="201">
        <v>1.4999999999999999E-4</v>
      </c>
      <c r="R6280" s="201">
        <f>Q6280*H6280</f>
        <v>2.9999999999999996E-3</v>
      </c>
      <c r="S6280" s="201">
        <v>0</v>
      </c>
      <c r="T6280" s="202">
        <f>S6280*H6280</f>
        <v>0</v>
      </c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R6280" s="203" t="s">
        <v>358</v>
      </c>
      <c r="AT6280" s="203" t="s">
        <v>274</v>
      </c>
      <c r="AU6280" s="203" t="s">
        <v>291</v>
      </c>
      <c r="AY6280" s="17" t="s">
        <v>272</v>
      </c>
      <c r="BE6280" s="204">
        <f>IF(N6280="základní",J6280,0)</f>
        <v>0</v>
      </c>
      <c r="BF6280" s="204">
        <f>IF(N6280="snížená",J6280,0)</f>
        <v>0</v>
      </c>
      <c r="BG6280" s="204">
        <f>IF(N6280="zákl. přenesená",J6280,0)</f>
        <v>0</v>
      </c>
      <c r="BH6280" s="204">
        <f>IF(N6280="sníž. přenesená",J6280,0)</f>
        <v>0</v>
      </c>
      <c r="BI6280" s="204">
        <f>IF(N6280="nulová",J6280,0)</f>
        <v>0</v>
      </c>
      <c r="BJ6280" s="17" t="s">
        <v>16</v>
      </c>
      <c r="BK6280" s="204">
        <f>ROUND(I6280*H6280,2)</f>
        <v>0</v>
      </c>
      <c r="BL6280" s="17" t="s">
        <v>358</v>
      </c>
      <c r="BM6280" s="203" t="s">
        <v>5101</v>
      </c>
    </row>
    <row r="6281" spans="1:65" s="13" customFormat="1" ht="11.25" x14ac:dyDescent="0.2">
      <c r="B6281" s="210"/>
      <c r="C6281" s="211"/>
      <c r="D6281" s="212" t="s">
        <v>283</v>
      </c>
      <c r="E6281" s="213" t="s">
        <v>1</v>
      </c>
      <c r="F6281" s="214" t="s">
        <v>4821</v>
      </c>
      <c r="G6281" s="211"/>
      <c r="H6281" s="213" t="s">
        <v>1</v>
      </c>
      <c r="I6281" s="215"/>
      <c r="J6281" s="211"/>
      <c r="K6281" s="211"/>
      <c r="L6281" s="216"/>
      <c r="M6281" s="217"/>
      <c r="N6281" s="218"/>
      <c r="O6281" s="218"/>
      <c r="P6281" s="218"/>
      <c r="Q6281" s="218"/>
      <c r="R6281" s="218"/>
      <c r="S6281" s="218"/>
      <c r="T6281" s="219"/>
      <c r="AT6281" s="220" t="s">
        <v>283</v>
      </c>
      <c r="AU6281" s="220" t="s">
        <v>291</v>
      </c>
      <c r="AV6281" s="13" t="s">
        <v>16</v>
      </c>
      <c r="AW6281" s="13" t="s">
        <v>32</v>
      </c>
      <c r="AX6281" s="13" t="s">
        <v>76</v>
      </c>
      <c r="AY6281" s="220" t="s">
        <v>272</v>
      </c>
    </row>
    <row r="6282" spans="1:65" s="13" customFormat="1" ht="11.25" x14ac:dyDescent="0.2">
      <c r="B6282" s="210"/>
      <c r="C6282" s="211"/>
      <c r="D6282" s="212" t="s">
        <v>283</v>
      </c>
      <c r="E6282" s="213" t="s">
        <v>1</v>
      </c>
      <c r="F6282" s="214" t="s">
        <v>285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4" customFormat="1" ht="11.25" x14ac:dyDescent="0.2">
      <c r="B6283" s="221"/>
      <c r="C6283" s="222"/>
      <c r="D6283" s="212" t="s">
        <v>283</v>
      </c>
      <c r="E6283" s="223" t="s">
        <v>1</v>
      </c>
      <c r="F6283" s="224" t="s">
        <v>377</v>
      </c>
      <c r="G6283" s="222"/>
      <c r="H6283" s="225">
        <v>20</v>
      </c>
      <c r="I6283" s="226"/>
      <c r="J6283" s="222"/>
      <c r="K6283" s="222"/>
      <c r="L6283" s="227"/>
      <c r="M6283" s="228"/>
      <c r="N6283" s="229"/>
      <c r="O6283" s="229"/>
      <c r="P6283" s="229"/>
      <c r="Q6283" s="229"/>
      <c r="R6283" s="229"/>
      <c r="S6283" s="229"/>
      <c r="T6283" s="230"/>
      <c r="AT6283" s="231" t="s">
        <v>283</v>
      </c>
      <c r="AU6283" s="231" t="s">
        <v>291</v>
      </c>
      <c r="AV6283" s="14" t="s">
        <v>84</v>
      </c>
      <c r="AW6283" s="14" t="s">
        <v>32</v>
      </c>
      <c r="AX6283" s="14" t="s">
        <v>76</v>
      </c>
      <c r="AY6283" s="231" t="s">
        <v>272</v>
      </c>
    </row>
    <row r="6284" spans="1:65" s="2" customFormat="1" ht="24.2" customHeight="1" x14ac:dyDescent="0.2">
      <c r="A6284" s="34"/>
      <c r="B6284" s="35"/>
      <c r="C6284" s="192" t="s">
        <v>5102</v>
      </c>
      <c r="D6284" s="192" t="s">
        <v>274</v>
      </c>
      <c r="E6284" s="193" t="s">
        <v>5103</v>
      </c>
      <c r="F6284" s="194" t="s">
        <v>5104</v>
      </c>
      <c r="G6284" s="195" t="s">
        <v>952</v>
      </c>
      <c r="H6284" s="196">
        <v>6</v>
      </c>
      <c r="I6284" s="197"/>
      <c r="J6284" s="198">
        <f>ROUND(I6284*H6284,2)</f>
        <v>0</v>
      </c>
      <c r="K6284" s="194" t="s">
        <v>1</v>
      </c>
      <c r="L6284" s="39"/>
      <c r="M6284" s="199" t="s">
        <v>1</v>
      </c>
      <c r="N6284" s="200" t="s">
        <v>41</v>
      </c>
      <c r="O6284" s="71"/>
      <c r="P6284" s="201">
        <f>O6284*H6284</f>
        <v>0</v>
      </c>
      <c r="Q6284" s="201">
        <v>1.4999999999999999E-4</v>
      </c>
      <c r="R6284" s="201">
        <f>Q6284*H6284</f>
        <v>8.9999999999999998E-4</v>
      </c>
      <c r="S6284" s="201">
        <v>0</v>
      </c>
      <c r="T6284" s="202">
        <f>S6284*H6284</f>
        <v>0</v>
      </c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R6284" s="203" t="s">
        <v>358</v>
      </c>
      <c r="AT6284" s="203" t="s">
        <v>274</v>
      </c>
      <c r="AU6284" s="203" t="s">
        <v>291</v>
      </c>
      <c r="AY6284" s="17" t="s">
        <v>272</v>
      </c>
      <c r="BE6284" s="204">
        <f>IF(N6284="základní",J6284,0)</f>
        <v>0</v>
      </c>
      <c r="BF6284" s="204">
        <f>IF(N6284="snížená",J6284,0)</f>
        <v>0</v>
      </c>
      <c r="BG6284" s="204">
        <f>IF(N6284="zákl. přenesená",J6284,0)</f>
        <v>0</v>
      </c>
      <c r="BH6284" s="204">
        <f>IF(N6284="sníž. přenesená",J6284,0)</f>
        <v>0</v>
      </c>
      <c r="BI6284" s="204">
        <f>IF(N6284="nulová",J6284,0)</f>
        <v>0</v>
      </c>
      <c r="BJ6284" s="17" t="s">
        <v>16</v>
      </c>
      <c r="BK6284" s="204">
        <f>ROUND(I6284*H6284,2)</f>
        <v>0</v>
      </c>
      <c r="BL6284" s="17" t="s">
        <v>358</v>
      </c>
      <c r="BM6284" s="203" t="s">
        <v>5105</v>
      </c>
    </row>
    <row r="6285" spans="1:65" s="13" customFormat="1" ht="11.25" x14ac:dyDescent="0.2">
      <c r="B6285" s="210"/>
      <c r="C6285" s="211"/>
      <c r="D6285" s="212" t="s">
        <v>283</v>
      </c>
      <c r="E6285" s="213" t="s">
        <v>1</v>
      </c>
      <c r="F6285" s="214" t="s">
        <v>4821</v>
      </c>
      <c r="G6285" s="211"/>
      <c r="H6285" s="213" t="s">
        <v>1</v>
      </c>
      <c r="I6285" s="215"/>
      <c r="J6285" s="211"/>
      <c r="K6285" s="211"/>
      <c r="L6285" s="216"/>
      <c r="M6285" s="217"/>
      <c r="N6285" s="218"/>
      <c r="O6285" s="218"/>
      <c r="P6285" s="218"/>
      <c r="Q6285" s="218"/>
      <c r="R6285" s="218"/>
      <c r="S6285" s="218"/>
      <c r="T6285" s="219"/>
      <c r="AT6285" s="220" t="s">
        <v>283</v>
      </c>
      <c r="AU6285" s="220" t="s">
        <v>291</v>
      </c>
      <c r="AV6285" s="13" t="s">
        <v>16</v>
      </c>
      <c r="AW6285" s="13" t="s">
        <v>32</v>
      </c>
      <c r="AX6285" s="13" t="s">
        <v>76</v>
      </c>
      <c r="AY6285" s="220" t="s">
        <v>272</v>
      </c>
    </row>
    <row r="6286" spans="1:65" s="13" customFormat="1" ht="11.25" x14ac:dyDescent="0.2">
      <c r="B6286" s="210"/>
      <c r="C6286" s="211"/>
      <c r="D6286" s="212" t="s">
        <v>283</v>
      </c>
      <c r="E6286" s="213" t="s">
        <v>1</v>
      </c>
      <c r="F6286" s="214" t="s">
        <v>4004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3" customFormat="1" ht="11.25" x14ac:dyDescent="0.2">
      <c r="B6287" s="210"/>
      <c r="C6287" s="211"/>
      <c r="D6287" s="212" t="s">
        <v>283</v>
      </c>
      <c r="E6287" s="213" t="s">
        <v>1</v>
      </c>
      <c r="F6287" s="214" t="s">
        <v>285</v>
      </c>
      <c r="G6287" s="211"/>
      <c r="H6287" s="213" t="s">
        <v>1</v>
      </c>
      <c r="I6287" s="215"/>
      <c r="J6287" s="211"/>
      <c r="K6287" s="211"/>
      <c r="L6287" s="216"/>
      <c r="M6287" s="217"/>
      <c r="N6287" s="218"/>
      <c r="O6287" s="218"/>
      <c r="P6287" s="218"/>
      <c r="Q6287" s="218"/>
      <c r="R6287" s="218"/>
      <c r="S6287" s="218"/>
      <c r="T6287" s="219"/>
      <c r="AT6287" s="220" t="s">
        <v>283</v>
      </c>
      <c r="AU6287" s="220" t="s">
        <v>291</v>
      </c>
      <c r="AV6287" s="13" t="s">
        <v>16</v>
      </c>
      <c r="AW6287" s="13" t="s">
        <v>32</v>
      </c>
      <c r="AX6287" s="13" t="s">
        <v>76</v>
      </c>
      <c r="AY6287" s="220" t="s">
        <v>272</v>
      </c>
    </row>
    <row r="6288" spans="1:65" s="14" customFormat="1" ht="11.25" x14ac:dyDescent="0.2">
      <c r="B6288" s="221"/>
      <c r="C6288" s="222"/>
      <c r="D6288" s="212" t="s">
        <v>283</v>
      </c>
      <c r="E6288" s="223" t="s">
        <v>1</v>
      </c>
      <c r="F6288" s="224" t="s">
        <v>305</v>
      </c>
      <c r="G6288" s="222"/>
      <c r="H6288" s="225">
        <v>6</v>
      </c>
      <c r="I6288" s="226"/>
      <c r="J6288" s="222"/>
      <c r="K6288" s="222"/>
      <c r="L6288" s="227"/>
      <c r="M6288" s="228"/>
      <c r="N6288" s="229"/>
      <c r="O6288" s="229"/>
      <c r="P6288" s="229"/>
      <c r="Q6288" s="229"/>
      <c r="R6288" s="229"/>
      <c r="S6288" s="229"/>
      <c r="T6288" s="230"/>
      <c r="AT6288" s="231" t="s">
        <v>283</v>
      </c>
      <c r="AU6288" s="231" t="s">
        <v>291</v>
      </c>
      <c r="AV6288" s="14" t="s">
        <v>84</v>
      </c>
      <c r="AW6288" s="14" t="s">
        <v>32</v>
      </c>
      <c r="AX6288" s="14" t="s">
        <v>76</v>
      </c>
      <c r="AY6288" s="231" t="s">
        <v>272</v>
      </c>
    </row>
    <row r="6289" spans="1:65" s="2" customFormat="1" ht="24.2" customHeight="1" x14ac:dyDescent="0.2">
      <c r="A6289" s="34"/>
      <c r="B6289" s="35"/>
      <c r="C6289" s="192" t="s">
        <v>5106</v>
      </c>
      <c r="D6289" s="192" t="s">
        <v>274</v>
      </c>
      <c r="E6289" s="193" t="s">
        <v>5107</v>
      </c>
      <c r="F6289" s="194" t="s">
        <v>5108</v>
      </c>
      <c r="G6289" s="195" t="s">
        <v>952</v>
      </c>
      <c r="H6289" s="196">
        <v>3</v>
      </c>
      <c r="I6289" s="197"/>
      <c r="J6289" s="198">
        <f>ROUND(I6289*H6289,2)</f>
        <v>0</v>
      </c>
      <c r="K6289" s="194" t="s">
        <v>1</v>
      </c>
      <c r="L6289" s="39"/>
      <c r="M6289" s="199" t="s">
        <v>1</v>
      </c>
      <c r="N6289" s="200" t="s">
        <v>41</v>
      </c>
      <c r="O6289" s="71"/>
      <c r="P6289" s="201">
        <f>O6289*H6289</f>
        <v>0</v>
      </c>
      <c r="Q6289" s="201">
        <v>1.4999999999999999E-4</v>
      </c>
      <c r="R6289" s="201">
        <f>Q6289*H6289</f>
        <v>4.4999999999999999E-4</v>
      </c>
      <c r="S6289" s="201">
        <v>0</v>
      </c>
      <c r="T6289" s="202">
        <f>S6289*H6289</f>
        <v>0</v>
      </c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R6289" s="203" t="s">
        <v>358</v>
      </c>
      <c r="AT6289" s="203" t="s">
        <v>274</v>
      </c>
      <c r="AU6289" s="203" t="s">
        <v>291</v>
      </c>
      <c r="AY6289" s="17" t="s">
        <v>272</v>
      </c>
      <c r="BE6289" s="204">
        <f>IF(N6289="základní",J6289,0)</f>
        <v>0</v>
      </c>
      <c r="BF6289" s="204">
        <f>IF(N6289="snížená",J6289,0)</f>
        <v>0</v>
      </c>
      <c r="BG6289" s="204">
        <f>IF(N6289="zákl. přenesená",J6289,0)</f>
        <v>0</v>
      </c>
      <c r="BH6289" s="204">
        <f>IF(N6289="sníž. přenesená",J6289,0)</f>
        <v>0</v>
      </c>
      <c r="BI6289" s="204">
        <f>IF(N6289="nulová",J6289,0)</f>
        <v>0</v>
      </c>
      <c r="BJ6289" s="17" t="s">
        <v>16</v>
      </c>
      <c r="BK6289" s="204">
        <f>ROUND(I6289*H6289,2)</f>
        <v>0</v>
      </c>
      <c r="BL6289" s="17" t="s">
        <v>358</v>
      </c>
      <c r="BM6289" s="203" t="s">
        <v>5109</v>
      </c>
    </row>
    <row r="6290" spans="1:65" s="13" customFormat="1" ht="11.25" x14ac:dyDescent="0.2">
      <c r="B6290" s="210"/>
      <c r="C6290" s="211"/>
      <c r="D6290" s="212" t="s">
        <v>283</v>
      </c>
      <c r="E6290" s="213" t="s">
        <v>1</v>
      </c>
      <c r="F6290" s="214" t="s">
        <v>4821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 x14ac:dyDescent="0.2">
      <c r="B6291" s="210"/>
      <c r="C6291" s="211"/>
      <c r="D6291" s="212" t="s">
        <v>283</v>
      </c>
      <c r="E6291" s="213" t="s">
        <v>1</v>
      </c>
      <c r="F6291" s="214" t="s">
        <v>4004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3" customFormat="1" ht="11.25" x14ac:dyDescent="0.2">
      <c r="B6292" s="210"/>
      <c r="C6292" s="211"/>
      <c r="D6292" s="212" t="s">
        <v>283</v>
      </c>
      <c r="E6292" s="213" t="s">
        <v>1</v>
      </c>
      <c r="F6292" s="214" t="s">
        <v>285</v>
      </c>
      <c r="G6292" s="211"/>
      <c r="H6292" s="213" t="s">
        <v>1</v>
      </c>
      <c r="I6292" s="215"/>
      <c r="J6292" s="211"/>
      <c r="K6292" s="211"/>
      <c r="L6292" s="216"/>
      <c r="M6292" s="217"/>
      <c r="N6292" s="218"/>
      <c r="O6292" s="218"/>
      <c r="P6292" s="218"/>
      <c r="Q6292" s="218"/>
      <c r="R6292" s="218"/>
      <c r="S6292" s="218"/>
      <c r="T6292" s="219"/>
      <c r="AT6292" s="220" t="s">
        <v>283</v>
      </c>
      <c r="AU6292" s="220" t="s">
        <v>291</v>
      </c>
      <c r="AV6292" s="13" t="s">
        <v>16</v>
      </c>
      <c r="AW6292" s="13" t="s">
        <v>32</v>
      </c>
      <c r="AX6292" s="13" t="s">
        <v>76</v>
      </c>
      <c r="AY6292" s="220" t="s">
        <v>272</v>
      </c>
    </row>
    <row r="6293" spans="1:65" s="14" customFormat="1" ht="11.25" x14ac:dyDescent="0.2">
      <c r="B6293" s="221"/>
      <c r="C6293" s="222"/>
      <c r="D6293" s="212" t="s">
        <v>283</v>
      </c>
      <c r="E6293" s="223" t="s">
        <v>1</v>
      </c>
      <c r="F6293" s="224" t="s">
        <v>291</v>
      </c>
      <c r="G6293" s="222"/>
      <c r="H6293" s="225">
        <v>3</v>
      </c>
      <c r="I6293" s="226"/>
      <c r="J6293" s="222"/>
      <c r="K6293" s="222"/>
      <c r="L6293" s="227"/>
      <c r="M6293" s="228"/>
      <c r="N6293" s="229"/>
      <c r="O6293" s="229"/>
      <c r="P6293" s="229"/>
      <c r="Q6293" s="229"/>
      <c r="R6293" s="229"/>
      <c r="S6293" s="229"/>
      <c r="T6293" s="230"/>
      <c r="AT6293" s="231" t="s">
        <v>283</v>
      </c>
      <c r="AU6293" s="231" t="s">
        <v>291</v>
      </c>
      <c r="AV6293" s="14" t="s">
        <v>84</v>
      </c>
      <c r="AW6293" s="14" t="s">
        <v>32</v>
      </c>
      <c r="AX6293" s="14" t="s">
        <v>76</v>
      </c>
      <c r="AY6293" s="231" t="s">
        <v>272</v>
      </c>
    </row>
    <row r="6294" spans="1:65" s="2" customFormat="1" ht="24.2" customHeight="1" x14ac:dyDescent="0.2">
      <c r="A6294" s="34"/>
      <c r="B6294" s="35"/>
      <c r="C6294" s="192" t="s">
        <v>5110</v>
      </c>
      <c r="D6294" s="192" t="s">
        <v>274</v>
      </c>
      <c r="E6294" s="193" t="s">
        <v>5111</v>
      </c>
      <c r="F6294" s="194" t="s">
        <v>5112</v>
      </c>
      <c r="G6294" s="195" t="s">
        <v>952</v>
      </c>
      <c r="H6294" s="196">
        <v>13</v>
      </c>
      <c r="I6294" s="197"/>
      <c r="J6294" s="198">
        <f>ROUND(I6294*H6294,2)</f>
        <v>0</v>
      </c>
      <c r="K6294" s="194" t="s">
        <v>1</v>
      </c>
      <c r="L6294" s="39"/>
      <c r="M6294" s="199" t="s">
        <v>1</v>
      </c>
      <c r="N6294" s="200" t="s">
        <v>41</v>
      </c>
      <c r="O6294" s="71"/>
      <c r="P6294" s="201">
        <f>O6294*H6294</f>
        <v>0</v>
      </c>
      <c r="Q6294" s="201">
        <v>1.4999999999999999E-4</v>
      </c>
      <c r="R6294" s="201">
        <f>Q6294*H6294</f>
        <v>1.9499999999999999E-3</v>
      </c>
      <c r="S6294" s="201">
        <v>0</v>
      </c>
      <c r="T6294" s="202">
        <f>S6294*H6294</f>
        <v>0</v>
      </c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R6294" s="203" t="s">
        <v>358</v>
      </c>
      <c r="AT6294" s="203" t="s">
        <v>274</v>
      </c>
      <c r="AU6294" s="203" t="s">
        <v>291</v>
      </c>
      <c r="AY6294" s="17" t="s">
        <v>272</v>
      </c>
      <c r="BE6294" s="204">
        <f>IF(N6294="základní",J6294,0)</f>
        <v>0</v>
      </c>
      <c r="BF6294" s="204">
        <f>IF(N6294="snížená",J6294,0)</f>
        <v>0</v>
      </c>
      <c r="BG6294" s="204">
        <f>IF(N6294="zákl. přenesená",J6294,0)</f>
        <v>0</v>
      </c>
      <c r="BH6294" s="204">
        <f>IF(N6294="sníž. přenesená",J6294,0)</f>
        <v>0</v>
      </c>
      <c r="BI6294" s="204">
        <f>IF(N6294="nulová",J6294,0)</f>
        <v>0</v>
      </c>
      <c r="BJ6294" s="17" t="s">
        <v>16</v>
      </c>
      <c r="BK6294" s="204">
        <f>ROUND(I6294*H6294,2)</f>
        <v>0</v>
      </c>
      <c r="BL6294" s="17" t="s">
        <v>358</v>
      </c>
      <c r="BM6294" s="203" t="s">
        <v>5113</v>
      </c>
    </row>
    <row r="6295" spans="1:65" s="13" customFormat="1" ht="11.25" x14ac:dyDescent="0.2">
      <c r="B6295" s="210"/>
      <c r="C6295" s="211"/>
      <c r="D6295" s="212" t="s">
        <v>283</v>
      </c>
      <c r="E6295" s="213" t="s">
        <v>1</v>
      </c>
      <c r="F6295" s="214" t="s">
        <v>4821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 x14ac:dyDescent="0.2">
      <c r="B6296" s="210"/>
      <c r="C6296" s="211"/>
      <c r="D6296" s="212" t="s">
        <v>283</v>
      </c>
      <c r="E6296" s="213" t="s">
        <v>1</v>
      </c>
      <c r="F6296" s="214" t="s">
        <v>4004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3" customFormat="1" ht="11.25" x14ac:dyDescent="0.2">
      <c r="B6297" s="210"/>
      <c r="C6297" s="211"/>
      <c r="D6297" s="212" t="s">
        <v>283</v>
      </c>
      <c r="E6297" s="213" t="s">
        <v>1</v>
      </c>
      <c r="F6297" s="214" t="s">
        <v>285</v>
      </c>
      <c r="G6297" s="211"/>
      <c r="H6297" s="213" t="s">
        <v>1</v>
      </c>
      <c r="I6297" s="215"/>
      <c r="J6297" s="211"/>
      <c r="K6297" s="211"/>
      <c r="L6297" s="216"/>
      <c r="M6297" s="217"/>
      <c r="N6297" s="218"/>
      <c r="O6297" s="218"/>
      <c r="P6297" s="218"/>
      <c r="Q6297" s="218"/>
      <c r="R6297" s="218"/>
      <c r="S6297" s="218"/>
      <c r="T6297" s="219"/>
      <c r="AT6297" s="220" t="s">
        <v>283</v>
      </c>
      <c r="AU6297" s="220" t="s">
        <v>291</v>
      </c>
      <c r="AV6297" s="13" t="s">
        <v>16</v>
      </c>
      <c r="AW6297" s="13" t="s">
        <v>32</v>
      </c>
      <c r="AX6297" s="13" t="s">
        <v>76</v>
      </c>
      <c r="AY6297" s="220" t="s">
        <v>272</v>
      </c>
    </row>
    <row r="6298" spans="1:65" s="14" customFormat="1" ht="11.25" x14ac:dyDescent="0.2">
      <c r="B6298" s="221"/>
      <c r="C6298" s="222"/>
      <c r="D6298" s="212" t="s">
        <v>283</v>
      </c>
      <c r="E6298" s="223" t="s">
        <v>1</v>
      </c>
      <c r="F6298" s="224" t="s">
        <v>4822</v>
      </c>
      <c r="G6298" s="222"/>
      <c r="H6298" s="225">
        <v>13</v>
      </c>
      <c r="I6298" s="226"/>
      <c r="J6298" s="222"/>
      <c r="K6298" s="222"/>
      <c r="L6298" s="227"/>
      <c r="M6298" s="228"/>
      <c r="N6298" s="229"/>
      <c r="O6298" s="229"/>
      <c r="P6298" s="229"/>
      <c r="Q6298" s="229"/>
      <c r="R6298" s="229"/>
      <c r="S6298" s="229"/>
      <c r="T6298" s="230"/>
      <c r="AT6298" s="231" t="s">
        <v>283</v>
      </c>
      <c r="AU6298" s="231" t="s">
        <v>291</v>
      </c>
      <c r="AV6298" s="14" t="s">
        <v>84</v>
      </c>
      <c r="AW6298" s="14" t="s">
        <v>32</v>
      </c>
      <c r="AX6298" s="14" t="s">
        <v>76</v>
      </c>
      <c r="AY6298" s="231" t="s">
        <v>272</v>
      </c>
    </row>
    <row r="6299" spans="1:65" s="2" customFormat="1" ht="21.75" customHeight="1" x14ac:dyDescent="0.2">
      <c r="A6299" s="34"/>
      <c r="B6299" s="35"/>
      <c r="C6299" s="192" t="s">
        <v>5114</v>
      </c>
      <c r="D6299" s="192" t="s">
        <v>274</v>
      </c>
      <c r="E6299" s="193" t="s">
        <v>5115</v>
      </c>
      <c r="F6299" s="194" t="s">
        <v>5116</v>
      </c>
      <c r="G6299" s="195" t="s">
        <v>952</v>
      </c>
      <c r="H6299" s="196">
        <v>14</v>
      </c>
      <c r="I6299" s="197"/>
      <c r="J6299" s="198">
        <f>ROUND(I6299*H6299,2)</f>
        <v>0</v>
      </c>
      <c r="K6299" s="194" t="s">
        <v>1</v>
      </c>
      <c r="L6299" s="39"/>
      <c r="M6299" s="199" t="s">
        <v>1</v>
      </c>
      <c r="N6299" s="200" t="s">
        <v>41</v>
      </c>
      <c r="O6299" s="71"/>
      <c r="P6299" s="201">
        <f>O6299*H6299</f>
        <v>0</v>
      </c>
      <c r="Q6299" s="201">
        <v>1.4999999999999999E-4</v>
      </c>
      <c r="R6299" s="201">
        <f>Q6299*H6299</f>
        <v>2.0999999999999999E-3</v>
      </c>
      <c r="S6299" s="201">
        <v>0</v>
      </c>
      <c r="T6299" s="202">
        <f>S6299*H6299</f>
        <v>0</v>
      </c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R6299" s="203" t="s">
        <v>358</v>
      </c>
      <c r="AT6299" s="203" t="s">
        <v>274</v>
      </c>
      <c r="AU6299" s="203" t="s">
        <v>291</v>
      </c>
      <c r="AY6299" s="17" t="s">
        <v>272</v>
      </c>
      <c r="BE6299" s="204">
        <f>IF(N6299="základní",J6299,0)</f>
        <v>0</v>
      </c>
      <c r="BF6299" s="204">
        <f>IF(N6299="snížená",J6299,0)</f>
        <v>0</v>
      </c>
      <c r="BG6299" s="204">
        <f>IF(N6299="zákl. přenesená",J6299,0)</f>
        <v>0</v>
      </c>
      <c r="BH6299" s="204">
        <f>IF(N6299="sníž. přenesená",J6299,0)</f>
        <v>0</v>
      </c>
      <c r="BI6299" s="204">
        <f>IF(N6299="nulová",J6299,0)</f>
        <v>0</v>
      </c>
      <c r="BJ6299" s="17" t="s">
        <v>16</v>
      </c>
      <c r="BK6299" s="204">
        <f>ROUND(I6299*H6299,2)</f>
        <v>0</v>
      </c>
      <c r="BL6299" s="17" t="s">
        <v>358</v>
      </c>
      <c r="BM6299" s="203" t="s">
        <v>5117</v>
      </c>
    </row>
    <row r="6300" spans="1:65" s="13" customFormat="1" ht="11.25" x14ac:dyDescent="0.2">
      <c r="B6300" s="210"/>
      <c r="C6300" s="211"/>
      <c r="D6300" s="212" t="s">
        <v>283</v>
      </c>
      <c r="E6300" s="213" t="s">
        <v>1</v>
      </c>
      <c r="F6300" s="214" t="s">
        <v>4821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 x14ac:dyDescent="0.2">
      <c r="B6301" s="210"/>
      <c r="C6301" s="211"/>
      <c r="D6301" s="212" t="s">
        <v>283</v>
      </c>
      <c r="E6301" s="213" t="s">
        <v>1</v>
      </c>
      <c r="F6301" s="214" t="s">
        <v>4004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3" customFormat="1" ht="11.25" x14ac:dyDescent="0.2">
      <c r="B6302" s="210"/>
      <c r="C6302" s="211"/>
      <c r="D6302" s="212" t="s">
        <v>283</v>
      </c>
      <c r="E6302" s="213" t="s">
        <v>1</v>
      </c>
      <c r="F6302" s="214" t="s">
        <v>285</v>
      </c>
      <c r="G6302" s="211"/>
      <c r="H6302" s="213" t="s">
        <v>1</v>
      </c>
      <c r="I6302" s="215"/>
      <c r="J6302" s="211"/>
      <c r="K6302" s="211"/>
      <c r="L6302" s="216"/>
      <c r="M6302" s="217"/>
      <c r="N6302" s="218"/>
      <c r="O6302" s="218"/>
      <c r="P6302" s="218"/>
      <c r="Q6302" s="218"/>
      <c r="R6302" s="218"/>
      <c r="S6302" s="218"/>
      <c r="T6302" s="219"/>
      <c r="AT6302" s="220" t="s">
        <v>283</v>
      </c>
      <c r="AU6302" s="220" t="s">
        <v>291</v>
      </c>
      <c r="AV6302" s="13" t="s">
        <v>16</v>
      </c>
      <c r="AW6302" s="13" t="s">
        <v>32</v>
      </c>
      <c r="AX6302" s="13" t="s">
        <v>76</v>
      </c>
      <c r="AY6302" s="220" t="s">
        <v>272</v>
      </c>
    </row>
    <row r="6303" spans="1:65" s="14" customFormat="1" ht="11.25" x14ac:dyDescent="0.2">
      <c r="B6303" s="221"/>
      <c r="C6303" s="222"/>
      <c r="D6303" s="212" t="s">
        <v>283</v>
      </c>
      <c r="E6303" s="223" t="s">
        <v>1</v>
      </c>
      <c r="F6303" s="224" t="s">
        <v>5118</v>
      </c>
      <c r="G6303" s="222"/>
      <c r="H6303" s="225">
        <v>14</v>
      </c>
      <c r="I6303" s="226"/>
      <c r="J6303" s="222"/>
      <c r="K6303" s="222"/>
      <c r="L6303" s="227"/>
      <c r="M6303" s="228"/>
      <c r="N6303" s="229"/>
      <c r="O6303" s="229"/>
      <c r="P6303" s="229"/>
      <c r="Q6303" s="229"/>
      <c r="R6303" s="229"/>
      <c r="S6303" s="229"/>
      <c r="T6303" s="230"/>
      <c r="AT6303" s="231" t="s">
        <v>283</v>
      </c>
      <c r="AU6303" s="231" t="s">
        <v>291</v>
      </c>
      <c r="AV6303" s="14" t="s">
        <v>84</v>
      </c>
      <c r="AW6303" s="14" t="s">
        <v>32</v>
      </c>
      <c r="AX6303" s="14" t="s">
        <v>76</v>
      </c>
      <c r="AY6303" s="231" t="s">
        <v>272</v>
      </c>
    </row>
    <row r="6304" spans="1:65" s="2" customFormat="1" ht="24.2" customHeight="1" x14ac:dyDescent="0.2">
      <c r="A6304" s="34"/>
      <c r="B6304" s="35"/>
      <c r="C6304" s="192" t="s">
        <v>5119</v>
      </c>
      <c r="D6304" s="192" t="s">
        <v>274</v>
      </c>
      <c r="E6304" s="193" t="s">
        <v>5120</v>
      </c>
      <c r="F6304" s="194" t="s">
        <v>5121</v>
      </c>
      <c r="G6304" s="195" t="s">
        <v>952</v>
      </c>
      <c r="H6304" s="196">
        <v>30</v>
      </c>
      <c r="I6304" s="197"/>
      <c r="J6304" s="198">
        <f>ROUND(I6304*H6304,2)</f>
        <v>0</v>
      </c>
      <c r="K6304" s="194" t="s">
        <v>1</v>
      </c>
      <c r="L6304" s="39"/>
      <c r="M6304" s="199" t="s">
        <v>1</v>
      </c>
      <c r="N6304" s="200" t="s">
        <v>41</v>
      </c>
      <c r="O6304" s="71"/>
      <c r="P6304" s="201">
        <f>O6304*H6304</f>
        <v>0</v>
      </c>
      <c r="Q6304" s="201">
        <v>1.4999999999999999E-4</v>
      </c>
      <c r="R6304" s="201">
        <f>Q6304*H6304</f>
        <v>4.4999999999999997E-3</v>
      </c>
      <c r="S6304" s="201">
        <v>0</v>
      </c>
      <c r="T6304" s="202">
        <f>S6304*H6304</f>
        <v>0</v>
      </c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R6304" s="203" t="s">
        <v>358</v>
      </c>
      <c r="AT6304" s="203" t="s">
        <v>274</v>
      </c>
      <c r="AU6304" s="203" t="s">
        <v>291</v>
      </c>
      <c r="AY6304" s="17" t="s">
        <v>272</v>
      </c>
      <c r="BE6304" s="204">
        <f>IF(N6304="základní",J6304,0)</f>
        <v>0</v>
      </c>
      <c r="BF6304" s="204">
        <f>IF(N6304="snížená",J6304,0)</f>
        <v>0</v>
      </c>
      <c r="BG6304" s="204">
        <f>IF(N6304="zákl. přenesená",J6304,0)</f>
        <v>0</v>
      </c>
      <c r="BH6304" s="204">
        <f>IF(N6304="sníž. přenesená",J6304,0)</f>
        <v>0</v>
      </c>
      <c r="BI6304" s="204">
        <f>IF(N6304="nulová",J6304,0)</f>
        <v>0</v>
      </c>
      <c r="BJ6304" s="17" t="s">
        <v>16</v>
      </c>
      <c r="BK6304" s="204">
        <f>ROUND(I6304*H6304,2)</f>
        <v>0</v>
      </c>
      <c r="BL6304" s="17" t="s">
        <v>358</v>
      </c>
      <c r="BM6304" s="203" t="s">
        <v>5122</v>
      </c>
    </row>
    <row r="6305" spans="1:65" s="13" customFormat="1" ht="11.25" x14ac:dyDescent="0.2">
      <c r="B6305" s="210"/>
      <c r="C6305" s="211"/>
      <c r="D6305" s="212" t="s">
        <v>283</v>
      </c>
      <c r="E6305" s="213" t="s">
        <v>1</v>
      </c>
      <c r="F6305" s="214" t="s">
        <v>4821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 x14ac:dyDescent="0.2">
      <c r="B6306" s="210"/>
      <c r="C6306" s="211"/>
      <c r="D6306" s="212" t="s">
        <v>283</v>
      </c>
      <c r="E6306" s="213" t="s">
        <v>1</v>
      </c>
      <c r="F6306" s="214" t="s">
        <v>4004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3" customFormat="1" ht="11.25" x14ac:dyDescent="0.2">
      <c r="B6307" s="210"/>
      <c r="C6307" s="211"/>
      <c r="D6307" s="212" t="s">
        <v>283</v>
      </c>
      <c r="E6307" s="213" t="s">
        <v>1</v>
      </c>
      <c r="F6307" s="214" t="s">
        <v>285</v>
      </c>
      <c r="G6307" s="211"/>
      <c r="H6307" s="213" t="s">
        <v>1</v>
      </c>
      <c r="I6307" s="215"/>
      <c r="J6307" s="211"/>
      <c r="K6307" s="211"/>
      <c r="L6307" s="216"/>
      <c r="M6307" s="217"/>
      <c r="N6307" s="218"/>
      <c r="O6307" s="218"/>
      <c r="P6307" s="218"/>
      <c r="Q6307" s="218"/>
      <c r="R6307" s="218"/>
      <c r="S6307" s="218"/>
      <c r="T6307" s="219"/>
      <c r="AT6307" s="220" t="s">
        <v>283</v>
      </c>
      <c r="AU6307" s="220" t="s">
        <v>291</v>
      </c>
      <c r="AV6307" s="13" t="s">
        <v>16</v>
      </c>
      <c r="AW6307" s="13" t="s">
        <v>32</v>
      </c>
      <c r="AX6307" s="13" t="s">
        <v>76</v>
      </c>
      <c r="AY6307" s="220" t="s">
        <v>272</v>
      </c>
    </row>
    <row r="6308" spans="1:65" s="14" customFormat="1" ht="11.25" x14ac:dyDescent="0.2">
      <c r="B6308" s="221"/>
      <c r="C6308" s="222"/>
      <c r="D6308" s="212" t="s">
        <v>283</v>
      </c>
      <c r="E6308" s="223" t="s">
        <v>1</v>
      </c>
      <c r="F6308" s="224" t="s">
        <v>471</v>
      </c>
      <c r="G6308" s="222"/>
      <c r="H6308" s="225">
        <v>30</v>
      </c>
      <c r="I6308" s="226"/>
      <c r="J6308" s="222"/>
      <c r="K6308" s="222"/>
      <c r="L6308" s="227"/>
      <c r="M6308" s="228"/>
      <c r="N6308" s="229"/>
      <c r="O6308" s="229"/>
      <c r="P6308" s="229"/>
      <c r="Q6308" s="229"/>
      <c r="R6308" s="229"/>
      <c r="S6308" s="229"/>
      <c r="T6308" s="230"/>
      <c r="AT6308" s="231" t="s">
        <v>283</v>
      </c>
      <c r="AU6308" s="231" t="s">
        <v>291</v>
      </c>
      <c r="AV6308" s="14" t="s">
        <v>84</v>
      </c>
      <c r="AW6308" s="14" t="s">
        <v>32</v>
      </c>
      <c r="AX6308" s="14" t="s">
        <v>76</v>
      </c>
      <c r="AY6308" s="231" t="s">
        <v>272</v>
      </c>
    </row>
    <row r="6309" spans="1:65" s="2" customFormat="1" ht="24.2" customHeight="1" x14ac:dyDescent="0.2">
      <c r="A6309" s="34"/>
      <c r="B6309" s="35"/>
      <c r="C6309" s="192" t="s">
        <v>5123</v>
      </c>
      <c r="D6309" s="192" t="s">
        <v>274</v>
      </c>
      <c r="E6309" s="193" t="s">
        <v>5124</v>
      </c>
      <c r="F6309" s="194" t="s">
        <v>5125</v>
      </c>
      <c r="G6309" s="195" t="s">
        <v>952</v>
      </c>
      <c r="H6309" s="196">
        <v>66</v>
      </c>
      <c r="I6309" s="197"/>
      <c r="J6309" s="198">
        <f>ROUND(I6309*H6309,2)</f>
        <v>0</v>
      </c>
      <c r="K6309" s="194" t="s">
        <v>1</v>
      </c>
      <c r="L6309" s="39"/>
      <c r="M6309" s="199" t="s">
        <v>1</v>
      </c>
      <c r="N6309" s="200" t="s">
        <v>41</v>
      </c>
      <c r="O6309" s="71"/>
      <c r="P6309" s="201">
        <f>O6309*H6309</f>
        <v>0</v>
      </c>
      <c r="Q6309" s="201">
        <v>1.4999999999999999E-4</v>
      </c>
      <c r="R6309" s="201">
        <f>Q6309*H6309</f>
        <v>9.8999999999999991E-3</v>
      </c>
      <c r="S6309" s="201">
        <v>0</v>
      </c>
      <c r="T6309" s="202">
        <f>S6309*H6309</f>
        <v>0</v>
      </c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R6309" s="203" t="s">
        <v>358</v>
      </c>
      <c r="AT6309" s="203" t="s">
        <v>274</v>
      </c>
      <c r="AU6309" s="203" t="s">
        <v>291</v>
      </c>
      <c r="AY6309" s="17" t="s">
        <v>272</v>
      </c>
      <c r="BE6309" s="204">
        <f>IF(N6309="základní",J6309,0)</f>
        <v>0</v>
      </c>
      <c r="BF6309" s="204">
        <f>IF(N6309="snížená",J6309,0)</f>
        <v>0</v>
      </c>
      <c r="BG6309" s="204">
        <f>IF(N6309="zákl. přenesená",J6309,0)</f>
        <v>0</v>
      </c>
      <c r="BH6309" s="204">
        <f>IF(N6309="sníž. přenesená",J6309,0)</f>
        <v>0</v>
      </c>
      <c r="BI6309" s="204">
        <f>IF(N6309="nulová",J6309,0)</f>
        <v>0</v>
      </c>
      <c r="BJ6309" s="17" t="s">
        <v>16</v>
      </c>
      <c r="BK6309" s="204">
        <f>ROUND(I6309*H6309,2)</f>
        <v>0</v>
      </c>
      <c r="BL6309" s="17" t="s">
        <v>358</v>
      </c>
      <c r="BM6309" s="203" t="s">
        <v>5126</v>
      </c>
    </row>
    <row r="6310" spans="1:65" s="13" customFormat="1" ht="11.25" x14ac:dyDescent="0.2">
      <c r="B6310" s="210"/>
      <c r="C6310" s="211"/>
      <c r="D6310" s="212" t="s">
        <v>283</v>
      </c>
      <c r="E6310" s="213" t="s">
        <v>1</v>
      </c>
      <c r="F6310" s="214" t="s">
        <v>4821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 x14ac:dyDescent="0.2">
      <c r="B6311" s="210"/>
      <c r="C6311" s="211"/>
      <c r="D6311" s="212" t="s">
        <v>283</v>
      </c>
      <c r="E6311" s="213" t="s">
        <v>1</v>
      </c>
      <c r="F6311" s="214" t="s">
        <v>4004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3" customFormat="1" ht="11.25" x14ac:dyDescent="0.2">
      <c r="B6312" s="210"/>
      <c r="C6312" s="211"/>
      <c r="D6312" s="212" t="s">
        <v>283</v>
      </c>
      <c r="E6312" s="213" t="s">
        <v>1</v>
      </c>
      <c r="F6312" s="214" t="s">
        <v>285</v>
      </c>
      <c r="G6312" s="211"/>
      <c r="H6312" s="213" t="s">
        <v>1</v>
      </c>
      <c r="I6312" s="215"/>
      <c r="J6312" s="211"/>
      <c r="K6312" s="211"/>
      <c r="L6312" s="216"/>
      <c r="M6312" s="217"/>
      <c r="N6312" s="218"/>
      <c r="O6312" s="218"/>
      <c r="P6312" s="218"/>
      <c r="Q6312" s="218"/>
      <c r="R6312" s="218"/>
      <c r="S6312" s="218"/>
      <c r="T6312" s="219"/>
      <c r="AT6312" s="220" t="s">
        <v>283</v>
      </c>
      <c r="AU6312" s="220" t="s">
        <v>291</v>
      </c>
      <c r="AV6312" s="13" t="s">
        <v>16</v>
      </c>
      <c r="AW6312" s="13" t="s">
        <v>32</v>
      </c>
      <c r="AX6312" s="13" t="s">
        <v>76</v>
      </c>
      <c r="AY6312" s="220" t="s">
        <v>272</v>
      </c>
    </row>
    <row r="6313" spans="1:65" s="14" customFormat="1" ht="11.25" x14ac:dyDescent="0.2">
      <c r="B6313" s="221"/>
      <c r="C6313" s="222"/>
      <c r="D6313" s="212" t="s">
        <v>283</v>
      </c>
      <c r="E6313" s="223" t="s">
        <v>1</v>
      </c>
      <c r="F6313" s="224" t="s">
        <v>781</v>
      </c>
      <c r="G6313" s="222"/>
      <c r="H6313" s="225">
        <v>66</v>
      </c>
      <c r="I6313" s="226"/>
      <c r="J6313" s="222"/>
      <c r="K6313" s="222"/>
      <c r="L6313" s="227"/>
      <c r="M6313" s="228"/>
      <c r="N6313" s="229"/>
      <c r="O6313" s="229"/>
      <c r="P6313" s="229"/>
      <c r="Q6313" s="229"/>
      <c r="R6313" s="229"/>
      <c r="S6313" s="229"/>
      <c r="T6313" s="230"/>
      <c r="AT6313" s="231" t="s">
        <v>283</v>
      </c>
      <c r="AU6313" s="231" t="s">
        <v>291</v>
      </c>
      <c r="AV6313" s="14" t="s">
        <v>84</v>
      </c>
      <c r="AW6313" s="14" t="s">
        <v>32</v>
      </c>
      <c r="AX6313" s="14" t="s">
        <v>76</v>
      </c>
      <c r="AY6313" s="231" t="s">
        <v>272</v>
      </c>
    </row>
    <row r="6314" spans="1:65" s="2" customFormat="1" ht="24.2" customHeight="1" x14ac:dyDescent="0.2">
      <c r="A6314" s="34"/>
      <c r="B6314" s="35"/>
      <c r="C6314" s="192" t="s">
        <v>5127</v>
      </c>
      <c r="D6314" s="192" t="s">
        <v>274</v>
      </c>
      <c r="E6314" s="193" t="s">
        <v>5128</v>
      </c>
      <c r="F6314" s="194" t="s">
        <v>5129</v>
      </c>
      <c r="G6314" s="195" t="s">
        <v>952</v>
      </c>
      <c r="H6314" s="196">
        <v>14</v>
      </c>
      <c r="I6314" s="197"/>
      <c r="J6314" s="198">
        <f>ROUND(I6314*H6314,2)</f>
        <v>0</v>
      </c>
      <c r="K6314" s="194" t="s">
        <v>1</v>
      </c>
      <c r="L6314" s="39"/>
      <c r="M6314" s="199" t="s">
        <v>1</v>
      </c>
      <c r="N6314" s="200" t="s">
        <v>41</v>
      </c>
      <c r="O6314" s="71"/>
      <c r="P6314" s="201">
        <f>O6314*H6314</f>
        <v>0</v>
      </c>
      <c r="Q6314" s="201">
        <v>1.4999999999999999E-4</v>
      </c>
      <c r="R6314" s="201">
        <f>Q6314*H6314</f>
        <v>2.0999999999999999E-3</v>
      </c>
      <c r="S6314" s="201">
        <v>0</v>
      </c>
      <c r="T6314" s="202">
        <f>S6314*H6314</f>
        <v>0</v>
      </c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R6314" s="203" t="s">
        <v>358</v>
      </c>
      <c r="AT6314" s="203" t="s">
        <v>274</v>
      </c>
      <c r="AU6314" s="203" t="s">
        <v>291</v>
      </c>
      <c r="AY6314" s="17" t="s">
        <v>272</v>
      </c>
      <c r="BE6314" s="204">
        <f>IF(N6314="základní",J6314,0)</f>
        <v>0</v>
      </c>
      <c r="BF6314" s="204">
        <f>IF(N6314="snížená",J6314,0)</f>
        <v>0</v>
      </c>
      <c r="BG6314" s="204">
        <f>IF(N6314="zákl. přenesená",J6314,0)</f>
        <v>0</v>
      </c>
      <c r="BH6314" s="204">
        <f>IF(N6314="sníž. přenesená",J6314,0)</f>
        <v>0</v>
      </c>
      <c r="BI6314" s="204">
        <f>IF(N6314="nulová",J6314,0)</f>
        <v>0</v>
      </c>
      <c r="BJ6314" s="17" t="s">
        <v>16</v>
      </c>
      <c r="BK6314" s="204">
        <f>ROUND(I6314*H6314,2)</f>
        <v>0</v>
      </c>
      <c r="BL6314" s="17" t="s">
        <v>358</v>
      </c>
      <c r="BM6314" s="203" t="s">
        <v>5130</v>
      </c>
    </row>
    <row r="6315" spans="1:65" s="13" customFormat="1" ht="11.25" x14ac:dyDescent="0.2">
      <c r="B6315" s="210"/>
      <c r="C6315" s="211"/>
      <c r="D6315" s="212" t="s">
        <v>283</v>
      </c>
      <c r="E6315" s="213" t="s">
        <v>1</v>
      </c>
      <c r="F6315" s="214" t="s">
        <v>4821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 x14ac:dyDescent="0.2">
      <c r="B6316" s="210"/>
      <c r="C6316" s="211"/>
      <c r="D6316" s="212" t="s">
        <v>283</v>
      </c>
      <c r="E6316" s="213" t="s">
        <v>1</v>
      </c>
      <c r="F6316" s="214" t="s">
        <v>4004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3" customFormat="1" ht="11.25" x14ac:dyDescent="0.2">
      <c r="B6317" s="210"/>
      <c r="C6317" s="211"/>
      <c r="D6317" s="212" t="s">
        <v>283</v>
      </c>
      <c r="E6317" s="213" t="s">
        <v>1</v>
      </c>
      <c r="F6317" s="214" t="s">
        <v>285</v>
      </c>
      <c r="G6317" s="211"/>
      <c r="H6317" s="213" t="s">
        <v>1</v>
      </c>
      <c r="I6317" s="215"/>
      <c r="J6317" s="211"/>
      <c r="K6317" s="211"/>
      <c r="L6317" s="216"/>
      <c r="M6317" s="217"/>
      <c r="N6317" s="218"/>
      <c r="O6317" s="218"/>
      <c r="P6317" s="218"/>
      <c r="Q6317" s="218"/>
      <c r="R6317" s="218"/>
      <c r="S6317" s="218"/>
      <c r="T6317" s="219"/>
      <c r="AT6317" s="220" t="s">
        <v>283</v>
      </c>
      <c r="AU6317" s="220" t="s">
        <v>291</v>
      </c>
      <c r="AV6317" s="13" t="s">
        <v>16</v>
      </c>
      <c r="AW6317" s="13" t="s">
        <v>32</v>
      </c>
      <c r="AX6317" s="13" t="s">
        <v>76</v>
      </c>
      <c r="AY6317" s="220" t="s">
        <v>272</v>
      </c>
    </row>
    <row r="6318" spans="1:65" s="14" customFormat="1" ht="11.25" x14ac:dyDescent="0.2">
      <c r="B6318" s="221"/>
      <c r="C6318" s="222"/>
      <c r="D6318" s="212" t="s">
        <v>283</v>
      </c>
      <c r="E6318" s="223" t="s">
        <v>1</v>
      </c>
      <c r="F6318" s="224" t="s">
        <v>5118</v>
      </c>
      <c r="G6318" s="222"/>
      <c r="H6318" s="225">
        <v>14</v>
      </c>
      <c r="I6318" s="226"/>
      <c r="J6318" s="222"/>
      <c r="K6318" s="222"/>
      <c r="L6318" s="227"/>
      <c r="M6318" s="228"/>
      <c r="N6318" s="229"/>
      <c r="O6318" s="229"/>
      <c r="P6318" s="229"/>
      <c r="Q6318" s="229"/>
      <c r="R6318" s="229"/>
      <c r="S6318" s="229"/>
      <c r="T6318" s="230"/>
      <c r="AT6318" s="231" t="s">
        <v>283</v>
      </c>
      <c r="AU6318" s="231" t="s">
        <v>291</v>
      </c>
      <c r="AV6318" s="14" t="s">
        <v>84</v>
      </c>
      <c r="AW6318" s="14" t="s">
        <v>32</v>
      </c>
      <c r="AX6318" s="14" t="s">
        <v>76</v>
      </c>
      <c r="AY6318" s="231" t="s">
        <v>272</v>
      </c>
    </row>
    <row r="6319" spans="1:65" s="2" customFormat="1" ht="24.2" customHeight="1" x14ac:dyDescent="0.2">
      <c r="A6319" s="34"/>
      <c r="B6319" s="35"/>
      <c r="C6319" s="192" t="s">
        <v>5131</v>
      </c>
      <c r="D6319" s="192" t="s">
        <v>274</v>
      </c>
      <c r="E6319" s="193" t="s">
        <v>5132</v>
      </c>
      <c r="F6319" s="194" t="s">
        <v>5133</v>
      </c>
      <c r="G6319" s="195" t="s">
        <v>952</v>
      </c>
      <c r="H6319" s="196">
        <v>1</v>
      </c>
      <c r="I6319" s="197"/>
      <c r="J6319" s="198">
        <f>ROUND(I6319*H6319,2)</f>
        <v>0</v>
      </c>
      <c r="K6319" s="194" t="s">
        <v>1</v>
      </c>
      <c r="L6319" s="39"/>
      <c r="M6319" s="199" t="s">
        <v>1</v>
      </c>
      <c r="N6319" s="200" t="s">
        <v>41</v>
      </c>
      <c r="O6319" s="71"/>
      <c r="P6319" s="201">
        <f>O6319*H6319</f>
        <v>0</v>
      </c>
      <c r="Q6319" s="201">
        <v>1.4999999999999999E-4</v>
      </c>
      <c r="R6319" s="201">
        <f>Q6319*H6319</f>
        <v>1.4999999999999999E-4</v>
      </c>
      <c r="S6319" s="201">
        <v>0</v>
      </c>
      <c r="T6319" s="202">
        <f>S6319*H6319</f>
        <v>0</v>
      </c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R6319" s="203" t="s">
        <v>358</v>
      </c>
      <c r="AT6319" s="203" t="s">
        <v>274</v>
      </c>
      <c r="AU6319" s="203" t="s">
        <v>291</v>
      </c>
      <c r="AY6319" s="17" t="s">
        <v>272</v>
      </c>
      <c r="BE6319" s="204">
        <f>IF(N6319="základní",J6319,0)</f>
        <v>0</v>
      </c>
      <c r="BF6319" s="204">
        <f>IF(N6319="snížená",J6319,0)</f>
        <v>0</v>
      </c>
      <c r="BG6319" s="204">
        <f>IF(N6319="zákl. přenesená",J6319,0)</f>
        <v>0</v>
      </c>
      <c r="BH6319" s="204">
        <f>IF(N6319="sníž. přenesená",J6319,0)</f>
        <v>0</v>
      </c>
      <c r="BI6319" s="204">
        <f>IF(N6319="nulová",J6319,0)</f>
        <v>0</v>
      </c>
      <c r="BJ6319" s="17" t="s">
        <v>16</v>
      </c>
      <c r="BK6319" s="204">
        <f>ROUND(I6319*H6319,2)</f>
        <v>0</v>
      </c>
      <c r="BL6319" s="17" t="s">
        <v>358</v>
      </c>
      <c r="BM6319" s="203" t="s">
        <v>5134</v>
      </c>
    </row>
    <row r="6320" spans="1:65" s="13" customFormat="1" ht="11.25" x14ac:dyDescent="0.2">
      <c r="B6320" s="210"/>
      <c r="C6320" s="211"/>
      <c r="D6320" s="212" t="s">
        <v>283</v>
      </c>
      <c r="E6320" s="213" t="s">
        <v>1</v>
      </c>
      <c r="F6320" s="214" t="s">
        <v>4821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 x14ac:dyDescent="0.2">
      <c r="B6321" s="210"/>
      <c r="C6321" s="211"/>
      <c r="D6321" s="212" t="s">
        <v>283</v>
      </c>
      <c r="E6321" s="213" t="s">
        <v>1</v>
      </c>
      <c r="F6321" s="214" t="s">
        <v>4004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3" customFormat="1" ht="11.25" x14ac:dyDescent="0.2">
      <c r="B6322" s="210"/>
      <c r="C6322" s="211"/>
      <c r="D6322" s="212" t="s">
        <v>283</v>
      </c>
      <c r="E6322" s="213" t="s">
        <v>1</v>
      </c>
      <c r="F6322" s="214" t="s">
        <v>285</v>
      </c>
      <c r="G6322" s="211"/>
      <c r="H6322" s="213" t="s">
        <v>1</v>
      </c>
      <c r="I6322" s="215"/>
      <c r="J6322" s="211"/>
      <c r="K6322" s="211"/>
      <c r="L6322" s="216"/>
      <c r="M6322" s="217"/>
      <c r="N6322" s="218"/>
      <c r="O6322" s="218"/>
      <c r="P6322" s="218"/>
      <c r="Q6322" s="218"/>
      <c r="R6322" s="218"/>
      <c r="S6322" s="218"/>
      <c r="T6322" s="219"/>
      <c r="AT6322" s="220" t="s">
        <v>283</v>
      </c>
      <c r="AU6322" s="220" t="s">
        <v>291</v>
      </c>
      <c r="AV6322" s="13" t="s">
        <v>16</v>
      </c>
      <c r="AW6322" s="13" t="s">
        <v>32</v>
      </c>
      <c r="AX6322" s="13" t="s">
        <v>76</v>
      </c>
      <c r="AY6322" s="220" t="s">
        <v>272</v>
      </c>
    </row>
    <row r="6323" spans="1:65" s="14" customFormat="1" ht="11.25" x14ac:dyDescent="0.2">
      <c r="B6323" s="221"/>
      <c r="C6323" s="222"/>
      <c r="D6323" s="212" t="s">
        <v>283</v>
      </c>
      <c r="E6323" s="223" t="s">
        <v>1</v>
      </c>
      <c r="F6323" s="224" t="s">
        <v>16</v>
      </c>
      <c r="G6323" s="222"/>
      <c r="H6323" s="225">
        <v>1</v>
      </c>
      <c r="I6323" s="226"/>
      <c r="J6323" s="222"/>
      <c r="K6323" s="222"/>
      <c r="L6323" s="227"/>
      <c r="M6323" s="228"/>
      <c r="N6323" s="229"/>
      <c r="O6323" s="229"/>
      <c r="P6323" s="229"/>
      <c r="Q6323" s="229"/>
      <c r="R6323" s="229"/>
      <c r="S6323" s="229"/>
      <c r="T6323" s="230"/>
      <c r="AT6323" s="231" t="s">
        <v>283</v>
      </c>
      <c r="AU6323" s="231" t="s">
        <v>291</v>
      </c>
      <c r="AV6323" s="14" t="s">
        <v>84</v>
      </c>
      <c r="AW6323" s="14" t="s">
        <v>32</v>
      </c>
      <c r="AX6323" s="14" t="s">
        <v>76</v>
      </c>
      <c r="AY6323" s="231" t="s">
        <v>272</v>
      </c>
    </row>
    <row r="6324" spans="1:65" s="2" customFormat="1" ht="33" customHeight="1" x14ac:dyDescent="0.2">
      <c r="A6324" s="34"/>
      <c r="B6324" s="35"/>
      <c r="C6324" s="192" t="s">
        <v>5135</v>
      </c>
      <c r="D6324" s="192" t="s">
        <v>274</v>
      </c>
      <c r="E6324" s="193" t="s">
        <v>5136</v>
      </c>
      <c r="F6324" s="194" t="s">
        <v>5137</v>
      </c>
      <c r="G6324" s="195" t="s">
        <v>952</v>
      </c>
      <c r="H6324" s="196">
        <v>17</v>
      </c>
      <c r="I6324" s="197"/>
      <c r="J6324" s="198">
        <f>ROUND(I6324*H6324,2)</f>
        <v>0</v>
      </c>
      <c r="K6324" s="194" t="s">
        <v>1</v>
      </c>
      <c r="L6324" s="39"/>
      <c r="M6324" s="199" t="s">
        <v>1</v>
      </c>
      <c r="N6324" s="200" t="s">
        <v>41</v>
      </c>
      <c r="O6324" s="71"/>
      <c r="P6324" s="201">
        <f>O6324*H6324</f>
        <v>0</v>
      </c>
      <c r="Q6324" s="201">
        <v>1.4999999999999999E-4</v>
      </c>
      <c r="R6324" s="201">
        <f>Q6324*H6324</f>
        <v>2.5499999999999997E-3</v>
      </c>
      <c r="S6324" s="201">
        <v>0</v>
      </c>
      <c r="T6324" s="202">
        <f>S6324*H6324</f>
        <v>0</v>
      </c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R6324" s="203" t="s">
        <v>358</v>
      </c>
      <c r="AT6324" s="203" t="s">
        <v>274</v>
      </c>
      <c r="AU6324" s="203" t="s">
        <v>291</v>
      </c>
      <c r="AY6324" s="17" t="s">
        <v>272</v>
      </c>
      <c r="BE6324" s="204">
        <f>IF(N6324="základní",J6324,0)</f>
        <v>0</v>
      </c>
      <c r="BF6324" s="204">
        <f>IF(N6324="snížená",J6324,0)</f>
        <v>0</v>
      </c>
      <c r="BG6324" s="204">
        <f>IF(N6324="zákl. přenesená",J6324,0)</f>
        <v>0</v>
      </c>
      <c r="BH6324" s="204">
        <f>IF(N6324="sníž. přenesená",J6324,0)</f>
        <v>0</v>
      </c>
      <c r="BI6324" s="204">
        <f>IF(N6324="nulová",J6324,0)</f>
        <v>0</v>
      </c>
      <c r="BJ6324" s="17" t="s">
        <v>16</v>
      </c>
      <c r="BK6324" s="204">
        <f>ROUND(I6324*H6324,2)</f>
        <v>0</v>
      </c>
      <c r="BL6324" s="17" t="s">
        <v>358</v>
      </c>
      <c r="BM6324" s="203" t="s">
        <v>5138</v>
      </c>
    </row>
    <row r="6325" spans="1:65" s="13" customFormat="1" ht="11.25" x14ac:dyDescent="0.2">
      <c r="B6325" s="210"/>
      <c r="C6325" s="211"/>
      <c r="D6325" s="212" t="s">
        <v>283</v>
      </c>
      <c r="E6325" s="213" t="s">
        <v>1</v>
      </c>
      <c r="F6325" s="214" t="s">
        <v>4821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 x14ac:dyDescent="0.2">
      <c r="B6326" s="210"/>
      <c r="C6326" s="211"/>
      <c r="D6326" s="212" t="s">
        <v>283</v>
      </c>
      <c r="E6326" s="213" t="s">
        <v>1</v>
      </c>
      <c r="F6326" s="214" t="s">
        <v>4004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3" customFormat="1" ht="11.25" x14ac:dyDescent="0.2">
      <c r="B6327" s="210"/>
      <c r="C6327" s="211"/>
      <c r="D6327" s="212" t="s">
        <v>283</v>
      </c>
      <c r="E6327" s="213" t="s">
        <v>1</v>
      </c>
      <c r="F6327" s="214" t="s">
        <v>285</v>
      </c>
      <c r="G6327" s="211"/>
      <c r="H6327" s="213" t="s">
        <v>1</v>
      </c>
      <c r="I6327" s="215"/>
      <c r="J6327" s="211"/>
      <c r="K6327" s="211"/>
      <c r="L6327" s="216"/>
      <c r="M6327" s="217"/>
      <c r="N6327" s="218"/>
      <c r="O6327" s="218"/>
      <c r="P6327" s="218"/>
      <c r="Q6327" s="218"/>
      <c r="R6327" s="218"/>
      <c r="S6327" s="218"/>
      <c r="T6327" s="219"/>
      <c r="AT6327" s="220" t="s">
        <v>283</v>
      </c>
      <c r="AU6327" s="220" t="s">
        <v>291</v>
      </c>
      <c r="AV6327" s="13" t="s">
        <v>16</v>
      </c>
      <c r="AW6327" s="13" t="s">
        <v>32</v>
      </c>
      <c r="AX6327" s="13" t="s">
        <v>76</v>
      </c>
      <c r="AY6327" s="220" t="s">
        <v>272</v>
      </c>
    </row>
    <row r="6328" spans="1:65" s="14" customFormat="1" ht="11.25" x14ac:dyDescent="0.2">
      <c r="B6328" s="221"/>
      <c r="C6328" s="222"/>
      <c r="D6328" s="212" t="s">
        <v>283</v>
      </c>
      <c r="E6328" s="223" t="s">
        <v>1</v>
      </c>
      <c r="F6328" s="224" t="s">
        <v>363</v>
      </c>
      <c r="G6328" s="222"/>
      <c r="H6328" s="225">
        <v>17</v>
      </c>
      <c r="I6328" s="226"/>
      <c r="J6328" s="222"/>
      <c r="K6328" s="222"/>
      <c r="L6328" s="227"/>
      <c r="M6328" s="228"/>
      <c r="N6328" s="229"/>
      <c r="O6328" s="229"/>
      <c r="P6328" s="229"/>
      <c r="Q6328" s="229"/>
      <c r="R6328" s="229"/>
      <c r="S6328" s="229"/>
      <c r="T6328" s="230"/>
      <c r="AT6328" s="231" t="s">
        <v>283</v>
      </c>
      <c r="AU6328" s="231" t="s">
        <v>291</v>
      </c>
      <c r="AV6328" s="14" t="s">
        <v>84</v>
      </c>
      <c r="AW6328" s="14" t="s">
        <v>32</v>
      </c>
      <c r="AX6328" s="14" t="s">
        <v>76</v>
      </c>
      <c r="AY6328" s="231" t="s">
        <v>272</v>
      </c>
    </row>
    <row r="6329" spans="1:65" s="2" customFormat="1" ht="24.2" customHeight="1" x14ac:dyDescent="0.2">
      <c r="A6329" s="34"/>
      <c r="B6329" s="35"/>
      <c r="C6329" s="192" t="s">
        <v>5139</v>
      </c>
      <c r="D6329" s="192" t="s">
        <v>274</v>
      </c>
      <c r="E6329" s="193" t="s">
        <v>5140</v>
      </c>
      <c r="F6329" s="194" t="s">
        <v>5141</v>
      </c>
      <c r="G6329" s="195" t="s">
        <v>952</v>
      </c>
      <c r="H6329" s="196">
        <v>2</v>
      </c>
      <c r="I6329" s="197"/>
      <c r="J6329" s="198">
        <f>ROUND(I6329*H6329,2)</f>
        <v>0</v>
      </c>
      <c r="K6329" s="194" t="s">
        <v>1</v>
      </c>
      <c r="L6329" s="39"/>
      <c r="M6329" s="199" t="s">
        <v>1</v>
      </c>
      <c r="N6329" s="200" t="s">
        <v>41</v>
      </c>
      <c r="O6329" s="71"/>
      <c r="P6329" s="201">
        <f>O6329*H6329</f>
        <v>0</v>
      </c>
      <c r="Q6329" s="201">
        <v>1.4999999999999999E-4</v>
      </c>
      <c r="R6329" s="201">
        <f>Q6329*H6329</f>
        <v>2.9999999999999997E-4</v>
      </c>
      <c r="S6329" s="201">
        <v>0</v>
      </c>
      <c r="T6329" s="202">
        <f>S6329*H6329</f>
        <v>0</v>
      </c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R6329" s="203" t="s">
        <v>358</v>
      </c>
      <c r="AT6329" s="203" t="s">
        <v>274</v>
      </c>
      <c r="AU6329" s="203" t="s">
        <v>291</v>
      </c>
      <c r="AY6329" s="17" t="s">
        <v>272</v>
      </c>
      <c r="BE6329" s="204">
        <f>IF(N6329="základní",J6329,0)</f>
        <v>0</v>
      </c>
      <c r="BF6329" s="204">
        <f>IF(N6329="snížená",J6329,0)</f>
        <v>0</v>
      </c>
      <c r="BG6329" s="204">
        <f>IF(N6329="zákl. přenesená",J6329,0)</f>
        <v>0</v>
      </c>
      <c r="BH6329" s="204">
        <f>IF(N6329="sníž. přenesená",J6329,0)</f>
        <v>0</v>
      </c>
      <c r="BI6329" s="204">
        <f>IF(N6329="nulová",J6329,0)</f>
        <v>0</v>
      </c>
      <c r="BJ6329" s="17" t="s">
        <v>16</v>
      </c>
      <c r="BK6329" s="204">
        <f>ROUND(I6329*H6329,2)</f>
        <v>0</v>
      </c>
      <c r="BL6329" s="17" t="s">
        <v>358</v>
      </c>
      <c r="BM6329" s="203" t="s">
        <v>5142</v>
      </c>
    </row>
    <row r="6330" spans="1:65" s="13" customFormat="1" ht="11.25" x14ac:dyDescent="0.2">
      <c r="B6330" s="210"/>
      <c r="C6330" s="211"/>
      <c r="D6330" s="212" t="s">
        <v>283</v>
      </c>
      <c r="E6330" s="213" t="s">
        <v>1</v>
      </c>
      <c r="F6330" s="214" t="s">
        <v>4821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 x14ac:dyDescent="0.2">
      <c r="B6331" s="210"/>
      <c r="C6331" s="211"/>
      <c r="D6331" s="212" t="s">
        <v>283</v>
      </c>
      <c r="E6331" s="213" t="s">
        <v>1</v>
      </c>
      <c r="F6331" s="214" t="s">
        <v>4004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3" customFormat="1" ht="11.25" x14ac:dyDescent="0.2">
      <c r="B6332" s="210"/>
      <c r="C6332" s="211"/>
      <c r="D6332" s="212" t="s">
        <v>283</v>
      </c>
      <c r="E6332" s="213" t="s">
        <v>1</v>
      </c>
      <c r="F6332" s="214" t="s">
        <v>285</v>
      </c>
      <c r="G6332" s="211"/>
      <c r="H6332" s="213" t="s">
        <v>1</v>
      </c>
      <c r="I6332" s="215"/>
      <c r="J6332" s="211"/>
      <c r="K6332" s="211"/>
      <c r="L6332" s="216"/>
      <c r="M6332" s="217"/>
      <c r="N6332" s="218"/>
      <c r="O6332" s="218"/>
      <c r="P6332" s="218"/>
      <c r="Q6332" s="218"/>
      <c r="R6332" s="218"/>
      <c r="S6332" s="218"/>
      <c r="T6332" s="219"/>
      <c r="AT6332" s="220" t="s">
        <v>283</v>
      </c>
      <c r="AU6332" s="220" t="s">
        <v>291</v>
      </c>
      <c r="AV6332" s="13" t="s">
        <v>16</v>
      </c>
      <c r="AW6332" s="13" t="s">
        <v>32</v>
      </c>
      <c r="AX6332" s="13" t="s">
        <v>76</v>
      </c>
      <c r="AY6332" s="220" t="s">
        <v>272</v>
      </c>
    </row>
    <row r="6333" spans="1:65" s="14" customFormat="1" ht="11.25" x14ac:dyDescent="0.2">
      <c r="B6333" s="221"/>
      <c r="C6333" s="222"/>
      <c r="D6333" s="212" t="s">
        <v>283</v>
      </c>
      <c r="E6333" s="223" t="s">
        <v>1</v>
      </c>
      <c r="F6333" s="224" t="s">
        <v>84</v>
      </c>
      <c r="G6333" s="222"/>
      <c r="H6333" s="225">
        <v>2</v>
      </c>
      <c r="I6333" s="226"/>
      <c r="J6333" s="222"/>
      <c r="K6333" s="222"/>
      <c r="L6333" s="227"/>
      <c r="M6333" s="228"/>
      <c r="N6333" s="229"/>
      <c r="O6333" s="229"/>
      <c r="P6333" s="229"/>
      <c r="Q6333" s="229"/>
      <c r="R6333" s="229"/>
      <c r="S6333" s="229"/>
      <c r="T6333" s="230"/>
      <c r="AT6333" s="231" t="s">
        <v>283</v>
      </c>
      <c r="AU6333" s="231" t="s">
        <v>291</v>
      </c>
      <c r="AV6333" s="14" t="s">
        <v>84</v>
      </c>
      <c r="AW6333" s="14" t="s">
        <v>32</v>
      </c>
      <c r="AX6333" s="14" t="s">
        <v>76</v>
      </c>
      <c r="AY6333" s="231" t="s">
        <v>272</v>
      </c>
    </row>
    <row r="6334" spans="1:65" s="2" customFormat="1" ht="24.2" customHeight="1" x14ac:dyDescent="0.2">
      <c r="A6334" s="34"/>
      <c r="B6334" s="35"/>
      <c r="C6334" s="192" t="s">
        <v>5143</v>
      </c>
      <c r="D6334" s="192" t="s">
        <v>274</v>
      </c>
      <c r="E6334" s="193" t="s">
        <v>5144</v>
      </c>
      <c r="F6334" s="194" t="s">
        <v>5145</v>
      </c>
      <c r="G6334" s="195" t="s">
        <v>952</v>
      </c>
      <c r="H6334" s="196">
        <v>0</v>
      </c>
      <c r="I6334" s="197"/>
      <c r="J6334" s="198">
        <f>ROUND(I6334*H6334,2)</f>
        <v>0</v>
      </c>
      <c r="K6334" s="194" t="s">
        <v>1</v>
      </c>
      <c r="L6334" s="39"/>
      <c r="M6334" s="199" t="s">
        <v>1</v>
      </c>
      <c r="N6334" s="200" t="s">
        <v>41</v>
      </c>
      <c r="O6334" s="71"/>
      <c r="P6334" s="201">
        <f>O6334*H6334</f>
        <v>0</v>
      </c>
      <c r="Q6334" s="201">
        <v>1.4999999999999999E-4</v>
      </c>
      <c r="R6334" s="201">
        <f>Q6334*H6334</f>
        <v>0</v>
      </c>
      <c r="S6334" s="201">
        <v>0</v>
      </c>
      <c r="T6334" s="202">
        <f>S6334*H6334</f>
        <v>0</v>
      </c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R6334" s="203" t="s">
        <v>358</v>
      </c>
      <c r="AT6334" s="203" t="s">
        <v>274</v>
      </c>
      <c r="AU6334" s="203" t="s">
        <v>291</v>
      </c>
      <c r="AY6334" s="17" t="s">
        <v>272</v>
      </c>
      <c r="BE6334" s="204">
        <f>IF(N6334="základní",J6334,0)</f>
        <v>0</v>
      </c>
      <c r="BF6334" s="204">
        <f>IF(N6334="snížená",J6334,0)</f>
        <v>0</v>
      </c>
      <c r="BG6334" s="204">
        <f>IF(N6334="zákl. přenesená",J6334,0)</f>
        <v>0</v>
      </c>
      <c r="BH6334" s="204">
        <f>IF(N6334="sníž. přenesená",J6334,0)</f>
        <v>0</v>
      </c>
      <c r="BI6334" s="204">
        <f>IF(N6334="nulová",J6334,0)</f>
        <v>0</v>
      </c>
      <c r="BJ6334" s="17" t="s">
        <v>16</v>
      </c>
      <c r="BK6334" s="204">
        <f>ROUND(I6334*H6334,2)</f>
        <v>0</v>
      </c>
      <c r="BL6334" s="17" t="s">
        <v>358</v>
      </c>
      <c r="BM6334" s="203" t="s">
        <v>5146</v>
      </c>
    </row>
    <row r="6335" spans="1:65" s="13" customFormat="1" ht="11.25" x14ac:dyDescent="0.2">
      <c r="B6335" s="210"/>
      <c r="C6335" s="211"/>
      <c r="D6335" s="212" t="s">
        <v>283</v>
      </c>
      <c r="E6335" s="213" t="s">
        <v>1</v>
      </c>
      <c r="F6335" s="214" t="s">
        <v>4821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 x14ac:dyDescent="0.2">
      <c r="B6336" s="210"/>
      <c r="C6336" s="211"/>
      <c r="D6336" s="212" t="s">
        <v>283</v>
      </c>
      <c r="E6336" s="213" t="s">
        <v>1</v>
      </c>
      <c r="F6336" s="214" t="s">
        <v>4004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3" customFormat="1" ht="11.25" x14ac:dyDescent="0.2">
      <c r="B6337" s="210"/>
      <c r="C6337" s="211"/>
      <c r="D6337" s="212" t="s">
        <v>283</v>
      </c>
      <c r="E6337" s="213" t="s">
        <v>1</v>
      </c>
      <c r="F6337" s="214" t="s">
        <v>285</v>
      </c>
      <c r="G6337" s="211"/>
      <c r="H6337" s="213" t="s">
        <v>1</v>
      </c>
      <c r="I6337" s="215"/>
      <c r="J6337" s="211"/>
      <c r="K6337" s="211"/>
      <c r="L6337" s="216"/>
      <c r="M6337" s="217"/>
      <c r="N6337" s="218"/>
      <c r="O6337" s="218"/>
      <c r="P6337" s="218"/>
      <c r="Q6337" s="218"/>
      <c r="R6337" s="218"/>
      <c r="S6337" s="218"/>
      <c r="T6337" s="219"/>
      <c r="AT6337" s="220" t="s">
        <v>283</v>
      </c>
      <c r="AU6337" s="220" t="s">
        <v>291</v>
      </c>
      <c r="AV6337" s="13" t="s">
        <v>16</v>
      </c>
      <c r="AW6337" s="13" t="s">
        <v>32</v>
      </c>
      <c r="AX6337" s="13" t="s">
        <v>76</v>
      </c>
      <c r="AY6337" s="220" t="s">
        <v>272</v>
      </c>
    </row>
    <row r="6338" spans="1:65" s="14" customFormat="1" ht="11.25" x14ac:dyDescent="0.2">
      <c r="B6338" s="221"/>
      <c r="C6338" s="222"/>
      <c r="D6338" s="212" t="s">
        <v>283</v>
      </c>
      <c r="E6338" s="223" t="s">
        <v>1</v>
      </c>
      <c r="F6338" s="224" t="s">
        <v>16</v>
      </c>
      <c r="G6338" s="222"/>
      <c r="H6338" s="225">
        <v>1</v>
      </c>
      <c r="I6338" s="226"/>
      <c r="J6338" s="222"/>
      <c r="K6338" s="222"/>
      <c r="L6338" s="227"/>
      <c r="M6338" s="228"/>
      <c r="N6338" s="229"/>
      <c r="O6338" s="229"/>
      <c r="P6338" s="229"/>
      <c r="Q6338" s="229"/>
      <c r="R6338" s="229"/>
      <c r="S6338" s="229"/>
      <c r="T6338" s="230"/>
      <c r="AT6338" s="231" t="s">
        <v>283</v>
      </c>
      <c r="AU6338" s="231" t="s">
        <v>291</v>
      </c>
      <c r="AV6338" s="14" t="s">
        <v>84</v>
      </c>
      <c r="AW6338" s="14" t="s">
        <v>32</v>
      </c>
      <c r="AX6338" s="14" t="s">
        <v>76</v>
      </c>
      <c r="AY6338" s="231" t="s">
        <v>272</v>
      </c>
    </row>
    <row r="6339" spans="1:65" s="13" customFormat="1" ht="11.25" x14ac:dyDescent="0.2">
      <c r="B6339" s="210"/>
      <c r="C6339" s="211"/>
      <c r="D6339" s="212" t="s">
        <v>283</v>
      </c>
      <c r="E6339" s="213" t="s">
        <v>1</v>
      </c>
      <c r="F6339" s="214" t="s">
        <v>285</v>
      </c>
      <c r="G6339" s="211"/>
      <c r="H6339" s="213" t="s">
        <v>1</v>
      </c>
      <c r="I6339" s="215"/>
      <c r="J6339" s="211"/>
      <c r="K6339" s="211"/>
      <c r="L6339" s="216"/>
      <c r="M6339" s="217"/>
      <c r="N6339" s="218"/>
      <c r="O6339" s="218"/>
      <c r="P6339" s="218"/>
      <c r="Q6339" s="218"/>
      <c r="R6339" s="218"/>
      <c r="S6339" s="218"/>
      <c r="T6339" s="219"/>
      <c r="AT6339" s="220" t="s">
        <v>283</v>
      </c>
      <c r="AU6339" s="220" t="s">
        <v>291</v>
      </c>
      <c r="AV6339" s="13" t="s">
        <v>16</v>
      </c>
      <c r="AW6339" s="13" t="s">
        <v>32</v>
      </c>
      <c r="AX6339" s="13" t="s">
        <v>76</v>
      </c>
      <c r="AY6339" s="220" t="s">
        <v>272</v>
      </c>
    </row>
    <row r="6340" spans="1:65" s="13" customFormat="1" ht="11.25" x14ac:dyDescent="0.2">
      <c r="B6340" s="210"/>
      <c r="C6340" s="211"/>
      <c r="D6340" s="212" t="s">
        <v>283</v>
      </c>
      <c r="E6340" s="213" t="s">
        <v>1</v>
      </c>
      <c r="F6340" s="214" t="s">
        <v>842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4" customFormat="1" ht="11.25" x14ac:dyDescent="0.2">
      <c r="B6341" s="221"/>
      <c r="C6341" s="222"/>
      <c r="D6341" s="212" t="s">
        <v>283</v>
      </c>
      <c r="E6341" s="223" t="s">
        <v>1</v>
      </c>
      <c r="F6341" s="224" t="s">
        <v>207</v>
      </c>
      <c r="G6341" s="222"/>
      <c r="H6341" s="225">
        <v>-1</v>
      </c>
      <c r="I6341" s="226"/>
      <c r="J6341" s="222"/>
      <c r="K6341" s="222"/>
      <c r="L6341" s="227"/>
      <c r="M6341" s="228"/>
      <c r="N6341" s="229"/>
      <c r="O6341" s="229"/>
      <c r="P6341" s="229"/>
      <c r="Q6341" s="229"/>
      <c r="R6341" s="229"/>
      <c r="S6341" s="229"/>
      <c r="T6341" s="230"/>
      <c r="AT6341" s="231" t="s">
        <v>283</v>
      </c>
      <c r="AU6341" s="231" t="s">
        <v>291</v>
      </c>
      <c r="AV6341" s="14" t="s">
        <v>84</v>
      </c>
      <c r="AW6341" s="14" t="s">
        <v>32</v>
      </c>
      <c r="AX6341" s="14" t="s">
        <v>76</v>
      </c>
      <c r="AY6341" s="231" t="s">
        <v>272</v>
      </c>
    </row>
    <row r="6342" spans="1:65" s="2" customFormat="1" ht="16.5" customHeight="1" x14ac:dyDescent="0.2">
      <c r="A6342" s="34"/>
      <c r="B6342" s="35"/>
      <c r="C6342" s="192" t="s">
        <v>5147</v>
      </c>
      <c r="D6342" s="192" t="s">
        <v>274</v>
      </c>
      <c r="E6342" s="193" t="s">
        <v>5148</v>
      </c>
      <c r="F6342" s="194" t="s">
        <v>5149</v>
      </c>
      <c r="G6342" s="195" t="s">
        <v>156</v>
      </c>
      <c r="H6342" s="196">
        <v>136</v>
      </c>
      <c r="I6342" s="197"/>
      <c r="J6342" s="198">
        <f>ROUND(I6342*H6342,2)</f>
        <v>0</v>
      </c>
      <c r="K6342" s="194" t="s">
        <v>1</v>
      </c>
      <c r="L6342" s="39"/>
      <c r="M6342" s="199" t="s">
        <v>1</v>
      </c>
      <c r="N6342" s="200" t="s">
        <v>41</v>
      </c>
      <c r="O6342" s="71"/>
      <c r="P6342" s="201">
        <f>O6342*H6342</f>
        <v>0</v>
      </c>
      <c r="Q6342" s="201">
        <v>1.4999999999999999E-4</v>
      </c>
      <c r="R6342" s="201">
        <f>Q6342*H6342</f>
        <v>2.0399999999999998E-2</v>
      </c>
      <c r="S6342" s="201">
        <v>0</v>
      </c>
      <c r="T6342" s="202">
        <f>S6342*H6342</f>
        <v>0</v>
      </c>
      <c r="U6342" s="34"/>
      <c r="V6342" s="34"/>
      <c r="W6342" s="34"/>
      <c r="X6342" s="34"/>
      <c r="Y6342" s="34"/>
      <c r="Z6342" s="34"/>
      <c r="AA6342" s="34"/>
      <c r="AB6342" s="34"/>
      <c r="AC6342" s="34"/>
      <c r="AD6342" s="34"/>
      <c r="AE6342" s="34"/>
      <c r="AR6342" s="203" t="s">
        <v>358</v>
      </c>
      <c r="AT6342" s="203" t="s">
        <v>274</v>
      </c>
      <c r="AU6342" s="203" t="s">
        <v>291</v>
      </c>
      <c r="AY6342" s="17" t="s">
        <v>272</v>
      </c>
      <c r="BE6342" s="204">
        <f>IF(N6342="základní",J6342,0)</f>
        <v>0</v>
      </c>
      <c r="BF6342" s="204">
        <f>IF(N6342="snížená",J6342,0)</f>
        <v>0</v>
      </c>
      <c r="BG6342" s="204">
        <f>IF(N6342="zákl. přenesená",J6342,0)</f>
        <v>0</v>
      </c>
      <c r="BH6342" s="204">
        <f>IF(N6342="sníž. přenesená",J6342,0)</f>
        <v>0</v>
      </c>
      <c r="BI6342" s="204">
        <f>IF(N6342="nulová",J6342,0)</f>
        <v>0</v>
      </c>
      <c r="BJ6342" s="17" t="s">
        <v>16</v>
      </c>
      <c r="BK6342" s="204">
        <f>ROUND(I6342*H6342,2)</f>
        <v>0</v>
      </c>
      <c r="BL6342" s="17" t="s">
        <v>358</v>
      </c>
      <c r="BM6342" s="203" t="s">
        <v>5150</v>
      </c>
    </row>
    <row r="6343" spans="1:65" s="13" customFormat="1" ht="11.25" x14ac:dyDescent="0.2">
      <c r="B6343" s="210"/>
      <c r="C6343" s="211"/>
      <c r="D6343" s="212" t="s">
        <v>283</v>
      </c>
      <c r="E6343" s="213" t="s">
        <v>1</v>
      </c>
      <c r="F6343" s="214" t="s">
        <v>4821</v>
      </c>
      <c r="G6343" s="211"/>
      <c r="H6343" s="213" t="s">
        <v>1</v>
      </c>
      <c r="I6343" s="215"/>
      <c r="J6343" s="211"/>
      <c r="K6343" s="211"/>
      <c r="L6343" s="216"/>
      <c r="M6343" s="217"/>
      <c r="N6343" s="218"/>
      <c r="O6343" s="218"/>
      <c r="P6343" s="218"/>
      <c r="Q6343" s="218"/>
      <c r="R6343" s="218"/>
      <c r="S6343" s="218"/>
      <c r="T6343" s="219"/>
      <c r="AT6343" s="220" t="s">
        <v>283</v>
      </c>
      <c r="AU6343" s="220" t="s">
        <v>291</v>
      </c>
      <c r="AV6343" s="13" t="s">
        <v>16</v>
      </c>
      <c r="AW6343" s="13" t="s">
        <v>32</v>
      </c>
      <c r="AX6343" s="13" t="s">
        <v>76</v>
      </c>
      <c r="AY6343" s="220" t="s">
        <v>272</v>
      </c>
    </row>
    <row r="6344" spans="1:65" s="13" customFormat="1" ht="11.25" x14ac:dyDescent="0.2">
      <c r="B6344" s="210"/>
      <c r="C6344" s="211"/>
      <c r="D6344" s="212" t="s">
        <v>283</v>
      </c>
      <c r="E6344" s="213" t="s">
        <v>1</v>
      </c>
      <c r="F6344" s="214" t="s">
        <v>4004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3" customFormat="1" ht="11.25" x14ac:dyDescent="0.2">
      <c r="B6345" s="210"/>
      <c r="C6345" s="211"/>
      <c r="D6345" s="212" t="s">
        <v>283</v>
      </c>
      <c r="E6345" s="213" t="s">
        <v>1</v>
      </c>
      <c r="F6345" s="214" t="s">
        <v>285</v>
      </c>
      <c r="G6345" s="211"/>
      <c r="H6345" s="213" t="s">
        <v>1</v>
      </c>
      <c r="I6345" s="215"/>
      <c r="J6345" s="211"/>
      <c r="K6345" s="211"/>
      <c r="L6345" s="216"/>
      <c r="M6345" s="217"/>
      <c r="N6345" s="218"/>
      <c r="O6345" s="218"/>
      <c r="P6345" s="218"/>
      <c r="Q6345" s="218"/>
      <c r="R6345" s="218"/>
      <c r="S6345" s="218"/>
      <c r="T6345" s="219"/>
      <c r="AT6345" s="220" t="s">
        <v>283</v>
      </c>
      <c r="AU6345" s="220" t="s">
        <v>291</v>
      </c>
      <c r="AV6345" s="13" t="s">
        <v>16</v>
      </c>
      <c r="AW6345" s="13" t="s">
        <v>32</v>
      </c>
      <c r="AX6345" s="13" t="s">
        <v>76</v>
      </c>
      <c r="AY6345" s="220" t="s">
        <v>272</v>
      </c>
    </row>
    <row r="6346" spans="1:65" s="14" customFormat="1" ht="11.25" x14ac:dyDescent="0.2">
      <c r="B6346" s="221"/>
      <c r="C6346" s="222"/>
      <c r="D6346" s="212" t="s">
        <v>283</v>
      </c>
      <c r="E6346" s="223" t="s">
        <v>1</v>
      </c>
      <c r="F6346" s="224" t="s">
        <v>5151</v>
      </c>
      <c r="G6346" s="222"/>
      <c r="H6346" s="225">
        <v>136</v>
      </c>
      <c r="I6346" s="226"/>
      <c r="J6346" s="222"/>
      <c r="K6346" s="222"/>
      <c r="L6346" s="227"/>
      <c r="M6346" s="228"/>
      <c r="N6346" s="229"/>
      <c r="O6346" s="229"/>
      <c r="P6346" s="229"/>
      <c r="Q6346" s="229"/>
      <c r="R6346" s="229"/>
      <c r="S6346" s="229"/>
      <c r="T6346" s="230"/>
      <c r="AT6346" s="231" t="s">
        <v>283</v>
      </c>
      <c r="AU6346" s="231" t="s">
        <v>291</v>
      </c>
      <c r="AV6346" s="14" t="s">
        <v>84</v>
      </c>
      <c r="AW6346" s="14" t="s">
        <v>32</v>
      </c>
      <c r="AX6346" s="14" t="s">
        <v>76</v>
      </c>
      <c r="AY6346" s="231" t="s">
        <v>272</v>
      </c>
    </row>
    <row r="6347" spans="1:65" s="2" customFormat="1" ht="24.2" customHeight="1" x14ac:dyDescent="0.2">
      <c r="A6347" s="34"/>
      <c r="B6347" s="35"/>
      <c r="C6347" s="192" t="s">
        <v>5152</v>
      </c>
      <c r="D6347" s="192" t="s">
        <v>274</v>
      </c>
      <c r="E6347" s="193" t="s">
        <v>5153</v>
      </c>
      <c r="F6347" s="194" t="s">
        <v>5154</v>
      </c>
      <c r="G6347" s="195" t="s">
        <v>952</v>
      </c>
      <c r="H6347" s="196">
        <v>1</v>
      </c>
      <c r="I6347" s="197"/>
      <c r="J6347" s="198">
        <f>ROUND(I6347*H6347,2)</f>
        <v>0</v>
      </c>
      <c r="K6347" s="194" t="s">
        <v>1</v>
      </c>
      <c r="L6347" s="39"/>
      <c r="M6347" s="199" t="s">
        <v>1</v>
      </c>
      <c r="N6347" s="200" t="s">
        <v>41</v>
      </c>
      <c r="O6347" s="71"/>
      <c r="P6347" s="201">
        <f>O6347*H6347</f>
        <v>0</v>
      </c>
      <c r="Q6347" s="201">
        <v>1.4999999999999999E-4</v>
      </c>
      <c r="R6347" s="201">
        <f>Q6347*H6347</f>
        <v>1.4999999999999999E-4</v>
      </c>
      <c r="S6347" s="201">
        <v>0</v>
      </c>
      <c r="T6347" s="202">
        <f>S6347*H6347</f>
        <v>0</v>
      </c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R6347" s="203" t="s">
        <v>358</v>
      </c>
      <c r="AT6347" s="203" t="s">
        <v>274</v>
      </c>
      <c r="AU6347" s="203" t="s">
        <v>291</v>
      </c>
      <c r="AY6347" s="17" t="s">
        <v>272</v>
      </c>
      <c r="BE6347" s="204">
        <f>IF(N6347="základní",J6347,0)</f>
        <v>0</v>
      </c>
      <c r="BF6347" s="204">
        <f>IF(N6347="snížená",J6347,0)</f>
        <v>0</v>
      </c>
      <c r="BG6347" s="204">
        <f>IF(N6347="zákl. přenesená",J6347,0)</f>
        <v>0</v>
      </c>
      <c r="BH6347" s="204">
        <f>IF(N6347="sníž. přenesená",J6347,0)</f>
        <v>0</v>
      </c>
      <c r="BI6347" s="204">
        <f>IF(N6347="nulová",J6347,0)</f>
        <v>0</v>
      </c>
      <c r="BJ6347" s="17" t="s">
        <v>16</v>
      </c>
      <c r="BK6347" s="204">
        <f>ROUND(I6347*H6347,2)</f>
        <v>0</v>
      </c>
      <c r="BL6347" s="17" t="s">
        <v>358</v>
      </c>
      <c r="BM6347" s="203" t="s">
        <v>5155</v>
      </c>
    </row>
    <row r="6348" spans="1:65" s="13" customFormat="1" ht="11.25" x14ac:dyDescent="0.2">
      <c r="B6348" s="210"/>
      <c r="C6348" s="211"/>
      <c r="D6348" s="212" t="s">
        <v>283</v>
      </c>
      <c r="E6348" s="213" t="s">
        <v>1</v>
      </c>
      <c r="F6348" s="214" t="s">
        <v>4821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 x14ac:dyDescent="0.2">
      <c r="B6349" s="210"/>
      <c r="C6349" s="211"/>
      <c r="D6349" s="212" t="s">
        <v>283</v>
      </c>
      <c r="E6349" s="213" t="s">
        <v>1</v>
      </c>
      <c r="F6349" s="214" t="s">
        <v>4004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3" customFormat="1" ht="11.25" x14ac:dyDescent="0.2">
      <c r="B6350" s="210"/>
      <c r="C6350" s="211"/>
      <c r="D6350" s="212" t="s">
        <v>283</v>
      </c>
      <c r="E6350" s="213" t="s">
        <v>1</v>
      </c>
      <c r="F6350" s="214" t="s">
        <v>285</v>
      </c>
      <c r="G6350" s="211"/>
      <c r="H6350" s="213" t="s">
        <v>1</v>
      </c>
      <c r="I6350" s="215"/>
      <c r="J6350" s="211"/>
      <c r="K6350" s="211"/>
      <c r="L6350" s="216"/>
      <c r="M6350" s="217"/>
      <c r="N6350" s="218"/>
      <c r="O6350" s="218"/>
      <c r="P6350" s="218"/>
      <c r="Q6350" s="218"/>
      <c r="R6350" s="218"/>
      <c r="S6350" s="218"/>
      <c r="T6350" s="219"/>
      <c r="AT6350" s="220" t="s">
        <v>283</v>
      </c>
      <c r="AU6350" s="220" t="s">
        <v>291</v>
      </c>
      <c r="AV6350" s="13" t="s">
        <v>16</v>
      </c>
      <c r="AW6350" s="13" t="s">
        <v>32</v>
      </c>
      <c r="AX6350" s="13" t="s">
        <v>76</v>
      </c>
      <c r="AY6350" s="220" t="s">
        <v>272</v>
      </c>
    </row>
    <row r="6351" spans="1:65" s="14" customFormat="1" ht="11.25" x14ac:dyDescent="0.2">
      <c r="B6351" s="221"/>
      <c r="C6351" s="222"/>
      <c r="D6351" s="212" t="s">
        <v>283</v>
      </c>
      <c r="E6351" s="223" t="s">
        <v>1</v>
      </c>
      <c r="F6351" s="224" t="s">
        <v>16</v>
      </c>
      <c r="G6351" s="222"/>
      <c r="H6351" s="225">
        <v>1</v>
      </c>
      <c r="I6351" s="226"/>
      <c r="J6351" s="222"/>
      <c r="K6351" s="222"/>
      <c r="L6351" s="227"/>
      <c r="M6351" s="228"/>
      <c r="N6351" s="229"/>
      <c r="O6351" s="229"/>
      <c r="P6351" s="229"/>
      <c r="Q6351" s="229"/>
      <c r="R6351" s="229"/>
      <c r="S6351" s="229"/>
      <c r="T6351" s="230"/>
      <c r="AT6351" s="231" t="s">
        <v>283</v>
      </c>
      <c r="AU6351" s="231" t="s">
        <v>291</v>
      </c>
      <c r="AV6351" s="14" t="s">
        <v>84</v>
      </c>
      <c r="AW6351" s="14" t="s">
        <v>32</v>
      </c>
      <c r="AX6351" s="14" t="s">
        <v>76</v>
      </c>
      <c r="AY6351" s="231" t="s">
        <v>272</v>
      </c>
    </row>
    <row r="6352" spans="1:65" s="2" customFormat="1" ht="24.2" customHeight="1" x14ac:dyDescent="0.2">
      <c r="A6352" s="34"/>
      <c r="B6352" s="35"/>
      <c r="C6352" s="192" t="s">
        <v>5156</v>
      </c>
      <c r="D6352" s="192" t="s">
        <v>274</v>
      </c>
      <c r="E6352" s="193" t="s">
        <v>5157</v>
      </c>
      <c r="F6352" s="194" t="s">
        <v>5158</v>
      </c>
      <c r="G6352" s="195" t="s">
        <v>952</v>
      </c>
      <c r="H6352" s="196">
        <v>3</v>
      </c>
      <c r="I6352" s="197"/>
      <c r="J6352" s="198">
        <f>ROUND(I6352*H6352,2)</f>
        <v>0</v>
      </c>
      <c r="K6352" s="194" t="s">
        <v>1</v>
      </c>
      <c r="L6352" s="39"/>
      <c r="M6352" s="199" t="s">
        <v>1</v>
      </c>
      <c r="N6352" s="200" t="s">
        <v>41</v>
      </c>
      <c r="O6352" s="71"/>
      <c r="P6352" s="201">
        <f>O6352*H6352</f>
        <v>0</v>
      </c>
      <c r="Q6352" s="201">
        <v>1.4999999999999999E-4</v>
      </c>
      <c r="R6352" s="201">
        <f>Q6352*H6352</f>
        <v>4.4999999999999999E-4</v>
      </c>
      <c r="S6352" s="201">
        <v>0</v>
      </c>
      <c r="T6352" s="202">
        <f>S6352*H6352</f>
        <v>0</v>
      </c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R6352" s="203" t="s">
        <v>358</v>
      </c>
      <c r="AT6352" s="203" t="s">
        <v>274</v>
      </c>
      <c r="AU6352" s="203" t="s">
        <v>291</v>
      </c>
      <c r="AY6352" s="17" t="s">
        <v>272</v>
      </c>
      <c r="BE6352" s="204">
        <f>IF(N6352="základní",J6352,0)</f>
        <v>0</v>
      </c>
      <c r="BF6352" s="204">
        <f>IF(N6352="snížená",J6352,0)</f>
        <v>0</v>
      </c>
      <c r="BG6352" s="204">
        <f>IF(N6352="zákl. přenesená",J6352,0)</f>
        <v>0</v>
      </c>
      <c r="BH6352" s="204">
        <f>IF(N6352="sníž. přenesená",J6352,0)</f>
        <v>0</v>
      </c>
      <c r="BI6352" s="204">
        <f>IF(N6352="nulová",J6352,0)</f>
        <v>0</v>
      </c>
      <c r="BJ6352" s="17" t="s">
        <v>16</v>
      </c>
      <c r="BK6352" s="204">
        <f>ROUND(I6352*H6352,2)</f>
        <v>0</v>
      </c>
      <c r="BL6352" s="17" t="s">
        <v>358</v>
      </c>
      <c r="BM6352" s="203" t="s">
        <v>5159</v>
      </c>
    </row>
    <row r="6353" spans="1:65" s="13" customFormat="1" ht="11.25" x14ac:dyDescent="0.2">
      <c r="B6353" s="210"/>
      <c r="C6353" s="211"/>
      <c r="D6353" s="212" t="s">
        <v>283</v>
      </c>
      <c r="E6353" s="213" t="s">
        <v>1</v>
      </c>
      <c r="F6353" s="214" t="s">
        <v>4821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 x14ac:dyDescent="0.2">
      <c r="B6354" s="210"/>
      <c r="C6354" s="211"/>
      <c r="D6354" s="212" t="s">
        <v>283</v>
      </c>
      <c r="E6354" s="213" t="s">
        <v>1</v>
      </c>
      <c r="F6354" s="214" t="s">
        <v>4004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3" customFormat="1" ht="11.25" x14ac:dyDescent="0.2">
      <c r="B6355" s="210"/>
      <c r="C6355" s="211"/>
      <c r="D6355" s="212" t="s">
        <v>283</v>
      </c>
      <c r="E6355" s="213" t="s">
        <v>1</v>
      </c>
      <c r="F6355" s="214" t="s">
        <v>285</v>
      </c>
      <c r="G6355" s="211"/>
      <c r="H6355" s="213" t="s">
        <v>1</v>
      </c>
      <c r="I6355" s="215"/>
      <c r="J6355" s="211"/>
      <c r="K6355" s="211"/>
      <c r="L6355" s="216"/>
      <c r="M6355" s="217"/>
      <c r="N6355" s="218"/>
      <c r="O6355" s="218"/>
      <c r="P6355" s="218"/>
      <c r="Q6355" s="218"/>
      <c r="R6355" s="218"/>
      <c r="S6355" s="218"/>
      <c r="T6355" s="219"/>
      <c r="AT6355" s="220" t="s">
        <v>283</v>
      </c>
      <c r="AU6355" s="220" t="s">
        <v>291</v>
      </c>
      <c r="AV6355" s="13" t="s">
        <v>16</v>
      </c>
      <c r="AW6355" s="13" t="s">
        <v>32</v>
      </c>
      <c r="AX6355" s="13" t="s">
        <v>76</v>
      </c>
      <c r="AY6355" s="220" t="s">
        <v>272</v>
      </c>
    </row>
    <row r="6356" spans="1:65" s="14" customFormat="1" ht="11.25" x14ac:dyDescent="0.2">
      <c r="B6356" s="221"/>
      <c r="C6356" s="222"/>
      <c r="D6356" s="212" t="s">
        <v>283</v>
      </c>
      <c r="E6356" s="223" t="s">
        <v>1</v>
      </c>
      <c r="F6356" s="224" t="s">
        <v>291</v>
      </c>
      <c r="G6356" s="222"/>
      <c r="H6356" s="225">
        <v>3</v>
      </c>
      <c r="I6356" s="226"/>
      <c r="J6356" s="222"/>
      <c r="K6356" s="222"/>
      <c r="L6356" s="227"/>
      <c r="M6356" s="228"/>
      <c r="N6356" s="229"/>
      <c r="O6356" s="229"/>
      <c r="P6356" s="229"/>
      <c r="Q6356" s="229"/>
      <c r="R6356" s="229"/>
      <c r="S6356" s="229"/>
      <c r="T6356" s="230"/>
      <c r="AT6356" s="231" t="s">
        <v>283</v>
      </c>
      <c r="AU6356" s="231" t="s">
        <v>291</v>
      </c>
      <c r="AV6356" s="14" t="s">
        <v>84</v>
      </c>
      <c r="AW6356" s="14" t="s">
        <v>32</v>
      </c>
      <c r="AX6356" s="14" t="s">
        <v>76</v>
      </c>
      <c r="AY6356" s="231" t="s">
        <v>272</v>
      </c>
    </row>
    <row r="6357" spans="1:65" s="12" customFormat="1" ht="22.9" customHeight="1" x14ac:dyDescent="0.2">
      <c r="B6357" s="176"/>
      <c r="C6357" s="177"/>
      <c r="D6357" s="178" t="s">
        <v>75</v>
      </c>
      <c r="E6357" s="190" t="s">
        <v>5160</v>
      </c>
      <c r="F6357" s="190" t="s">
        <v>5161</v>
      </c>
      <c r="G6357" s="177"/>
      <c r="H6357" s="177"/>
      <c r="I6357" s="180"/>
      <c r="J6357" s="191">
        <f>BK6357</f>
        <v>0</v>
      </c>
      <c r="K6357" s="177"/>
      <c r="L6357" s="182"/>
      <c r="M6357" s="183"/>
      <c r="N6357" s="184"/>
      <c r="O6357" s="184"/>
      <c r="P6357" s="185">
        <f>SUM(P6358:P6461)</f>
        <v>0</v>
      </c>
      <c r="Q6357" s="184"/>
      <c r="R6357" s="185">
        <f>SUM(R6358:R6461)</f>
        <v>0</v>
      </c>
      <c r="S6357" s="184"/>
      <c r="T6357" s="186">
        <f>SUM(T6358:T6461)</f>
        <v>0</v>
      </c>
      <c r="AR6357" s="187" t="s">
        <v>84</v>
      </c>
      <c r="AT6357" s="188" t="s">
        <v>75</v>
      </c>
      <c r="AU6357" s="188" t="s">
        <v>16</v>
      </c>
      <c r="AY6357" s="187" t="s">
        <v>272</v>
      </c>
      <c r="BK6357" s="189">
        <f>SUM(BK6358:BK6461)</f>
        <v>0</v>
      </c>
    </row>
    <row r="6358" spans="1:65" s="2" customFormat="1" ht="37.9" customHeight="1" x14ac:dyDescent="0.2">
      <c r="A6358" s="34"/>
      <c r="B6358" s="35"/>
      <c r="C6358" s="192" t="s">
        <v>5162</v>
      </c>
      <c r="D6358" s="192" t="s">
        <v>274</v>
      </c>
      <c r="E6358" s="193" t="s">
        <v>5163</v>
      </c>
      <c r="F6358" s="194" t="s">
        <v>5164</v>
      </c>
      <c r="G6358" s="195" t="s">
        <v>156</v>
      </c>
      <c r="H6358" s="196">
        <v>0</v>
      </c>
      <c r="I6358" s="197"/>
      <c r="J6358" s="198">
        <f>ROUND(I6358*H6358,2)</f>
        <v>0</v>
      </c>
      <c r="K6358" s="194" t="s">
        <v>1</v>
      </c>
      <c r="L6358" s="39"/>
      <c r="M6358" s="199" t="s">
        <v>1</v>
      </c>
      <c r="N6358" s="200" t="s">
        <v>41</v>
      </c>
      <c r="O6358" s="71"/>
      <c r="P6358" s="201">
        <f>O6358*H6358</f>
        <v>0</v>
      </c>
      <c r="Q6358" s="201">
        <v>0</v>
      </c>
      <c r="R6358" s="201">
        <f>Q6358*H6358</f>
        <v>0</v>
      </c>
      <c r="S6358" s="201">
        <v>0</v>
      </c>
      <c r="T6358" s="202">
        <f>S6358*H6358</f>
        <v>0</v>
      </c>
      <c r="U6358" s="34"/>
      <c r="V6358" s="34"/>
      <c r="W6358" s="34"/>
      <c r="X6358" s="34"/>
      <c r="Y6358" s="34"/>
      <c r="Z6358" s="34"/>
      <c r="AA6358" s="34"/>
      <c r="AB6358" s="34"/>
      <c r="AC6358" s="34"/>
      <c r="AD6358" s="34"/>
      <c r="AE6358" s="34"/>
      <c r="AR6358" s="203" t="s">
        <v>358</v>
      </c>
      <c r="AT6358" s="203" t="s">
        <v>274</v>
      </c>
      <c r="AU6358" s="203" t="s">
        <v>84</v>
      </c>
      <c r="AY6358" s="17" t="s">
        <v>272</v>
      </c>
      <c r="BE6358" s="204">
        <f>IF(N6358="základní",J6358,0)</f>
        <v>0</v>
      </c>
      <c r="BF6358" s="204">
        <f>IF(N6358="snížená",J6358,0)</f>
        <v>0</v>
      </c>
      <c r="BG6358" s="204">
        <f>IF(N6358="zákl. přenesená",J6358,0)</f>
        <v>0</v>
      </c>
      <c r="BH6358" s="204">
        <f>IF(N6358="sníž. přenesená",J6358,0)</f>
        <v>0</v>
      </c>
      <c r="BI6358" s="204">
        <f>IF(N6358="nulová",J6358,0)</f>
        <v>0</v>
      </c>
      <c r="BJ6358" s="17" t="s">
        <v>16</v>
      </c>
      <c r="BK6358" s="204">
        <f>ROUND(I6358*H6358,2)</f>
        <v>0</v>
      </c>
      <c r="BL6358" s="17" t="s">
        <v>358</v>
      </c>
      <c r="BM6358" s="203" t="s">
        <v>5165</v>
      </c>
    </row>
    <row r="6359" spans="1:65" s="13" customFormat="1" ht="22.5" x14ac:dyDescent="0.2">
      <c r="B6359" s="210"/>
      <c r="C6359" s="211"/>
      <c r="D6359" s="212" t="s">
        <v>283</v>
      </c>
      <c r="E6359" s="213" t="s">
        <v>1</v>
      </c>
      <c r="F6359" s="214" t="s">
        <v>1990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84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3" customFormat="1" ht="11.25" x14ac:dyDescent="0.2">
      <c r="B6360" s="210"/>
      <c r="C6360" s="211"/>
      <c r="D6360" s="212" t="s">
        <v>283</v>
      </c>
      <c r="E6360" s="213" t="s">
        <v>1</v>
      </c>
      <c r="F6360" s="214" t="s">
        <v>285</v>
      </c>
      <c r="G6360" s="211"/>
      <c r="H6360" s="213" t="s">
        <v>1</v>
      </c>
      <c r="I6360" s="215"/>
      <c r="J6360" s="211"/>
      <c r="K6360" s="211"/>
      <c r="L6360" s="216"/>
      <c r="M6360" s="217"/>
      <c r="N6360" s="218"/>
      <c r="O6360" s="218"/>
      <c r="P6360" s="218"/>
      <c r="Q6360" s="218"/>
      <c r="R6360" s="218"/>
      <c r="S6360" s="218"/>
      <c r="T6360" s="219"/>
      <c r="AT6360" s="220" t="s">
        <v>283</v>
      </c>
      <c r="AU6360" s="220" t="s">
        <v>84</v>
      </c>
      <c r="AV6360" s="13" t="s">
        <v>16</v>
      </c>
      <c r="AW6360" s="13" t="s">
        <v>32</v>
      </c>
      <c r="AX6360" s="13" t="s">
        <v>76</v>
      </c>
      <c r="AY6360" s="220" t="s">
        <v>272</v>
      </c>
    </row>
    <row r="6361" spans="1:65" s="13" customFormat="1" ht="11.25" x14ac:dyDescent="0.2">
      <c r="B6361" s="210"/>
      <c r="C6361" s="211"/>
      <c r="D6361" s="212" t="s">
        <v>283</v>
      </c>
      <c r="E6361" s="213" t="s">
        <v>1</v>
      </c>
      <c r="F6361" s="214" t="s">
        <v>5166</v>
      </c>
      <c r="G6361" s="211"/>
      <c r="H6361" s="213" t="s">
        <v>1</v>
      </c>
      <c r="I6361" s="215"/>
      <c r="J6361" s="211"/>
      <c r="K6361" s="211"/>
      <c r="L6361" s="216"/>
      <c r="M6361" s="217"/>
      <c r="N6361" s="218"/>
      <c r="O6361" s="218"/>
      <c r="P6361" s="218"/>
      <c r="Q6361" s="218"/>
      <c r="R6361" s="218"/>
      <c r="S6361" s="218"/>
      <c r="T6361" s="219"/>
      <c r="AT6361" s="220" t="s">
        <v>283</v>
      </c>
      <c r="AU6361" s="220" t="s">
        <v>84</v>
      </c>
      <c r="AV6361" s="13" t="s">
        <v>16</v>
      </c>
      <c r="AW6361" s="13" t="s">
        <v>32</v>
      </c>
      <c r="AX6361" s="13" t="s">
        <v>76</v>
      </c>
      <c r="AY6361" s="220" t="s">
        <v>272</v>
      </c>
    </row>
    <row r="6362" spans="1:65" s="13" customFormat="1" ht="11.25" x14ac:dyDescent="0.2">
      <c r="B6362" s="210"/>
      <c r="C6362" s="211"/>
      <c r="D6362" s="212" t="s">
        <v>283</v>
      </c>
      <c r="E6362" s="213" t="s">
        <v>1</v>
      </c>
      <c r="F6362" s="214" t="s">
        <v>5167</v>
      </c>
      <c r="G6362" s="211"/>
      <c r="H6362" s="213" t="s">
        <v>1</v>
      </c>
      <c r="I6362" s="215"/>
      <c r="J6362" s="211"/>
      <c r="K6362" s="211"/>
      <c r="L6362" s="216"/>
      <c r="M6362" s="217"/>
      <c r="N6362" s="218"/>
      <c r="O6362" s="218"/>
      <c r="P6362" s="218"/>
      <c r="Q6362" s="218"/>
      <c r="R6362" s="218"/>
      <c r="S6362" s="218"/>
      <c r="T6362" s="219"/>
      <c r="AT6362" s="220" t="s">
        <v>283</v>
      </c>
      <c r="AU6362" s="220" t="s">
        <v>84</v>
      </c>
      <c r="AV6362" s="13" t="s">
        <v>16</v>
      </c>
      <c r="AW6362" s="13" t="s">
        <v>32</v>
      </c>
      <c r="AX6362" s="13" t="s">
        <v>76</v>
      </c>
      <c r="AY6362" s="220" t="s">
        <v>272</v>
      </c>
    </row>
    <row r="6363" spans="1:65" s="13" customFormat="1" ht="22.5" x14ac:dyDescent="0.2">
      <c r="B6363" s="210"/>
      <c r="C6363" s="211"/>
      <c r="D6363" s="212" t="s">
        <v>283</v>
      </c>
      <c r="E6363" s="213" t="s">
        <v>1</v>
      </c>
      <c r="F6363" s="214" t="s">
        <v>5168</v>
      </c>
      <c r="G6363" s="211"/>
      <c r="H6363" s="213" t="s">
        <v>1</v>
      </c>
      <c r="I6363" s="215"/>
      <c r="J6363" s="211"/>
      <c r="K6363" s="211"/>
      <c r="L6363" s="216"/>
      <c r="M6363" s="217"/>
      <c r="N6363" s="218"/>
      <c r="O6363" s="218"/>
      <c r="P6363" s="218"/>
      <c r="Q6363" s="218"/>
      <c r="R6363" s="218"/>
      <c r="S6363" s="218"/>
      <c r="T6363" s="219"/>
      <c r="AT6363" s="220" t="s">
        <v>283</v>
      </c>
      <c r="AU6363" s="220" t="s">
        <v>84</v>
      </c>
      <c r="AV6363" s="13" t="s">
        <v>16</v>
      </c>
      <c r="AW6363" s="13" t="s">
        <v>32</v>
      </c>
      <c r="AX6363" s="13" t="s">
        <v>76</v>
      </c>
      <c r="AY6363" s="220" t="s">
        <v>272</v>
      </c>
    </row>
    <row r="6364" spans="1:65" s="13" customFormat="1" ht="11.25" x14ac:dyDescent="0.2">
      <c r="B6364" s="210"/>
      <c r="C6364" s="211"/>
      <c r="D6364" s="212" t="s">
        <v>283</v>
      </c>
      <c r="E6364" s="213" t="s">
        <v>1</v>
      </c>
      <c r="F6364" s="214" t="s">
        <v>5169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22.5" x14ac:dyDescent="0.2">
      <c r="B6365" s="210"/>
      <c r="C6365" s="211"/>
      <c r="D6365" s="212" t="s">
        <v>283</v>
      </c>
      <c r="E6365" s="213" t="s">
        <v>1</v>
      </c>
      <c r="F6365" s="214" t="s">
        <v>5170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 x14ac:dyDescent="0.2">
      <c r="B6366" s="210"/>
      <c r="C6366" s="211"/>
      <c r="D6366" s="212" t="s">
        <v>283</v>
      </c>
      <c r="E6366" s="213" t="s">
        <v>1</v>
      </c>
      <c r="F6366" s="214" t="s">
        <v>1030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4" customFormat="1" ht="11.25" x14ac:dyDescent="0.2">
      <c r="B6367" s="221"/>
      <c r="C6367" s="222"/>
      <c r="D6367" s="212" t="s">
        <v>283</v>
      </c>
      <c r="E6367" s="223" t="s">
        <v>1</v>
      </c>
      <c r="F6367" s="224" t="s">
        <v>5171</v>
      </c>
      <c r="G6367" s="222"/>
      <c r="H6367" s="225">
        <v>19.763000000000002</v>
      </c>
      <c r="I6367" s="226"/>
      <c r="J6367" s="222"/>
      <c r="K6367" s="222"/>
      <c r="L6367" s="227"/>
      <c r="M6367" s="228"/>
      <c r="N6367" s="229"/>
      <c r="O6367" s="229"/>
      <c r="P6367" s="229"/>
      <c r="Q6367" s="229"/>
      <c r="R6367" s="229"/>
      <c r="S6367" s="229"/>
      <c r="T6367" s="230"/>
      <c r="AT6367" s="231" t="s">
        <v>283</v>
      </c>
      <c r="AU6367" s="231" t="s">
        <v>84</v>
      </c>
      <c r="AV6367" s="14" t="s">
        <v>84</v>
      </c>
      <c r="AW6367" s="14" t="s">
        <v>32</v>
      </c>
      <c r="AX6367" s="14" t="s">
        <v>76</v>
      </c>
      <c r="AY6367" s="231" t="s">
        <v>272</v>
      </c>
    </row>
    <row r="6368" spans="1:65" s="13" customFormat="1" ht="11.25" x14ac:dyDescent="0.2">
      <c r="B6368" s="210"/>
      <c r="C6368" s="211"/>
      <c r="D6368" s="212" t="s">
        <v>283</v>
      </c>
      <c r="E6368" s="213" t="s">
        <v>1</v>
      </c>
      <c r="F6368" s="214" t="s">
        <v>285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11.25" x14ac:dyDescent="0.2">
      <c r="B6369" s="210"/>
      <c r="C6369" s="211"/>
      <c r="D6369" s="212" t="s">
        <v>283</v>
      </c>
      <c r="E6369" s="213" t="s">
        <v>1</v>
      </c>
      <c r="F6369" s="214" t="s">
        <v>2227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4" customFormat="1" ht="11.25" x14ac:dyDescent="0.2">
      <c r="B6370" s="221"/>
      <c r="C6370" s="222"/>
      <c r="D6370" s="212" t="s">
        <v>283</v>
      </c>
      <c r="E6370" s="223" t="s">
        <v>1</v>
      </c>
      <c r="F6370" s="224" t="s">
        <v>5172</v>
      </c>
      <c r="G6370" s="222"/>
      <c r="H6370" s="225">
        <v>-19.763000000000002</v>
      </c>
      <c r="I6370" s="226"/>
      <c r="J6370" s="222"/>
      <c r="K6370" s="222"/>
      <c r="L6370" s="227"/>
      <c r="M6370" s="228"/>
      <c r="N6370" s="229"/>
      <c r="O6370" s="229"/>
      <c r="P6370" s="229"/>
      <c r="Q6370" s="229"/>
      <c r="R6370" s="229"/>
      <c r="S6370" s="229"/>
      <c r="T6370" s="230"/>
      <c r="AT6370" s="231" t="s">
        <v>283</v>
      </c>
      <c r="AU6370" s="231" t="s">
        <v>84</v>
      </c>
      <c r="AV6370" s="14" t="s">
        <v>84</v>
      </c>
      <c r="AW6370" s="14" t="s">
        <v>32</v>
      </c>
      <c r="AX6370" s="14" t="s">
        <v>76</v>
      </c>
      <c r="AY6370" s="231" t="s">
        <v>272</v>
      </c>
    </row>
    <row r="6371" spans="1:65" s="2" customFormat="1" ht="44.25" customHeight="1" x14ac:dyDescent="0.2">
      <c r="A6371" s="34"/>
      <c r="B6371" s="35"/>
      <c r="C6371" s="192" t="s">
        <v>5173</v>
      </c>
      <c r="D6371" s="192" t="s">
        <v>274</v>
      </c>
      <c r="E6371" s="193" t="s">
        <v>5174</v>
      </c>
      <c r="F6371" s="194" t="s">
        <v>5175</v>
      </c>
      <c r="G6371" s="195" t="s">
        <v>156</v>
      </c>
      <c r="H6371" s="196">
        <v>68.692999999999998</v>
      </c>
      <c r="I6371" s="197"/>
      <c r="J6371" s="198">
        <f>ROUND(I6371*H6371,2)</f>
        <v>0</v>
      </c>
      <c r="K6371" s="194" t="s">
        <v>1</v>
      </c>
      <c r="L6371" s="39"/>
      <c r="M6371" s="199" t="s">
        <v>1</v>
      </c>
      <c r="N6371" s="200" t="s">
        <v>41</v>
      </c>
      <c r="O6371" s="71"/>
      <c r="P6371" s="201">
        <f>O6371*H6371</f>
        <v>0</v>
      </c>
      <c r="Q6371" s="201">
        <v>0</v>
      </c>
      <c r="R6371" s="201">
        <f>Q6371*H6371</f>
        <v>0</v>
      </c>
      <c r="S6371" s="201">
        <v>0</v>
      </c>
      <c r="T6371" s="202">
        <f>S6371*H6371</f>
        <v>0</v>
      </c>
      <c r="U6371" s="34"/>
      <c r="V6371" s="34"/>
      <c r="W6371" s="34"/>
      <c r="X6371" s="34"/>
      <c r="Y6371" s="34"/>
      <c r="Z6371" s="34"/>
      <c r="AA6371" s="34"/>
      <c r="AB6371" s="34"/>
      <c r="AC6371" s="34"/>
      <c r="AD6371" s="34"/>
      <c r="AE6371" s="34"/>
      <c r="AR6371" s="203" t="s">
        <v>358</v>
      </c>
      <c r="AT6371" s="203" t="s">
        <v>274</v>
      </c>
      <c r="AU6371" s="203" t="s">
        <v>84</v>
      </c>
      <c r="AY6371" s="17" t="s">
        <v>272</v>
      </c>
      <c r="BE6371" s="204">
        <f>IF(N6371="základní",J6371,0)</f>
        <v>0</v>
      </c>
      <c r="BF6371" s="204">
        <f>IF(N6371="snížená",J6371,0)</f>
        <v>0</v>
      </c>
      <c r="BG6371" s="204">
        <f>IF(N6371="zákl. přenesená",J6371,0)</f>
        <v>0</v>
      </c>
      <c r="BH6371" s="204">
        <f>IF(N6371="sníž. přenesená",J6371,0)</f>
        <v>0</v>
      </c>
      <c r="BI6371" s="204">
        <f>IF(N6371="nulová",J6371,0)</f>
        <v>0</v>
      </c>
      <c r="BJ6371" s="17" t="s">
        <v>16</v>
      </c>
      <c r="BK6371" s="204">
        <f>ROUND(I6371*H6371,2)</f>
        <v>0</v>
      </c>
      <c r="BL6371" s="17" t="s">
        <v>358</v>
      </c>
      <c r="BM6371" s="203" t="s">
        <v>5176</v>
      </c>
    </row>
    <row r="6372" spans="1:65" s="13" customFormat="1" ht="22.5" x14ac:dyDescent="0.2">
      <c r="B6372" s="210"/>
      <c r="C6372" s="211"/>
      <c r="D6372" s="212" t="s">
        <v>283</v>
      </c>
      <c r="E6372" s="213" t="s">
        <v>1</v>
      </c>
      <c r="F6372" s="214" t="s">
        <v>1990</v>
      </c>
      <c r="G6372" s="211"/>
      <c r="H6372" s="213" t="s">
        <v>1</v>
      </c>
      <c r="I6372" s="215"/>
      <c r="J6372" s="211"/>
      <c r="K6372" s="211"/>
      <c r="L6372" s="216"/>
      <c r="M6372" s="217"/>
      <c r="N6372" s="218"/>
      <c r="O6372" s="218"/>
      <c r="P6372" s="218"/>
      <c r="Q6372" s="218"/>
      <c r="R6372" s="218"/>
      <c r="S6372" s="218"/>
      <c r="T6372" s="219"/>
      <c r="AT6372" s="220" t="s">
        <v>283</v>
      </c>
      <c r="AU6372" s="220" t="s">
        <v>84</v>
      </c>
      <c r="AV6372" s="13" t="s">
        <v>16</v>
      </c>
      <c r="AW6372" s="13" t="s">
        <v>32</v>
      </c>
      <c r="AX6372" s="13" t="s">
        <v>76</v>
      </c>
      <c r="AY6372" s="220" t="s">
        <v>272</v>
      </c>
    </row>
    <row r="6373" spans="1:65" s="13" customFormat="1" ht="11.25" x14ac:dyDescent="0.2">
      <c r="B6373" s="210"/>
      <c r="C6373" s="211"/>
      <c r="D6373" s="212" t="s">
        <v>283</v>
      </c>
      <c r="E6373" s="213" t="s">
        <v>1</v>
      </c>
      <c r="F6373" s="214" t="s">
        <v>285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3" customFormat="1" ht="11.25" x14ac:dyDescent="0.2">
      <c r="B6374" s="210"/>
      <c r="C6374" s="211"/>
      <c r="D6374" s="212" t="s">
        <v>283</v>
      </c>
      <c r="E6374" s="213" t="s">
        <v>1</v>
      </c>
      <c r="F6374" s="214" t="s">
        <v>5177</v>
      </c>
      <c r="G6374" s="211"/>
      <c r="H6374" s="213" t="s">
        <v>1</v>
      </c>
      <c r="I6374" s="215"/>
      <c r="J6374" s="211"/>
      <c r="K6374" s="211"/>
      <c r="L6374" s="216"/>
      <c r="M6374" s="217"/>
      <c r="N6374" s="218"/>
      <c r="O6374" s="218"/>
      <c r="P6374" s="218"/>
      <c r="Q6374" s="218"/>
      <c r="R6374" s="218"/>
      <c r="S6374" s="218"/>
      <c r="T6374" s="219"/>
      <c r="AT6374" s="220" t="s">
        <v>283</v>
      </c>
      <c r="AU6374" s="220" t="s">
        <v>84</v>
      </c>
      <c r="AV6374" s="13" t="s">
        <v>16</v>
      </c>
      <c r="AW6374" s="13" t="s">
        <v>32</v>
      </c>
      <c r="AX6374" s="13" t="s">
        <v>76</v>
      </c>
      <c r="AY6374" s="220" t="s">
        <v>272</v>
      </c>
    </row>
    <row r="6375" spans="1:65" s="13" customFormat="1" ht="11.25" x14ac:dyDescent="0.2">
      <c r="B6375" s="210"/>
      <c r="C6375" s="211"/>
      <c r="D6375" s="212" t="s">
        <v>283</v>
      </c>
      <c r="E6375" s="213" t="s">
        <v>1</v>
      </c>
      <c r="F6375" s="214" t="s">
        <v>5167</v>
      </c>
      <c r="G6375" s="211"/>
      <c r="H6375" s="213" t="s">
        <v>1</v>
      </c>
      <c r="I6375" s="215"/>
      <c r="J6375" s="211"/>
      <c r="K6375" s="211"/>
      <c r="L6375" s="216"/>
      <c r="M6375" s="217"/>
      <c r="N6375" s="218"/>
      <c r="O6375" s="218"/>
      <c r="P6375" s="218"/>
      <c r="Q6375" s="218"/>
      <c r="R6375" s="218"/>
      <c r="S6375" s="218"/>
      <c r="T6375" s="219"/>
      <c r="AT6375" s="220" t="s">
        <v>283</v>
      </c>
      <c r="AU6375" s="220" t="s">
        <v>84</v>
      </c>
      <c r="AV6375" s="13" t="s">
        <v>16</v>
      </c>
      <c r="AW6375" s="13" t="s">
        <v>32</v>
      </c>
      <c r="AX6375" s="13" t="s">
        <v>76</v>
      </c>
      <c r="AY6375" s="220" t="s">
        <v>272</v>
      </c>
    </row>
    <row r="6376" spans="1:65" s="13" customFormat="1" ht="22.5" x14ac:dyDescent="0.2">
      <c r="B6376" s="210"/>
      <c r="C6376" s="211"/>
      <c r="D6376" s="212" t="s">
        <v>283</v>
      </c>
      <c r="E6376" s="213" t="s">
        <v>1</v>
      </c>
      <c r="F6376" s="214" t="s">
        <v>5168</v>
      </c>
      <c r="G6376" s="211"/>
      <c r="H6376" s="213" t="s">
        <v>1</v>
      </c>
      <c r="I6376" s="215"/>
      <c r="J6376" s="211"/>
      <c r="K6376" s="211"/>
      <c r="L6376" s="216"/>
      <c r="M6376" s="217"/>
      <c r="N6376" s="218"/>
      <c r="O6376" s="218"/>
      <c r="P6376" s="218"/>
      <c r="Q6376" s="218"/>
      <c r="R6376" s="218"/>
      <c r="S6376" s="218"/>
      <c r="T6376" s="219"/>
      <c r="AT6376" s="220" t="s">
        <v>283</v>
      </c>
      <c r="AU6376" s="220" t="s">
        <v>84</v>
      </c>
      <c r="AV6376" s="13" t="s">
        <v>16</v>
      </c>
      <c r="AW6376" s="13" t="s">
        <v>32</v>
      </c>
      <c r="AX6376" s="13" t="s">
        <v>76</v>
      </c>
      <c r="AY6376" s="220" t="s">
        <v>272</v>
      </c>
    </row>
    <row r="6377" spans="1:65" s="13" customFormat="1" ht="11.25" x14ac:dyDescent="0.2">
      <c r="B6377" s="210"/>
      <c r="C6377" s="211"/>
      <c r="D6377" s="212" t="s">
        <v>283</v>
      </c>
      <c r="E6377" s="213" t="s">
        <v>1</v>
      </c>
      <c r="F6377" s="214" t="s">
        <v>5169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22.5" x14ac:dyDescent="0.2">
      <c r="B6378" s="210"/>
      <c r="C6378" s="211"/>
      <c r="D6378" s="212" t="s">
        <v>283</v>
      </c>
      <c r="E6378" s="213" t="s">
        <v>1</v>
      </c>
      <c r="F6378" s="214" t="s">
        <v>5170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22.5" x14ac:dyDescent="0.2">
      <c r="B6379" s="210"/>
      <c r="C6379" s="211"/>
      <c r="D6379" s="212" t="s">
        <v>283</v>
      </c>
      <c r="E6379" s="213" t="s">
        <v>1</v>
      </c>
      <c r="F6379" s="214" t="s">
        <v>5178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11.25" x14ac:dyDescent="0.2">
      <c r="B6380" s="210"/>
      <c r="C6380" s="211"/>
      <c r="D6380" s="212" t="s">
        <v>283</v>
      </c>
      <c r="E6380" s="213" t="s">
        <v>1</v>
      </c>
      <c r="F6380" s="214" t="s">
        <v>5179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11.25" x14ac:dyDescent="0.2">
      <c r="B6381" s="210"/>
      <c r="C6381" s="211"/>
      <c r="D6381" s="212" t="s">
        <v>283</v>
      </c>
      <c r="E6381" s="213" t="s">
        <v>1</v>
      </c>
      <c r="F6381" s="214" t="s">
        <v>1030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4" customFormat="1" ht="11.25" x14ac:dyDescent="0.2">
      <c r="B6382" s="221"/>
      <c r="C6382" s="222"/>
      <c r="D6382" s="212" t="s">
        <v>283</v>
      </c>
      <c r="E6382" s="223" t="s">
        <v>1</v>
      </c>
      <c r="F6382" s="224" t="s">
        <v>5180</v>
      </c>
      <c r="G6382" s="222"/>
      <c r="H6382" s="225">
        <v>68.692999999999998</v>
      </c>
      <c r="I6382" s="226"/>
      <c r="J6382" s="222"/>
      <c r="K6382" s="222"/>
      <c r="L6382" s="227"/>
      <c r="M6382" s="228"/>
      <c r="N6382" s="229"/>
      <c r="O6382" s="229"/>
      <c r="P6382" s="229"/>
      <c r="Q6382" s="229"/>
      <c r="R6382" s="229"/>
      <c r="S6382" s="229"/>
      <c r="T6382" s="230"/>
      <c r="AT6382" s="231" t="s">
        <v>283</v>
      </c>
      <c r="AU6382" s="231" t="s">
        <v>84</v>
      </c>
      <c r="AV6382" s="14" t="s">
        <v>84</v>
      </c>
      <c r="AW6382" s="14" t="s">
        <v>32</v>
      </c>
      <c r="AX6382" s="14" t="s">
        <v>76</v>
      </c>
      <c r="AY6382" s="231" t="s">
        <v>272</v>
      </c>
    </row>
    <row r="6383" spans="1:65" s="2" customFormat="1" ht="37.9" customHeight="1" x14ac:dyDescent="0.2">
      <c r="A6383" s="34"/>
      <c r="B6383" s="35"/>
      <c r="C6383" s="192" t="s">
        <v>5181</v>
      </c>
      <c r="D6383" s="192" t="s">
        <v>274</v>
      </c>
      <c r="E6383" s="193" t="s">
        <v>5182</v>
      </c>
      <c r="F6383" s="194" t="s">
        <v>5183</v>
      </c>
      <c r="G6383" s="195" t="s">
        <v>156</v>
      </c>
      <c r="H6383" s="196">
        <v>2.331</v>
      </c>
      <c r="I6383" s="197"/>
      <c r="J6383" s="198">
        <f>ROUND(I6383*H6383,2)</f>
        <v>0</v>
      </c>
      <c r="K6383" s="194" t="s">
        <v>1</v>
      </c>
      <c r="L6383" s="39"/>
      <c r="M6383" s="199" t="s">
        <v>1</v>
      </c>
      <c r="N6383" s="200" t="s">
        <v>41</v>
      </c>
      <c r="O6383" s="71"/>
      <c r="P6383" s="201">
        <f>O6383*H6383</f>
        <v>0</v>
      </c>
      <c r="Q6383" s="201">
        <v>0</v>
      </c>
      <c r="R6383" s="201">
        <f>Q6383*H6383</f>
        <v>0</v>
      </c>
      <c r="S6383" s="201">
        <v>0</v>
      </c>
      <c r="T6383" s="202">
        <f>S6383*H6383</f>
        <v>0</v>
      </c>
      <c r="U6383" s="34"/>
      <c r="V6383" s="34"/>
      <c r="W6383" s="34"/>
      <c r="X6383" s="34"/>
      <c r="Y6383" s="34"/>
      <c r="Z6383" s="34"/>
      <c r="AA6383" s="34"/>
      <c r="AB6383" s="34"/>
      <c r="AC6383" s="34"/>
      <c r="AD6383" s="34"/>
      <c r="AE6383" s="34"/>
      <c r="AR6383" s="203" t="s">
        <v>358</v>
      </c>
      <c r="AT6383" s="203" t="s">
        <v>274</v>
      </c>
      <c r="AU6383" s="203" t="s">
        <v>84</v>
      </c>
      <c r="AY6383" s="17" t="s">
        <v>272</v>
      </c>
      <c r="BE6383" s="204">
        <f>IF(N6383="základní",J6383,0)</f>
        <v>0</v>
      </c>
      <c r="BF6383" s="204">
        <f>IF(N6383="snížená",J6383,0)</f>
        <v>0</v>
      </c>
      <c r="BG6383" s="204">
        <f>IF(N6383="zákl. přenesená",J6383,0)</f>
        <v>0</v>
      </c>
      <c r="BH6383" s="204">
        <f>IF(N6383="sníž. přenesená",J6383,0)</f>
        <v>0</v>
      </c>
      <c r="BI6383" s="204">
        <f>IF(N6383="nulová",J6383,0)</f>
        <v>0</v>
      </c>
      <c r="BJ6383" s="17" t="s">
        <v>16</v>
      </c>
      <c r="BK6383" s="204">
        <f>ROUND(I6383*H6383,2)</f>
        <v>0</v>
      </c>
      <c r="BL6383" s="17" t="s">
        <v>358</v>
      </c>
      <c r="BM6383" s="203" t="s">
        <v>5184</v>
      </c>
    </row>
    <row r="6384" spans="1:65" s="13" customFormat="1" ht="22.5" x14ac:dyDescent="0.2">
      <c r="B6384" s="210"/>
      <c r="C6384" s="211"/>
      <c r="D6384" s="212" t="s">
        <v>283</v>
      </c>
      <c r="E6384" s="213" t="s">
        <v>1</v>
      </c>
      <c r="F6384" s="214" t="s">
        <v>1990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 x14ac:dyDescent="0.2">
      <c r="B6385" s="210"/>
      <c r="C6385" s="211"/>
      <c r="D6385" s="212" t="s">
        <v>283</v>
      </c>
      <c r="E6385" s="213" t="s">
        <v>1</v>
      </c>
      <c r="F6385" s="214" t="s">
        <v>285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3" customFormat="1" ht="11.25" x14ac:dyDescent="0.2">
      <c r="B6386" s="210"/>
      <c r="C6386" s="211"/>
      <c r="D6386" s="212" t="s">
        <v>283</v>
      </c>
      <c r="E6386" s="213" t="s">
        <v>1</v>
      </c>
      <c r="F6386" s="214" t="s">
        <v>5185</v>
      </c>
      <c r="G6386" s="211"/>
      <c r="H6386" s="213" t="s">
        <v>1</v>
      </c>
      <c r="I6386" s="215"/>
      <c r="J6386" s="211"/>
      <c r="K6386" s="211"/>
      <c r="L6386" s="216"/>
      <c r="M6386" s="217"/>
      <c r="N6386" s="218"/>
      <c r="O6386" s="218"/>
      <c r="P6386" s="218"/>
      <c r="Q6386" s="218"/>
      <c r="R6386" s="218"/>
      <c r="S6386" s="218"/>
      <c r="T6386" s="219"/>
      <c r="AT6386" s="220" t="s">
        <v>283</v>
      </c>
      <c r="AU6386" s="220" t="s">
        <v>84</v>
      </c>
      <c r="AV6386" s="13" t="s">
        <v>16</v>
      </c>
      <c r="AW6386" s="13" t="s">
        <v>32</v>
      </c>
      <c r="AX6386" s="13" t="s">
        <v>76</v>
      </c>
      <c r="AY6386" s="220" t="s">
        <v>272</v>
      </c>
    </row>
    <row r="6387" spans="1:65" s="13" customFormat="1" ht="11.25" x14ac:dyDescent="0.2">
      <c r="B6387" s="210"/>
      <c r="C6387" s="211"/>
      <c r="D6387" s="212" t="s">
        <v>283</v>
      </c>
      <c r="E6387" s="213" t="s">
        <v>1</v>
      </c>
      <c r="F6387" s="214" t="s">
        <v>5167</v>
      </c>
      <c r="G6387" s="211"/>
      <c r="H6387" s="213" t="s">
        <v>1</v>
      </c>
      <c r="I6387" s="215"/>
      <c r="J6387" s="211"/>
      <c r="K6387" s="211"/>
      <c r="L6387" s="216"/>
      <c r="M6387" s="217"/>
      <c r="N6387" s="218"/>
      <c r="O6387" s="218"/>
      <c r="P6387" s="218"/>
      <c r="Q6387" s="218"/>
      <c r="R6387" s="218"/>
      <c r="S6387" s="218"/>
      <c r="T6387" s="219"/>
      <c r="AT6387" s="220" t="s">
        <v>283</v>
      </c>
      <c r="AU6387" s="220" t="s">
        <v>84</v>
      </c>
      <c r="AV6387" s="13" t="s">
        <v>16</v>
      </c>
      <c r="AW6387" s="13" t="s">
        <v>32</v>
      </c>
      <c r="AX6387" s="13" t="s">
        <v>76</v>
      </c>
      <c r="AY6387" s="220" t="s">
        <v>272</v>
      </c>
    </row>
    <row r="6388" spans="1:65" s="13" customFormat="1" ht="22.5" x14ac:dyDescent="0.2">
      <c r="B6388" s="210"/>
      <c r="C6388" s="211"/>
      <c r="D6388" s="212" t="s">
        <v>283</v>
      </c>
      <c r="E6388" s="213" t="s">
        <v>1</v>
      </c>
      <c r="F6388" s="214" t="s">
        <v>5168</v>
      </c>
      <c r="G6388" s="211"/>
      <c r="H6388" s="213" t="s">
        <v>1</v>
      </c>
      <c r="I6388" s="215"/>
      <c r="J6388" s="211"/>
      <c r="K6388" s="211"/>
      <c r="L6388" s="216"/>
      <c r="M6388" s="217"/>
      <c r="N6388" s="218"/>
      <c r="O6388" s="218"/>
      <c r="P6388" s="218"/>
      <c r="Q6388" s="218"/>
      <c r="R6388" s="218"/>
      <c r="S6388" s="218"/>
      <c r="T6388" s="219"/>
      <c r="AT6388" s="220" t="s">
        <v>283</v>
      </c>
      <c r="AU6388" s="220" t="s">
        <v>84</v>
      </c>
      <c r="AV6388" s="13" t="s">
        <v>16</v>
      </c>
      <c r="AW6388" s="13" t="s">
        <v>32</v>
      </c>
      <c r="AX6388" s="13" t="s">
        <v>76</v>
      </c>
      <c r="AY6388" s="220" t="s">
        <v>272</v>
      </c>
    </row>
    <row r="6389" spans="1:65" s="13" customFormat="1" ht="11.25" x14ac:dyDescent="0.2">
      <c r="B6389" s="210"/>
      <c r="C6389" s="211"/>
      <c r="D6389" s="212" t="s">
        <v>283</v>
      </c>
      <c r="E6389" s="213" t="s">
        <v>1</v>
      </c>
      <c r="F6389" s="214" t="s">
        <v>5169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22.5" x14ac:dyDescent="0.2">
      <c r="B6390" s="210"/>
      <c r="C6390" s="211"/>
      <c r="D6390" s="212" t="s">
        <v>283</v>
      </c>
      <c r="E6390" s="213" t="s">
        <v>1</v>
      </c>
      <c r="F6390" s="214" t="s">
        <v>5170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22.5" x14ac:dyDescent="0.2">
      <c r="B6391" s="210"/>
      <c r="C6391" s="211"/>
      <c r="D6391" s="212" t="s">
        <v>283</v>
      </c>
      <c r="E6391" s="213" t="s">
        <v>1</v>
      </c>
      <c r="F6391" s="214" t="s">
        <v>5186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11.25" x14ac:dyDescent="0.2">
      <c r="B6392" s="210"/>
      <c r="C6392" s="211"/>
      <c r="D6392" s="212" t="s">
        <v>283</v>
      </c>
      <c r="E6392" s="213" t="s">
        <v>1</v>
      </c>
      <c r="F6392" s="214" t="s">
        <v>5179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11.25" x14ac:dyDescent="0.2">
      <c r="B6393" s="210"/>
      <c r="C6393" s="211"/>
      <c r="D6393" s="212" t="s">
        <v>283</v>
      </c>
      <c r="E6393" s="213" t="s">
        <v>1</v>
      </c>
      <c r="F6393" s="214" t="s">
        <v>1030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4" customFormat="1" ht="11.25" x14ac:dyDescent="0.2">
      <c r="B6394" s="221"/>
      <c r="C6394" s="222"/>
      <c r="D6394" s="212" t="s">
        <v>283</v>
      </c>
      <c r="E6394" s="223" t="s">
        <v>1</v>
      </c>
      <c r="F6394" s="224" t="s">
        <v>5187</v>
      </c>
      <c r="G6394" s="222"/>
      <c r="H6394" s="225">
        <v>2.331</v>
      </c>
      <c r="I6394" s="226"/>
      <c r="J6394" s="222"/>
      <c r="K6394" s="222"/>
      <c r="L6394" s="227"/>
      <c r="M6394" s="228"/>
      <c r="N6394" s="229"/>
      <c r="O6394" s="229"/>
      <c r="P6394" s="229"/>
      <c r="Q6394" s="229"/>
      <c r="R6394" s="229"/>
      <c r="S6394" s="229"/>
      <c r="T6394" s="230"/>
      <c r="AT6394" s="231" t="s">
        <v>283</v>
      </c>
      <c r="AU6394" s="231" t="s">
        <v>84</v>
      </c>
      <c r="AV6394" s="14" t="s">
        <v>84</v>
      </c>
      <c r="AW6394" s="14" t="s">
        <v>32</v>
      </c>
      <c r="AX6394" s="14" t="s">
        <v>76</v>
      </c>
      <c r="AY6394" s="231" t="s">
        <v>272</v>
      </c>
    </row>
    <row r="6395" spans="1:65" s="2" customFormat="1" ht="49.15" customHeight="1" x14ac:dyDescent="0.2">
      <c r="A6395" s="34"/>
      <c r="B6395" s="35"/>
      <c r="C6395" s="192" t="s">
        <v>5188</v>
      </c>
      <c r="D6395" s="192" t="s">
        <v>274</v>
      </c>
      <c r="E6395" s="193" t="s">
        <v>5189</v>
      </c>
      <c r="F6395" s="194" t="s">
        <v>5190</v>
      </c>
      <c r="G6395" s="195" t="s">
        <v>156</v>
      </c>
      <c r="H6395" s="196">
        <v>6.633</v>
      </c>
      <c r="I6395" s="197"/>
      <c r="J6395" s="198">
        <f>ROUND(I6395*H6395,2)</f>
        <v>0</v>
      </c>
      <c r="K6395" s="194" t="s">
        <v>1</v>
      </c>
      <c r="L6395" s="39"/>
      <c r="M6395" s="199" t="s">
        <v>1</v>
      </c>
      <c r="N6395" s="200" t="s">
        <v>41</v>
      </c>
      <c r="O6395" s="71"/>
      <c r="P6395" s="201">
        <f>O6395*H6395</f>
        <v>0</v>
      </c>
      <c r="Q6395" s="201">
        <v>0</v>
      </c>
      <c r="R6395" s="201">
        <f>Q6395*H6395</f>
        <v>0</v>
      </c>
      <c r="S6395" s="201">
        <v>0</v>
      </c>
      <c r="T6395" s="202">
        <f>S6395*H6395</f>
        <v>0</v>
      </c>
      <c r="U6395" s="34"/>
      <c r="V6395" s="34"/>
      <c r="W6395" s="34"/>
      <c r="X6395" s="34"/>
      <c r="Y6395" s="34"/>
      <c r="Z6395" s="34"/>
      <c r="AA6395" s="34"/>
      <c r="AB6395" s="34"/>
      <c r="AC6395" s="34"/>
      <c r="AD6395" s="34"/>
      <c r="AE6395" s="34"/>
      <c r="AR6395" s="203" t="s">
        <v>358</v>
      </c>
      <c r="AT6395" s="203" t="s">
        <v>274</v>
      </c>
      <c r="AU6395" s="203" t="s">
        <v>84</v>
      </c>
      <c r="AY6395" s="17" t="s">
        <v>272</v>
      </c>
      <c r="BE6395" s="204">
        <f>IF(N6395="základní",J6395,0)</f>
        <v>0</v>
      </c>
      <c r="BF6395" s="204">
        <f>IF(N6395="snížená",J6395,0)</f>
        <v>0</v>
      </c>
      <c r="BG6395" s="204">
        <f>IF(N6395="zákl. přenesená",J6395,0)</f>
        <v>0</v>
      </c>
      <c r="BH6395" s="204">
        <f>IF(N6395="sníž. přenesená",J6395,0)</f>
        <v>0</v>
      </c>
      <c r="BI6395" s="204">
        <f>IF(N6395="nulová",J6395,0)</f>
        <v>0</v>
      </c>
      <c r="BJ6395" s="17" t="s">
        <v>16</v>
      </c>
      <c r="BK6395" s="204">
        <f>ROUND(I6395*H6395,2)</f>
        <v>0</v>
      </c>
      <c r="BL6395" s="17" t="s">
        <v>358</v>
      </c>
      <c r="BM6395" s="203" t="s">
        <v>5191</v>
      </c>
    </row>
    <row r="6396" spans="1:65" s="13" customFormat="1" ht="22.5" x14ac:dyDescent="0.2">
      <c r="B6396" s="210"/>
      <c r="C6396" s="211"/>
      <c r="D6396" s="212" t="s">
        <v>283</v>
      </c>
      <c r="E6396" s="213" t="s">
        <v>1</v>
      </c>
      <c r="F6396" s="214" t="s">
        <v>1990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 x14ac:dyDescent="0.2">
      <c r="B6397" s="210"/>
      <c r="C6397" s="211"/>
      <c r="D6397" s="212" t="s">
        <v>283</v>
      </c>
      <c r="E6397" s="213" t="s">
        <v>1</v>
      </c>
      <c r="F6397" s="214" t="s">
        <v>285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3" customFormat="1" ht="11.25" x14ac:dyDescent="0.2">
      <c r="B6398" s="210"/>
      <c r="C6398" s="211"/>
      <c r="D6398" s="212" t="s">
        <v>283</v>
      </c>
      <c r="E6398" s="213" t="s">
        <v>1</v>
      </c>
      <c r="F6398" s="214" t="s">
        <v>5192</v>
      </c>
      <c r="G6398" s="211"/>
      <c r="H6398" s="213" t="s">
        <v>1</v>
      </c>
      <c r="I6398" s="215"/>
      <c r="J6398" s="211"/>
      <c r="K6398" s="211"/>
      <c r="L6398" s="216"/>
      <c r="M6398" s="217"/>
      <c r="N6398" s="218"/>
      <c r="O6398" s="218"/>
      <c r="P6398" s="218"/>
      <c r="Q6398" s="218"/>
      <c r="R6398" s="218"/>
      <c r="S6398" s="218"/>
      <c r="T6398" s="219"/>
      <c r="AT6398" s="220" t="s">
        <v>283</v>
      </c>
      <c r="AU6398" s="220" t="s">
        <v>84</v>
      </c>
      <c r="AV6398" s="13" t="s">
        <v>16</v>
      </c>
      <c r="AW6398" s="13" t="s">
        <v>32</v>
      </c>
      <c r="AX6398" s="13" t="s">
        <v>76</v>
      </c>
      <c r="AY6398" s="220" t="s">
        <v>272</v>
      </c>
    </row>
    <row r="6399" spans="1:65" s="13" customFormat="1" ht="11.25" x14ac:dyDescent="0.2">
      <c r="B6399" s="210"/>
      <c r="C6399" s="211"/>
      <c r="D6399" s="212" t="s">
        <v>283</v>
      </c>
      <c r="E6399" s="213" t="s">
        <v>1</v>
      </c>
      <c r="F6399" s="214" t="s">
        <v>5167</v>
      </c>
      <c r="G6399" s="211"/>
      <c r="H6399" s="213" t="s">
        <v>1</v>
      </c>
      <c r="I6399" s="215"/>
      <c r="J6399" s="211"/>
      <c r="K6399" s="211"/>
      <c r="L6399" s="216"/>
      <c r="M6399" s="217"/>
      <c r="N6399" s="218"/>
      <c r="O6399" s="218"/>
      <c r="P6399" s="218"/>
      <c r="Q6399" s="218"/>
      <c r="R6399" s="218"/>
      <c r="S6399" s="218"/>
      <c r="T6399" s="219"/>
      <c r="AT6399" s="220" t="s">
        <v>283</v>
      </c>
      <c r="AU6399" s="220" t="s">
        <v>84</v>
      </c>
      <c r="AV6399" s="13" t="s">
        <v>16</v>
      </c>
      <c r="AW6399" s="13" t="s">
        <v>32</v>
      </c>
      <c r="AX6399" s="13" t="s">
        <v>76</v>
      </c>
      <c r="AY6399" s="220" t="s">
        <v>272</v>
      </c>
    </row>
    <row r="6400" spans="1:65" s="13" customFormat="1" ht="22.5" x14ac:dyDescent="0.2">
      <c r="B6400" s="210"/>
      <c r="C6400" s="211"/>
      <c r="D6400" s="212" t="s">
        <v>283</v>
      </c>
      <c r="E6400" s="213" t="s">
        <v>1</v>
      </c>
      <c r="F6400" s="214" t="s">
        <v>5168</v>
      </c>
      <c r="G6400" s="211"/>
      <c r="H6400" s="213" t="s">
        <v>1</v>
      </c>
      <c r="I6400" s="215"/>
      <c r="J6400" s="211"/>
      <c r="K6400" s="211"/>
      <c r="L6400" s="216"/>
      <c r="M6400" s="217"/>
      <c r="N6400" s="218"/>
      <c r="O6400" s="218"/>
      <c r="P6400" s="218"/>
      <c r="Q6400" s="218"/>
      <c r="R6400" s="218"/>
      <c r="S6400" s="218"/>
      <c r="T6400" s="219"/>
      <c r="AT6400" s="220" t="s">
        <v>283</v>
      </c>
      <c r="AU6400" s="220" t="s">
        <v>84</v>
      </c>
      <c r="AV6400" s="13" t="s">
        <v>16</v>
      </c>
      <c r="AW6400" s="13" t="s">
        <v>32</v>
      </c>
      <c r="AX6400" s="13" t="s">
        <v>76</v>
      </c>
      <c r="AY6400" s="220" t="s">
        <v>272</v>
      </c>
    </row>
    <row r="6401" spans="1:65" s="13" customFormat="1" ht="11.25" x14ac:dyDescent="0.2">
      <c r="B6401" s="210"/>
      <c r="C6401" s="211"/>
      <c r="D6401" s="212" t="s">
        <v>283</v>
      </c>
      <c r="E6401" s="213" t="s">
        <v>1</v>
      </c>
      <c r="F6401" s="214" t="s">
        <v>5193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 x14ac:dyDescent="0.2">
      <c r="B6402" s="210"/>
      <c r="C6402" s="211"/>
      <c r="D6402" s="212" t="s">
        <v>283</v>
      </c>
      <c r="E6402" s="213" t="s">
        <v>1</v>
      </c>
      <c r="F6402" s="214" t="s">
        <v>5169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22.5" x14ac:dyDescent="0.2">
      <c r="B6403" s="210"/>
      <c r="C6403" s="211"/>
      <c r="D6403" s="212" t="s">
        <v>283</v>
      </c>
      <c r="E6403" s="213" t="s">
        <v>1</v>
      </c>
      <c r="F6403" s="214" t="s">
        <v>5170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22.5" x14ac:dyDescent="0.2">
      <c r="B6404" s="210"/>
      <c r="C6404" s="211"/>
      <c r="D6404" s="212" t="s">
        <v>283</v>
      </c>
      <c r="E6404" s="213" t="s">
        <v>1</v>
      </c>
      <c r="F6404" s="214" t="s">
        <v>5186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11.25" x14ac:dyDescent="0.2">
      <c r="B6405" s="210"/>
      <c r="C6405" s="211"/>
      <c r="D6405" s="212" t="s">
        <v>283</v>
      </c>
      <c r="E6405" s="213" t="s">
        <v>1</v>
      </c>
      <c r="F6405" s="214" t="s">
        <v>5179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 x14ac:dyDescent="0.2">
      <c r="B6406" s="210"/>
      <c r="C6406" s="211"/>
      <c r="D6406" s="212" t="s">
        <v>283</v>
      </c>
      <c r="E6406" s="213" t="s">
        <v>1</v>
      </c>
      <c r="F6406" s="214" t="s">
        <v>1030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4" customFormat="1" ht="11.25" x14ac:dyDescent="0.2">
      <c r="B6407" s="221"/>
      <c r="C6407" s="222"/>
      <c r="D6407" s="212" t="s">
        <v>283</v>
      </c>
      <c r="E6407" s="223" t="s">
        <v>1</v>
      </c>
      <c r="F6407" s="224" t="s">
        <v>5194</v>
      </c>
      <c r="G6407" s="222"/>
      <c r="H6407" s="225">
        <v>6.633</v>
      </c>
      <c r="I6407" s="226"/>
      <c r="J6407" s="222"/>
      <c r="K6407" s="222"/>
      <c r="L6407" s="227"/>
      <c r="M6407" s="228"/>
      <c r="N6407" s="229"/>
      <c r="O6407" s="229"/>
      <c r="P6407" s="229"/>
      <c r="Q6407" s="229"/>
      <c r="R6407" s="229"/>
      <c r="S6407" s="229"/>
      <c r="T6407" s="230"/>
      <c r="AT6407" s="231" t="s">
        <v>283</v>
      </c>
      <c r="AU6407" s="231" t="s">
        <v>84</v>
      </c>
      <c r="AV6407" s="14" t="s">
        <v>84</v>
      </c>
      <c r="AW6407" s="14" t="s">
        <v>32</v>
      </c>
      <c r="AX6407" s="14" t="s">
        <v>76</v>
      </c>
      <c r="AY6407" s="231" t="s">
        <v>272</v>
      </c>
    </row>
    <row r="6408" spans="1:65" s="2" customFormat="1" ht="62.65" customHeight="1" x14ac:dyDescent="0.2">
      <c r="A6408" s="34"/>
      <c r="B6408" s="35"/>
      <c r="C6408" s="192" t="s">
        <v>5195</v>
      </c>
      <c r="D6408" s="192" t="s">
        <v>274</v>
      </c>
      <c r="E6408" s="193" t="s">
        <v>5196</v>
      </c>
      <c r="F6408" s="194" t="s">
        <v>5197</v>
      </c>
      <c r="G6408" s="195" t="s">
        <v>156</v>
      </c>
      <c r="H6408" s="196">
        <v>11.489000000000001</v>
      </c>
      <c r="I6408" s="197"/>
      <c r="J6408" s="198">
        <f>ROUND(I6408*H6408,2)</f>
        <v>0</v>
      </c>
      <c r="K6408" s="194" t="s">
        <v>1</v>
      </c>
      <c r="L6408" s="39"/>
      <c r="M6408" s="199" t="s">
        <v>1</v>
      </c>
      <c r="N6408" s="200" t="s">
        <v>41</v>
      </c>
      <c r="O6408" s="71"/>
      <c r="P6408" s="201">
        <f>O6408*H6408</f>
        <v>0</v>
      </c>
      <c r="Q6408" s="201">
        <v>0</v>
      </c>
      <c r="R6408" s="201">
        <f>Q6408*H6408</f>
        <v>0</v>
      </c>
      <c r="S6408" s="201">
        <v>0</v>
      </c>
      <c r="T6408" s="202">
        <f>S6408*H6408</f>
        <v>0</v>
      </c>
      <c r="U6408" s="34"/>
      <c r="V6408" s="34"/>
      <c r="W6408" s="34"/>
      <c r="X6408" s="34"/>
      <c r="Y6408" s="34"/>
      <c r="Z6408" s="34"/>
      <c r="AA6408" s="34"/>
      <c r="AB6408" s="34"/>
      <c r="AC6408" s="34"/>
      <c r="AD6408" s="34"/>
      <c r="AE6408" s="34"/>
      <c r="AR6408" s="203" t="s">
        <v>358</v>
      </c>
      <c r="AT6408" s="203" t="s">
        <v>274</v>
      </c>
      <c r="AU6408" s="203" t="s">
        <v>84</v>
      </c>
      <c r="AY6408" s="17" t="s">
        <v>272</v>
      </c>
      <c r="BE6408" s="204">
        <f>IF(N6408="základní",J6408,0)</f>
        <v>0</v>
      </c>
      <c r="BF6408" s="204">
        <f>IF(N6408="snížená",J6408,0)</f>
        <v>0</v>
      </c>
      <c r="BG6408" s="204">
        <f>IF(N6408="zákl. přenesená",J6408,0)</f>
        <v>0</v>
      </c>
      <c r="BH6408" s="204">
        <f>IF(N6408="sníž. přenesená",J6408,0)</f>
        <v>0</v>
      </c>
      <c r="BI6408" s="204">
        <f>IF(N6408="nulová",J6408,0)</f>
        <v>0</v>
      </c>
      <c r="BJ6408" s="17" t="s">
        <v>16</v>
      </c>
      <c r="BK6408" s="204">
        <f>ROUND(I6408*H6408,2)</f>
        <v>0</v>
      </c>
      <c r="BL6408" s="17" t="s">
        <v>358</v>
      </c>
      <c r="BM6408" s="203" t="s">
        <v>5198</v>
      </c>
    </row>
    <row r="6409" spans="1:65" s="13" customFormat="1" ht="22.5" x14ac:dyDescent="0.2">
      <c r="B6409" s="210"/>
      <c r="C6409" s="211"/>
      <c r="D6409" s="212" t="s">
        <v>283</v>
      </c>
      <c r="E6409" s="213" t="s">
        <v>1</v>
      </c>
      <c r="F6409" s="214" t="s">
        <v>1990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 x14ac:dyDescent="0.2">
      <c r="B6410" s="210"/>
      <c r="C6410" s="211"/>
      <c r="D6410" s="212" t="s">
        <v>283</v>
      </c>
      <c r="E6410" s="213" t="s">
        <v>1</v>
      </c>
      <c r="F6410" s="214" t="s">
        <v>285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3" customFormat="1" ht="11.25" x14ac:dyDescent="0.2">
      <c r="B6411" s="210"/>
      <c r="C6411" s="211"/>
      <c r="D6411" s="212" t="s">
        <v>283</v>
      </c>
      <c r="E6411" s="213" t="s">
        <v>1</v>
      </c>
      <c r="F6411" s="214" t="s">
        <v>5199</v>
      </c>
      <c r="G6411" s="211"/>
      <c r="H6411" s="213" t="s">
        <v>1</v>
      </c>
      <c r="I6411" s="215"/>
      <c r="J6411" s="211"/>
      <c r="K6411" s="211"/>
      <c r="L6411" s="216"/>
      <c r="M6411" s="217"/>
      <c r="N6411" s="218"/>
      <c r="O6411" s="218"/>
      <c r="P6411" s="218"/>
      <c r="Q6411" s="218"/>
      <c r="R6411" s="218"/>
      <c r="S6411" s="218"/>
      <c r="T6411" s="219"/>
      <c r="AT6411" s="220" t="s">
        <v>283</v>
      </c>
      <c r="AU6411" s="220" t="s">
        <v>84</v>
      </c>
      <c r="AV6411" s="13" t="s">
        <v>16</v>
      </c>
      <c r="AW6411" s="13" t="s">
        <v>32</v>
      </c>
      <c r="AX6411" s="13" t="s">
        <v>76</v>
      </c>
      <c r="AY6411" s="220" t="s">
        <v>272</v>
      </c>
    </row>
    <row r="6412" spans="1:65" s="13" customFormat="1" ht="33.75" x14ac:dyDescent="0.2">
      <c r="B6412" s="210"/>
      <c r="C6412" s="211"/>
      <c r="D6412" s="212" t="s">
        <v>283</v>
      </c>
      <c r="E6412" s="213" t="s">
        <v>1</v>
      </c>
      <c r="F6412" s="214" t="s">
        <v>5200</v>
      </c>
      <c r="G6412" s="211"/>
      <c r="H6412" s="213" t="s">
        <v>1</v>
      </c>
      <c r="I6412" s="215"/>
      <c r="J6412" s="211"/>
      <c r="K6412" s="211"/>
      <c r="L6412" s="216"/>
      <c r="M6412" s="217"/>
      <c r="N6412" s="218"/>
      <c r="O6412" s="218"/>
      <c r="P6412" s="218"/>
      <c r="Q6412" s="218"/>
      <c r="R6412" s="218"/>
      <c r="S6412" s="218"/>
      <c r="T6412" s="219"/>
      <c r="AT6412" s="220" t="s">
        <v>283</v>
      </c>
      <c r="AU6412" s="220" t="s">
        <v>84</v>
      </c>
      <c r="AV6412" s="13" t="s">
        <v>16</v>
      </c>
      <c r="AW6412" s="13" t="s">
        <v>32</v>
      </c>
      <c r="AX6412" s="13" t="s">
        <v>76</v>
      </c>
      <c r="AY6412" s="220" t="s">
        <v>272</v>
      </c>
    </row>
    <row r="6413" spans="1:65" s="13" customFormat="1" ht="11.25" x14ac:dyDescent="0.2">
      <c r="B6413" s="210"/>
      <c r="C6413" s="211"/>
      <c r="D6413" s="212" t="s">
        <v>283</v>
      </c>
      <c r="E6413" s="213" t="s">
        <v>1</v>
      </c>
      <c r="F6413" s="214" t="s">
        <v>5201</v>
      </c>
      <c r="G6413" s="211"/>
      <c r="H6413" s="213" t="s">
        <v>1</v>
      </c>
      <c r="I6413" s="215"/>
      <c r="J6413" s="211"/>
      <c r="K6413" s="211"/>
      <c r="L6413" s="216"/>
      <c r="M6413" s="217"/>
      <c r="N6413" s="218"/>
      <c r="O6413" s="218"/>
      <c r="P6413" s="218"/>
      <c r="Q6413" s="218"/>
      <c r="R6413" s="218"/>
      <c r="S6413" s="218"/>
      <c r="T6413" s="219"/>
      <c r="AT6413" s="220" t="s">
        <v>283</v>
      </c>
      <c r="AU6413" s="220" t="s">
        <v>84</v>
      </c>
      <c r="AV6413" s="13" t="s">
        <v>16</v>
      </c>
      <c r="AW6413" s="13" t="s">
        <v>32</v>
      </c>
      <c r="AX6413" s="13" t="s">
        <v>76</v>
      </c>
      <c r="AY6413" s="220" t="s">
        <v>272</v>
      </c>
    </row>
    <row r="6414" spans="1:65" s="13" customFormat="1" ht="11.25" x14ac:dyDescent="0.2">
      <c r="B6414" s="210"/>
      <c r="C6414" s="211"/>
      <c r="D6414" s="212" t="s">
        <v>283</v>
      </c>
      <c r="E6414" s="213" t="s">
        <v>1</v>
      </c>
      <c r="F6414" s="214" t="s">
        <v>5202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22.5" x14ac:dyDescent="0.2">
      <c r="B6415" s="210"/>
      <c r="C6415" s="211"/>
      <c r="D6415" s="212" t="s">
        <v>283</v>
      </c>
      <c r="E6415" s="213" t="s">
        <v>1</v>
      </c>
      <c r="F6415" s="214" t="s">
        <v>5203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22.5" x14ac:dyDescent="0.2">
      <c r="B6416" s="210"/>
      <c r="C6416" s="211"/>
      <c r="D6416" s="212" t="s">
        <v>283</v>
      </c>
      <c r="E6416" s="213" t="s">
        <v>1</v>
      </c>
      <c r="F6416" s="214" t="s">
        <v>5204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11.25" x14ac:dyDescent="0.2">
      <c r="B6417" s="210"/>
      <c r="C6417" s="211"/>
      <c r="D6417" s="212" t="s">
        <v>283</v>
      </c>
      <c r="E6417" s="213" t="s">
        <v>1</v>
      </c>
      <c r="F6417" s="214" t="s">
        <v>5169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22.5" x14ac:dyDescent="0.2">
      <c r="B6418" s="210"/>
      <c r="C6418" s="211"/>
      <c r="D6418" s="212" t="s">
        <v>283</v>
      </c>
      <c r="E6418" s="213" t="s">
        <v>1</v>
      </c>
      <c r="F6418" s="214" t="s">
        <v>5178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11.25" x14ac:dyDescent="0.2">
      <c r="B6419" s="210"/>
      <c r="C6419" s="211"/>
      <c r="D6419" s="212" t="s">
        <v>283</v>
      </c>
      <c r="E6419" s="213" t="s">
        <v>1</v>
      </c>
      <c r="F6419" s="214" t="s">
        <v>5179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11.25" x14ac:dyDescent="0.2">
      <c r="B6420" s="210"/>
      <c r="C6420" s="211"/>
      <c r="D6420" s="212" t="s">
        <v>283</v>
      </c>
      <c r="E6420" s="213" t="s">
        <v>1</v>
      </c>
      <c r="F6420" s="214" t="s">
        <v>285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4" customFormat="1" ht="11.25" x14ac:dyDescent="0.2">
      <c r="B6421" s="221"/>
      <c r="C6421" s="222"/>
      <c r="D6421" s="212" t="s">
        <v>283</v>
      </c>
      <c r="E6421" s="223" t="s">
        <v>1</v>
      </c>
      <c r="F6421" s="224" t="s">
        <v>5205</v>
      </c>
      <c r="G6421" s="222"/>
      <c r="H6421" s="225">
        <v>11.489000000000001</v>
      </c>
      <c r="I6421" s="226"/>
      <c r="J6421" s="222"/>
      <c r="K6421" s="222"/>
      <c r="L6421" s="227"/>
      <c r="M6421" s="228"/>
      <c r="N6421" s="229"/>
      <c r="O6421" s="229"/>
      <c r="P6421" s="229"/>
      <c r="Q6421" s="229"/>
      <c r="R6421" s="229"/>
      <c r="S6421" s="229"/>
      <c r="T6421" s="230"/>
      <c r="AT6421" s="231" t="s">
        <v>283</v>
      </c>
      <c r="AU6421" s="231" t="s">
        <v>84</v>
      </c>
      <c r="AV6421" s="14" t="s">
        <v>84</v>
      </c>
      <c r="AW6421" s="14" t="s">
        <v>32</v>
      </c>
      <c r="AX6421" s="14" t="s">
        <v>76</v>
      </c>
      <c r="AY6421" s="231" t="s">
        <v>272</v>
      </c>
    </row>
    <row r="6422" spans="1:65" s="2" customFormat="1" ht="55.5" customHeight="1" x14ac:dyDescent="0.2">
      <c r="A6422" s="34"/>
      <c r="B6422" s="35"/>
      <c r="C6422" s="192" t="s">
        <v>5206</v>
      </c>
      <c r="D6422" s="192" t="s">
        <v>274</v>
      </c>
      <c r="E6422" s="193" t="s">
        <v>5207</v>
      </c>
      <c r="F6422" s="194" t="s">
        <v>5208</v>
      </c>
      <c r="G6422" s="195" t="s">
        <v>156</v>
      </c>
      <c r="H6422" s="196">
        <v>0</v>
      </c>
      <c r="I6422" s="197"/>
      <c r="J6422" s="198">
        <f>ROUND(I6422*H6422,2)</f>
        <v>0</v>
      </c>
      <c r="K6422" s="194" t="s">
        <v>1</v>
      </c>
      <c r="L6422" s="39"/>
      <c r="M6422" s="199" t="s">
        <v>1</v>
      </c>
      <c r="N6422" s="200" t="s">
        <v>41</v>
      </c>
      <c r="O6422" s="71"/>
      <c r="P6422" s="201">
        <f>O6422*H6422</f>
        <v>0</v>
      </c>
      <c r="Q6422" s="201">
        <v>0</v>
      </c>
      <c r="R6422" s="201">
        <f>Q6422*H6422</f>
        <v>0</v>
      </c>
      <c r="S6422" s="201">
        <v>0</v>
      </c>
      <c r="T6422" s="202">
        <f>S6422*H6422</f>
        <v>0</v>
      </c>
      <c r="U6422" s="34"/>
      <c r="V6422" s="34"/>
      <c r="W6422" s="34"/>
      <c r="X6422" s="34"/>
      <c r="Y6422" s="34"/>
      <c r="Z6422" s="34"/>
      <c r="AA6422" s="34"/>
      <c r="AB6422" s="34"/>
      <c r="AC6422" s="34"/>
      <c r="AD6422" s="34"/>
      <c r="AE6422" s="34"/>
      <c r="AR6422" s="203" t="s">
        <v>358</v>
      </c>
      <c r="AT6422" s="203" t="s">
        <v>274</v>
      </c>
      <c r="AU6422" s="203" t="s">
        <v>84</v>
      </c>
      <c r="AY6422" s="17" t="s">
        <v>272</v>
      </c>
      <c r="BE6422" s="204">
        <f>IF(N6422="základní",J6422,0)</f>
        <v>0</v>
      </c>
      <c r="BF6422" s="204">
        <f>IF(N6422="snížená",J6422,0)</f>
        <v>0</v>
      </c>
      <c r="BG6422" s="204">
        <f>IF(N6422="zákl. přenesená",J6422,0)</f>
        <v>0</v>
      </c>
      <c r="BH6422" s="204">
        <f>IF(N6422="sníž. přenesená",J6422,0)</f>
        <v>0</v>
      </c>
      <c r="BI6422" s="204">
        <f>IF(N6422="nulová",J6422,0)</f>
        <v>0</v>
      </c>
      <c r="BJ6422" s="17" t="s">
        <v>16</v>
      </c>
      <c r="BK6422" s="204">
        <f>ROUND(I6422*H6422,2)</f>
        <v>0</v>
      </c>
      <c r="BL6422" s="17" t="s">
        <v>358</v>
      </c>
      <c r="BM6422" s="203" t="s">
        <v>5209</v>
      </c>
    </row>
    <row r="6423" spans="1:65" s="13" customFormat="1" ht="22.5" x14ac:dyDescent="0.2">
      <c r="B6423" s="210"/>
      <c r="C6423" s="211"/>
      <c r="D6423" s="212" t="s">
        <v>283</v>
      </c>
      <c r="E6423" s="213" t="s">
        <v>1</v>
      </c>
      <c r="F6423" s="214" t="s">
        <v>1990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 x14ac:dyDescent="0.2">
      <c r="B6424" s="210"/>
      <c r="C6424" s="211"/>
      <c r="D6424" s="212" t="s">
        <v>283</v>
      </c>
      <c r="E6424" s="213" t="s">
        <v>1</v>
      </c>
      <c r="F6424" s="214" t="s">
        <v>285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3" customFormat="1" ht="11.25" x14ac:dyDescent="0.2">
      <c r="B6425" s="210"/>
      <c r="C6425" s="211"/>
      <c r="D6425" s="212" t="s">
        <v>283</v>
      </c>
      <c r="E6425" s="213" t="s">
        <v>1</v>
      </c>
      <c r="F6425" s="214" t="s">
        <v>5210</v>
      </c>
      <c r="G6425" s="211"/>
      <c r="H6425" s="213" t="s">
        <v>1</v>
      </c>
      <c r="I6425" s="215"/>
      <c r="J6425" s="211"/>
      <c r="K6425" s="211"/>
      <c r="L6425" s="216"/>
      <c r="M6425" s="217"/>
      <c r="N6425" s="218"/>
      <c r="O6425" s="218"/>
      <c r="P6425" s="218"/>
      <c r="Q6425" s="218"/>
      <c r="R6425" s="218"/>
      <c r="S6425" s="218"/>
      <c r="T6425" s="219"/>
      <c r="AT6425" s="220" t="s">
        <v>283</v>
      </c>
      <c r="AU6425" s="220" t="s">
        <v>84</v>
      </c>
      <c r="AV6425" s="13" t="s">
        <v>16</v>
      </c>
      <c r="AW6425" s="13" t="s">
        <v>32</v>
      </c>
      <c r="AX6425" s="13" t="s">
        <v>76</v>
      </c>
      <c r="AY6425" s="220" t="s">
        <v>272</v>
      </c>
    </row>
    <row r="6426" spans="1:65" s="13" customFormat="1" ht="33.75" x14ac:dyDescent="0.2">
      <c r="B6426" s="210"/>
      <c r="C6426" s="211"/>
      <c r="D6426" s="212" t="s">
        <v>283</v>
      </c>
      <c r="E6426" s="213" t="s">
        <v>1</v>
      </c>
      <c r="F6426" s="214" t="s">
        <v>5200</v>
      </c>
      <c r="G6426" s="211"/>
      <c r="H6426" s="213" t="s">
        <v>1</v>
      </c>
      <c r="I6426" s="215"/>
      <c r="J6426" s="211"/>
      <c r="K6426" s="211"/>
      <c r="L6426" s="216"/>
      <c r="M6426" s="217"/>
      <c r="N6426" s="218"/>
      <c r="O6426" s="218"/>
      <c r="P6426" s="218"/>
      <c r="Q6426" s="218"/>
      <c r="R6426" s="218"/>
      <c r="S6426" s="218"/>
      <c r="T6426" s="219"/>
      <c r="AT6426" s="220" t="s">
        <v>283</v>
      </c>
      <c r="AU6426" s="220" t="s">
        <v>84</v>
      </c>
      <c r="AV6426" s="13" t="s">
        <v>16</v>
      </c>
      <c r="AW6426" s="13" t="s">
        <v>32</v>
      </c>
      <c r="AX6426" s="13" t="s">
        <v>76</v>
      </c>
      <c r="AY6426" s="220" t="s">
        <v>272</v>
      </c>
    </row>
    <row r="6427" spans="1:65" s="13" customFormat="1" ht="11.25" x14ac:dyDescent="0.2">
      <c r="B6427" s="210"/>
      <c r="C6427" s="211"/>
      <c r="D6427" s="212" t="s">
        <v>283</v>
      </c>
      <c r="E6427" s="213" t="s">
        <v>1</v>
      </c>
      <c r="F6427" s="214" t="s">
        <v>5201</v>
      </c>
      <c r="G6427" s="211"/>
      <c r="H6427" s="213" t="s">
        <v>1</v>
      </c>
      <c r="I6427" s="215"/>
      <c r="J6427" s="211"/>
      <c r="K6427" s="211"/>
      <c r="L6427" s="216"/>
      <c r="M6427" s="217"/>
      <c r="N6427" s="218"/>
      <c r="O6427" s="218"/>
      <c r="P6427" s="218"/>
      <c r="Q6427" s="218"/>
      <c r="R6427" s="218"/>
      <c r="S6427" s="218"/>
      <c r="T6427" s="219"/>
      <c r="AT6427" s="220" t="s">
        <v>283</v>
      </c>
      <c r="AU6427" s="220" t="s">
        <v>84</v>
      </c>
      <c r="AV6427" s="13" t="s">
        <v>16</v>
      </c>
      <c r="AW6427" s="13" t="s">
        <v>32</v>
      </c>
      <c r="AX6427" s="13" t="s">
        <v>76</v>
      </c>
      <c r="AY6427" s="220" t="s">
        <v>272</v>
      </c>
    </row>
    <row r="6428" spans="1:65" s="13" customFormat="1" ht="11.25" x14ac:dyDescent="0.2">
      <c r="B6428" s="210"/>
      <c r="C6428" s="211"/>
      <c r="D6428" s="212" t="s">
        <v>283</v>
      </c>
      <c r="E6428" s="213" t="s">
        <v>1</v>
      </c>
      <c r="F6428" s="214" t="s">
        <v>5202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22.5" x14ac:dyDescent="0.2">
      <c r="B6429" s="210"/>
      <c r="C6429" s="211"/>
      <c r="D6429" s="212" t="s">
        <v>283</v>
      </c>
      <c r="E6429" s="213" t="s">
        <v>1</v>
      </c>
      <c r="F6429" s="214" t="s">
        <v>5203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22.5" x14ac:dyDescent="0.2">
      <c r="B6430" s="210"/>
      <c r="C6430" s="211"/>
      <c r="D6430" s="212" t="s">
        <v>283</v>
      </c>
      <c r="E6430" s="213" t="s">
        <v>1</v>
      </c>
      <c r="F6430" s="214" t="s">
        <v>5204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11.25" x14ac:dyDescent="0.2">
      <c r="B6431" s="210"/>
      <c r="C6431" s="211"/>
      <c r="D6431" s="212" t="s">
        <v>283</v>
      </c>
      <c r="E6431" s="213" t="s">
        <v>1</v>
      </c>
      <c r="F6431" s="214" t="s">
        <v>5169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 x14ac:dyDescent="0.2">
      <c r="B6432" s="210"/>
      <c r="C6432" s="211"/>
      <c r="D6432" s="212" t="s">
        <v>283</v>
      </c>
      <c r="E6432" s="213" t="s">
        <v>1</v>
      </c>
      <c r="F6432" s="214" t="s">
        <v>285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4" customFormat="1" ht="11.25" x14ac:dyDescent="0.2">
      <c r="B6433" s="221"/>
      <c r="C6433" s="222"/>
      <c r="D6433" s="212" t="s">
        <v>283</v>
      </c>
      <c r="E6433" s="223" t="s">
        <v>1</v>
      </c>
      <c r="F6433" s="224" t="s">
        <v>5211</v>
      </c>
      <c r="G6433" s="222"/>
      <c r="H6433" s="225">
        <v>3.09</v>
      </c>
      <c r="I6433" s="226"/>
      <c r="J6433" s="222"/>
      <c r="K6433" s="222"/>
      <c r="L6433" s="227"/>
      <c r="M6433" s="228"/>
      <c r="N6433" s="229"/>
      <c r="O6433" s="229"/>
      <c r="P6433" s="229"/>
      <c r="Q6433" s="229"/>
      <c r="R6433" s="229"/>
      <c r="S6433" s="229"/>
      <c r="T6433" s="230"/>
      <c r="AT6433" s="231" t="s">
        <v>283</v>
      </c>
      <c r="AU6433" s="231" t="s">
        <v>84</v>
      </c>
      <c r="AV6433" s="14" t="s">
        <v>84</v>
      </c>
      <c r="AW6433" s="14" t="s">
        <v>32</v>
      </c>
      <c r="AX6433" s="14" t="s">
        <v>76</v>
      </c>
      <c r="AY6433" s="231" t="s">
        <v>272</v>
      </c>
    </row>
    <row r="6434" spans="1:65" s="13" customFormat="1" ht="11.25" x14ac:dyDescent="0.2">
      <c r="B6434" s="210"/>
      <c r="C6434" s="211"/>
      <c r="D6434" s="212" t="s">
        <v>283</v>
      </c>
      <c r="E6434" s="213" t="s">
        <v>1</v>
      </c>
      <c r="F6434" s="214" t="s">
        <v>285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11.25" x14ac:dyDescent="0.2">
      <c r="B6435" s="210"/>
      <c r="C6435" s="211"/>
      <c r="D6435" s="212" t="s">
        <v>283</v>
      </c>
      <c r="E6435" s="213" t="s">
        <v>1</v>
      </c>
      <c r="F6435" s="214" t="s">
        <v>2227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4" customFormat="1" ht="11.25" x14ac:dyDescent="0.2">
      <c r="B6436" s="221"/>
      <c r="C6436" s="222"/>
      <c r="D6436" s="212" t="s">
        <v>283</v>
      </c>
      <c r="E6436" s="223" t="s">
        <v>1</v>
      </c>
      <c r="F6436" s="224" t="s">
        <v>5212</v>
      </c>
      <c r="G6436" s="222"/>
      <c r="H6436" s="225">
        <v>-3.09</v>
      </c>
      <c r="I6436" s="226"/>
      <c r="J6436" s="222"/>
      <c r="K6436" s="222"/>
      <c r="L6436" s="227"/>
      <c r="M6436" s="228"/>
      <c r="N6436" s="229"/>
      <c r="O6436" s="229"/>
      <c r="P6436" s="229"/>
      <c r="Q6436" s="229"/>
      <c r="R6436" s="229"/>
      <c r="S6436" s="229"/>
      <c r="T6436" s="230"/>
      <c r="AT6436" s="231" t="s">
        <v>283</v>
      </c>
      <c r="AU6436" s="231" t="s">
        <v>84</v>
      </c>
      <c r="AV6436" s="14" t="s">
        <v>84</v>
      </c>
      <c r="AW6436" s="14" t="s">
        <v>32</v>
      </c>
      <c r="AX6436" s="14" t="s">
        <v>76</v>
      </c>
      <c r="AY6436" s="231" t="s">
        <v>272</v>
      </c>
    </row>
    <row r="6437" spans="1:65" s="2" customFormat="1" ht="24.2" customHeight="1" x14ac:dyDescent="0.2">
      <c r="A6437" s="34"/>
      <c r="B6437" s="35"/>
      <c r="C6437" s="192" t="s">
        <v>5213</v>
      </c>
      <c r="D6437" s="192" t="s">
        <v>274</v>
      </c>
      <c r="E6437" s="193" t="s">
        <v>5214</v>
      </c>
      <c r="F6437" s="194" t="s">
        <v>5215</v>
      </c>
      <c r="G6437" s="195" t="s">
        <v>156</v>
      </c>
      <c r="H6437" s="196">
        <v>334.16</v>
      </c>
      <c r="I6437" s="197"/>
      <c r="J6437" s="198">
        <f>ROUND(I6437*H6437,2)</f>
        <v>0</v>
      </c>
      <c r="K6437" s="194" t="s">
        <v>1</v>
      </c>
      <c r="L6437" s="39"/>
      <c r="M6437" s="199" t="s">
        <v>1</v>
      </c>
      <c r="N6437" s="200" t="s">
        <v>41</v>
      </c>
      <c r="O6437" s="71"/>
      <c r="P6437" s="201">
        <f>O6437*H6437</f>
        <v>0</v>
      </c>
      <c r="Q6437" s="201">
        <v>0</v>
      </c>
      <c r="R6437" s="201">
        <f>Q6437*H6437</f>
        <v>0</v>
      </c>
      <c r="S6437" s="201">
        <v>0</v>
      </c>
      <c r="T6437" s="202">
        <f>S6437*H6437</f>
        <v>0</v>
      </c>
      <c r="U6437" s="34"/>
      <c r="V6437" s="34"/>
      <c r="W6437" s="34"/>
      <c r="X6437" s="34"/>
      <c r="Y6437" s="34"/>
      <c r="Z6437" s="34"/>
      <c r="AA6437" s="34"/>
      <c r="AB6437" s="34"/>
      <c r="AC6437" s="34"/>
      <c r="AD6437" s="34"/>
      <c r="AE6437" s="34"/>
      <c r="AR6437" s="203" t="s">
        <v>358</v>
      </c>
      <c r="AT6437" s="203" t="s">
        <v>274</v>
      </c>
      <c r="AU6437" s="203" t="s">
        <v>84</v>
      </c>
      <c r="AY6437" s="17" t="s">
        <v>272</v>
      </c>
      <c r="BE6437" s="204">
        <f>IF(N6437="základní",J6437,0)</f>
        <v>0</v>
      </c>
      <c r="BF6437" s="204">
        <f>IF(N6437="snížená",J6437,0)</f>
        <v>0</v>
      </c>
      <c r="BG6437" s="204">
        <f>IF(N6437="zákl. přenesená",J6437,0)</f>
        <v>0</v>
      </c>
      <c r="BH6437" s="204">
        <f>IF(N6437="sníž. přenesená",J6437,0)</f>
        <v>0</v>
      </c>
      <c r="BI6437" s="204">
        <f>IF(N6437="nulová",J6437,0)</f>
        <v>0</v>
      </c>
      <c r="BJ6437" s="17" t="s">
        <v>16</v>
      </c>
      <c r="BK6437" s="204">
        <f>ROUND(I6437*H6437,2)</f>
        <v>0</v>
      </c>
      <c r="BL6437" s="17" t="s">
        <v>358</v>
      </c>
      <c r="BM6437" s="203" t="s">
        <v>5216</v>
      </c>
    </row>
    <row r="6438" spans="1:65" s="13" customFormat="1" ht="22.5" x14ac:dyDescent="0.2">
      <c r="B6438" s="210"/>
      <c r="C6438" s="211"/>
      <c r="D6438" s="212" t="s">
        <v>283</v>
      </c>
      <c r="E6438" s="213" t="s">
        <v>1</v>
      </c>
      <c r="F6438" s="214" t="s">
        <v>1990</v>
      </c>
      <c r="G6438" s="211"/>
      <c r="H6438" s="213" t="s">
        <v>1</v>
      </c>
      <c r="I6438" s="215"/>
      <c r="J6438" s="211"/>
      <c r="K6438" s="211"/>
      <c r="L6438" s="216"/>
      <c r="M6438" s="217"/>
      <c r="N6438" s="218"/>
      <c r="O6438" s="218"/>
      <c r="P6438" s="218"/>
      <c r="Q6438" s="218"/>
      <c r="R6438" s="218"/>
      <c r="S6438" s="218"/>
      <c r="T6438" s="219"/>
      <c r="AT6438" s="220" t="s">
        <v>283</v>
      </c>
      <c r="AU6438" s="220" t="s">
        <v>84</v>
      </c>
      <c r="AV6438" s="13" t="s">
        <v>16</v>
      </c>
      <c r="AW6438" s="13" t="s">
        <v>32</v>
      </c>
      <c r="AX6438" s="13" t="s">
        <v>76</v>
      </c>
      <c r="AY6438" s="220" t="s">
        <v>272</v>
      </c>
    </row>
    <row r="6439" spans="1:65" s="13" customFormat="1" ht="11.25" x14ac:dyDescent="0.2">
      <c r="B6439" s="210"/>
      <c r="C6439" s="211"/>
      <c r="D6439" s="212" t="s">
        <v>283</v>
      </c>
      <c r="E6439" s="213" t="s">
        <v>1</v>
      </c>
      <c r="F6439" s="214" t="s">
        <v>285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3" customFormat="1" ht="11.25" x14ac:dyDescent="0.2">
      <c r="B6440" s="210"/>
      <c r="C6440" s="211"/>
      <c r="D6440" s="212" t="s">
        <v>283</v>
      </c>
      <c r="E6440" s="213" t="s">
        <v>1</v>
      </c>
      <c r="F6440" s="214" t="s">
        <v>5217</v>
      </c>
      <c r="G6440" s="211"/>
      <c r="H6440" s="213" t="s">
        <v>1</v>
      </c>
      <c r="I6440" s="215"/>
      <c r="J6440" s="211"/>
      <c r="K6440" s="211"/>
      <c r="L6440" s="216"/>
      <c r="M6440" s="217"/>
      <c r="N6440" s="218"/>
      <c r="O6440" s="218"/>
      <c r="P6440" s="218"/>
      <c r="Q6440" s="218"/>
      <c r="R6440" s="218"/>
      <c r="S6440" s="218"/>
      <c r="T6440" s="219"/>
      <c r="AT6440" s="220" t="s">
        <v>283</v>
      </c>
      <c r="AU6440" s="220" t="s">
        <v>84</v>
      </c>
      <c r="AV6440" s="13" t="s">
        <v>16</v>
      </c>
      <c r="AW6440" s="13" t="s">
        <v>32</v>
      </c>
      <c r="AX6440" s="13" t="s">
        <v>76</v>
      </c>
      <c r="AY6440" s="220" t="s">
        <v>272</v>
      </c>
    </row>
    <row r="6441" spans="1:65" s="13" customFormat="1" ht="22.5" x14ac:dyDescent="0.2">
      <c r="B6441" s="210"/>
      <c r="C6441" s="211"/>
      <c r="D6441" s="212" t="s">
        <v>283</v>
      </c>
      <c r="E6441" s="213" t="s">
        <v>1</v>
      </c>
      <c r="F6441" s="214" t="s">
        <v>5168</v>
      </c>
      <c r="G6441" s="211"/>
      <c r="H6441" s="213" t="s">
        <v>1</v>
      </c>
      <c r="I6441" s="215"/>
      <c r="J6441" s="211"/>
      <c r="K6441" s="211"/>
      <c r="L6441" s="216"/>
      <c r="M6441" s="217"/>
      <c r="N6441" s="218"/>
      <c r="O6441" s="218"/>
      <c r="P6441" s="218"/>
      <c r="Q6441" s="218"/>
      <c r="R6441" s="218"/>
      <c r="S6441" s="218"/>
      <c r="T6441" s="219"/>
      <c r="AT6441" s="220" t="s">
        <v>283</v>
      </c>
      <c r="AU6441" s="220" t="s">
        <v>84</v>
      </c>
      <c r="AV6441" s="13" t="s">
        <v>16</v>
      </c>
      <c r="AW6441" s="13" t="s">
        <v>32</v>
      </c>
      <c r="AX6441" s="13" t="s">
        <v>76</v>
      </c>
      <c r="AY6441" s="220" t="s">
        <v>272</v>
      </c>
    </row>
    <row r="6442" spans="1:65" s="13" customFormat="1" ht="11.25" x14ac:dyDescent="0.2">
      <c r="B6442" s="210"/>
      <c r="C6442" s="211"/>
      <c r="D6442" s="212" t="s">
        <v>283</v>
      </c>
      <c r="E6442" s="213" t="s">
        <v>1</v>
      </c>
      <c r="F6442" s="214" t="s">
        <v>5169</v>
      </c>
      <c r="G6442" s="211"/>
      <c r="H6442" s="213" t="s">
        <v>1</v>
      </c>
      <c r="I6442" s="215"/>
      <c r="J6442" s="211"/>
      <c r="K6442" s="211"/>
      <c r="L6442" s="216"/>
      <c r="M6442" s="217"/>
      <c r="N6442" s="218"/>
      <c r="O6442" s="218"/>
      <c r="P6442" s="218"/>
      <c r="Q6442" s="218"/>
      <c r="R6442" s="218"/>
      <c r="S6442" s="218"/>
      <c r="T6442" s="219"/>
      <c r="AT6442" s="220" t="s">
        <v>283</v>
      </c>
      <c r="AU6442" s="220" t="s">
        <v>84</v>
      </c>
      <c r="AV6442" s="13" t="s">
        <v>16</v>
      </c>
      <c r="AW6442" s="13" t="s">
        <v>32</v>
      </c>
      <c r="AX6442" s="13" t="s">
        <v>76</v>
      </c>
      <c r="AY6442" s="220" t="s">
        <v>272</v>
      </c>
    </row>
    <row r="6443" spans="1:65" s="13" customFormat="1" ht="11.25" x14ac:dyDescent="0.2">
      <c r="B6443" s="210"/>
      <c r="C6443" s="211"/>
      <c r="D6443" s="212" t="s">
        <v>283</v>
      </c>
      <c r="E6443" s="213" t="s">
        <v>1</v>
      </c>
      <c r="F6443" s="214" t="s">
        <v>285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 x14ac:dyDescent="0.2">
      <c r="B6444" s="210"/>
      <c r="C6444" s="211"/>
      <c r="D6444" s="212" t="s">
        <v>283</v>
      </c>
      <c r="E6444" s="213" t="s">
        <v>1</v>
      </c>
      <c r="F6444" s="214" t="s">
        <v>2062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11.25" x14ac:dyDescent="0.2">
      <c r="B6445" s="210"/>
      <c r="C6445" s="211"/>
      <c r="D6445" s="212" t="s">
        <v>283</v>
      </c>
      <c r="E6445" s="213" t="s">
        <v>1</v>
      </c>
      <c r="F6445" s="214" t="s">
        <v>1979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4" customFormat="1" ht="11.25" x14ac:dyDescent="0.2">
      <c r="B6446" s="221"/>
      <c r="C6446" s="222"/>
      <c r="D6446" s="212" t="s">
        <v>283</v>
      </c>
      <c r="E6446" s="223" t="s">
        <v>1</v>
      </c>
      <c r="F6446" s="224" t="s">
        <v>2115</v>
      </c>
      <c r="G6446" s="222"/>
      <c r="H6446" s="225">
        <v>79.569999999999993</v>
      </c>
      <c r="I6446" s="226"/>
      <c r="J6446" s="222"/>
      <c r="K6446" s="222"/>
      <c r="L6446" s="227"/>
      <c r="M6446" s="228"/>
      <c r="N6446" s="229"/>
      <c r="O6446" s="229"/>
      <c r="P6446" s="229"/>
      <c r="Q6446" s="229"/>
      <c r="R6446" s="229"/>
      <c r="S6446" s="229"/>
      <c r="T6446" s="230"/>
      <c r="AT6446" s="231" t="s">
        <v>283</v>
      </c>
      <c r="AU6446" s="231" t="s">
        <v>84</v>
      </c>
      <c r="AV6446" s="14" t="s">
        <v>84</v>
      </c>
      <c r="AW6446" s="14" t="s">
        <v>32</v>
      </c>
      <c r="AX6446" s="14" t="s">
        <v>76</v>
      </c>
      <c r="AY6446" s="231" t="s">
        <v>272</v>
      </c>
    </row>
    <row r="6447" spans="1:65" s="13" customFormat="1" ht="11.25" x14ac:dyDescent="0.2">
      <c r="B6447" s="210"/>
      <c r="C6447" s="211"/>
      <c r="D6447" s="212" t="s">
        <v>283</v>
      </c>
      <c r="E6447" s="213" t="s">
        <v>1</v>
      </c>
      <c r="F6447" s="214" t="s">
        <v>1994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4" customFormat="1" ht="11.25" x14ac:dyDescent="0.2">
      <c r="B6448" s="221"/>
      <c r="C6448" s="222"/>
      <c r="D6448" s="212" t="s">
        <v>283</v>
      </c>
      <c r="E6448" s="223" t="s">
        <v>1</v>
      </c>
      <c r="F6448" s="224" t="s">
        <v>2116</v>
      </c>
      <c r="G6448" s="222"/>
      <c r="H6448" s="225">
        <v>81.531999999999996</v>
      </c>
      <c r="I6448" s="226"/>
      <c r="J6448" s="222"/>
      <c r="K6448" s="222"/>
      <c r="L6448" s="227"/>
      <c r="M6448" s="228"/>
      <c r="N6448" s="229"/>
      <c r="O6448" s="229"/>
      <c r="P6448" s="229"/>
      <c r="Q6448" s="229"/>
      <c r="R6448" s="229"/>
      <c r="S6448" s="229"/>
      <c r="T6448" s="230"/>
      <c r="AT6448" s="231" t="s">
        <v>283</v>
      </c>
      <c r="AU6448" s="231" t="s">
        <v>84</v>
      </c>
      <c r="AV6448" s="14" t="s">
        <v>84</v>
      </c>
      <c r="AW6448" s="14" t="s">
        <v>32</v>
      </c>
      <c r="AX6448" s="14" t="s">
        <v>76</v>
      </c>
      <c r="AY6448" s="231" t="s">
        <v>272</v>
      </c>
    </row>
    <row r="6449" spans="1:65" s="13" customFormat="1" ht="11.25" x14ac:dyDescent="0.2">
      <c r="B6449" s="210"/>
      <c r="C6449" s="211"/>
      <c r="D6449" s="212" t="s">
        <v>283</v>
      </c>
      <c r="E6449" s="213" t="s">
        <v>1</v>
      </c>
      <c r="F6449" s="214" t="s">
        <v>1996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1:65" s="14" customFormat="1" ht="11.25" x14ac:dyDescent="0.2">
      <c r="B6450" s="221"/>
      <c r="C6450" s="222"/>
      <c r="D6450" s="212" t="s">
        <v>283</v>
      </c>
      <c r="E6450" s="223" t="s">
        <v>1</v>
      </c>
      <c r="F6450" s="224" t="s">
        <v>2065</v>
      </c>
      <c r="G6450" s="222"/>
      <c r="H6450" s="225">
        <v>26.643000000000001</v>
      </c>
      <c r="I6450" s="226"/>
      <c r="J6450" s="222"/>
      <c r="K6450" s="222"/>
      <c r="L6450" s="227"/>
      <c r="M6450" s="228"/>
      <c r="N6450" s="229"/>
      <c r="O6450" s="229"/>
      <c r="P6450" s="229"/>
      <c r="Q6450" s="229"/>
      <c r="R6450" s="229"/>
      <c r="S6450" s="229"/>
      <c r="T6450" s="230"/>
      <c r="AT6450" s="231" t="s">
        <v>283</v>
      </c>
      <c r="AU6450" s="231" t="s">
        <v>84</v>
      </c>
      <c r="AV6450" s="14" t="s">
        <v>84</v>
      </c>
      <c r="AW6450" s="14" t="s">
        <v>32</v>
      </c>
      <c r="AX6450" s="14" t="s">
        <v>76</v>
      </c>
      <c r="AY6450" s="231" t="s">
        <v>272</v>
      </c>
    </row>
    <row r="6451" spans="1:65" s="13" customFormat="1" ht="11.25" x14ac:dyDescent="0.2">
      <c r="B6451" s="210"/>
      <c r="C6451" s="211"/>
      <c r="D6451" s="212" t="s">
        <v>283</v>
      </c>
      <c r="E6451" s="213" t="s">
        <v>1</v>
      </c>
      <c r="F6451" s="214" t="s">
        <v>2060</v>
      </c>
      <c r="G6451" s="211"/>
      <c r="H6451" s="213" t="s">
        <v>1</v>
      </c>
      <c r="I6451" s="215"/>
      <c r="J6451" s="211"/>
      <c r="K6451" s="211"/>
      <c r="L6451" s="216"/>
      <c r="M6451" s="217"/>
      <c r="N6451" s="218"/>
      <c r="O6451" s="218"/>
      <c r="P6451" s="218"/>
      <c r="Q6451" s="218"/>
      <c r="R6451" s="218"/>
      <c r="S6451" s="218"/>
      <c r="T6451" s="219"/>
      <c r="AT6451" s="220" t="s">
        <v>283</v>
      </c>
      <c r="AU6451" s="220" t="s">
        <v>84</v>
      </c>
      <c r="AV6451" s="13" t="s">
        <v>16</v>
      </c>
      <c r="AW6451" s="13" t="s">
        <v>32</v>
      </c>
      <c r="AX6451" s="13" t="s">
        <v>76</v>
      </c>
      <c r="AY6451" s="220" t="s">
        <v>272</v>
      </c>
    </row>
    <row r="6452" spans="1:65" s="14" customFormat="1" ht="11.25" x14ac:dyDescent="0.2">
      <c r="B6452" s="221"/>
      <c r="C6452" s="222"/>
      <c r="D6452" s="212" t="s">
        <v>283</v>
      </c>
      <c r="E6452" s="223" t="s">
        <v>1</v>
      </c>
      <c r="F6452" s="224" t="s">
        <v>2065</v>
      </c>
      <c r="G6452" s="222"/>
      <c r="H6452" s="225">
        <v>26.643000000000001</v>
      </c>
      <c r="I6452" s="226"/>
      <c r="J6452" s="222"/>
      <c r="K6452" s="222"/>
      <c r="L6452" s="227"/>
      <c r="M6452" s="228"/>
      <c r="N6452" s="229"/>
      <c r="O6452" s="229"/>
      <c r="P6452" s="229"/>
      <c r="Q6452" s="229"/>
      <c r="R6452" s="229"/>
      <c r="S6452" s="229"/>
      <c r="T6452" s="230"/>
      <c r="AT6452" s="231" t="s">
        <v>283</v>
      </c>
      <c r="AU6452" s="231" t="s">
        <v>84</v>
      </c>
      <c r="AV6452" s="14" t="s">
        <v>84</v>
      </c>
      <c r="AW6452" s="14" t="s">
        <v>32</v>
      </c>
      <c r="AX6452" s="14" t="s">
        <v>76</v>
      </c>
      <c r="AY6452" s="231" t="s">
        <v>272</v>
      </c>
    </row>
    <row r="6453" spans="1:65" s="13" customFormat="1" ht="11.25" x14ac:dyDescent="0.2">
      <c r="B6453" s="210"/>
      <c r="C6453" s="211"/>
      <c r="D6453" s="212" t="s">
        <v>283</v>
      </c>
      <c r="E6453" s="213" t="s">
        <v>1</v>
      </c>
      <c r="F6453" s="214" t="s">
        <v>285</v>
      </c>
      <c r="G6453" s="211"/>
      <c r="H6453" s="213" t="s">
        <v>1</v>
      </c>
      <c r="I6453" s="215"/>
      <c r="J6453" s="211"/>
      <c r="K6453" s="211"/>
      <c r="L6453" s="216"/>
      <c r="M6453" s="217"/>
      <c r="N6453" s="218"/>
      <c r="O6453" s="218"/>
      <c r="P6453" s="218"/>
      <c r="Q6453" s="218"/>
      <c r="R6453" s="218"/>
      <c r="S6453" s="218"/>
      <c r="T6453" s="219"/>
      <c r="AT6453" s="220" t="s">
        <v>283</v>
      </c>
      <c r="AU6453" s="220" t="s">
        <v>84</v>
      </c>
      <c r="AV6453" s="13" t="s">
        <v>16</v>
      </c>
      <c r="AW6453" s="13" t="s">
        <v>32</v>
      </c>
      <c r="AX6453" s="13" t="s">
        <v>76</v>
      </c>
      <c r="AY6453" s="220" t="s">
        <v>272</v>
      </c>
    </row>
    <row r="6454" spans="1:65" s="13" customFormat="1" ht="11.25" x14ac:dyDescent="0.2">
      <c r="B6454" s="210"/>
      <c r="C6454" s="211"/>
      <c r="D6454" s="212" t="s">
        <v>283</v>
      </c>
      <c r="E6454" s="213" t="s">
        <v>1</v>
      </c>
      <c r="F6454" s="214" t="s">
        <v>1978</v>
      </c>
      <c r="G6454" s="211"/>
      <c r="H6454" s="213" t="s">
        <v>1</v>
      </c>
      <c r="I6454" s="215"/>
      <c r="J6454" s="211"/>
      <c r="K6454" s="211"/>
      <c r="L6454" s="216"/>
      <c r="M6454" s="217"/>
      <c r="N6454" s="218"/>
      <c r="O6454" s="218"/>
      <c r="P6454" s="218"/>
      <c r="Q6454" s="218"/>
      <c r="R6454" s="218"/>
      <c r="S6454" s="218"/>
      <c r="T6454" s="219"/>
      <c r="AT6454" s="220" t="s">
        <v>283</v>
      </c>
      <c r="AU6454" s="220" t="s">
        <v>84</v>
      </c>
      <c r="AV6454" s="13" t="s">
        <v>16</v>
      </c>
      <c r="AW6454" s="13" t="s">
        <v>32</v>
      </c>
      <c r="AX6454" s="13" t="s">
        <v>76</v>
      </c>
      <c r="AY6454" s="220" t="s">
        <v>272</v>
      </c>
    </row>
    <row r="6455" spans="1:65" s="13" customFormat="1" ht="11.25" x14ac:dyDescent="0.2">
      <c r="B6455" s="210"/>
      <c r="C6455" s="211"/>
      <c r="D6455" s="212" t="s">
        <v>283</v>
      </c>
      <c r="E6455" s="213" t="s">
        <v>1</v>
      </c>
      <c r="F6455" s="214" t="s">
        <v>1979</v>
      </c>
      <c r="G6455" s="211"/>
      <c r="H6455" s="213" t="s">
        <v>1</v>
      </c>
      <c r="I6455" s="215"/>
      <c r="J6455" s="211"/>
      <c r="K6455" s="211"/>
      <c r="L6455" s="216"/>
      <c r="M6455" s="217"/>
      <c r="N6455" s="218"/>
      <c r="O6455" s="218"/>
      <c r="P6455" s="218"/>
      <c r="Q6455" s="218"/>
      <c r="R6455" s="218"/>
      <c r="S6455" s="218"/>
      <c r="T6455" s="219"/>
      <c r="AT6455" s="220" t="s">
        <v>283</v>
      </c>
      <c r="AU6455" s="220" t="s">
        <v>84</v>
      </c>
      <c r="AV6455" s="13" t="s">
        <v>16</v>
      </c>
      <c r="AW6455" s="13" t="s">
        <v>32</v>
      </c>
      <c r="AX6455" s="13" t="s">
        <v>76</v>
      </c>
      <c r="AY6455" s="220" t="s">
        <v>272</v>
      </c>
    </row>
    <row r="6456" spans="1:65" s="14" customFormat="1" ht="11.25" x14ac:dyDescent="0.2">
      <c r="B6456" s="221"/>
      <c r="C6456" s="222"/>
      <c r="D6456" s="212" t="s">
        <v>283</v>
      </c>
      <c r="E6456" s="223" t="s">
        <v>1</v>
      </c>
      <c r="F6456" s="224" t="s">
        <v>1980</v>
      </c>
      <c r="G6456" s="222"/>
      <c r="H6456" s="225">
        <v>84.296000000000006</v>
      </c>
      <c r="I6456" s="226"/>
      <c r="J6456" s="222"/>
      <c r="K6456" s="222"/>
      <c r="L6456" s="227"/>
      <c r="M6456" s="228"/>
      <c r="N6456" s="229"/>
      <c r="O6456" s="229"/>
      <c r="P6456" s="229"/>
      <c r="Q6456" s="229"/>
      <c r="R6456" s="229"/>
      <c r="S6456" s="229"/>
      <c r="T6456" s="230"/>
      <c r="AT6456" s="231" t="s">
        <v>283</v>
      </c>
      <c r="AU6456" s="231" t="s">
        <v>84</v>
      </c>
      <c r="AV6456" s="14" t="s">
        <v>84</v>
      </c>
      <c r="AW6456" s="14" t="s">
        <v>32</v>
      </c>
      <c r="AX6456" s="14" t="s">
        <v>76</v>
      </c>
      <c r="AY6456" s="231" t="s">
        <v>272</v>
      </c>
    </row>
    <row r="6457" spans="1:65" s="13" customFormat="1" ht="11.25" x14ac:dyDescent="0.2">
      <c r="B6457" s="210"/>
      <c r="C6457" s="211"/>
      <c r="D6457" s="212" t="s">
        <v>283</v>
      </c>
      <c r="E6457" s="213" t="s">
        <v>1</v>
      </c>
      <c r="F6457" s="214" t="s">
        <v>285</v>
      </c>
      <c r="G6457" s="211"/>
      <c r="H6457" s="213" t="s">
        <v>1</v>
      </c>
      <c r="I6457" s="215"/>
      <c r="J6457" s="211"/>
      <c r="K6457" s="211"/>
      <c r="L6457" s="216"/>
      <c r="M6457" s="217"/>
      <c r="N6457" s="218"/>
      <c r="O6457" s="218"/>
      <c r="P6457" s="218"/>
      <c r="Q6457" s="218"/>
      <c r="R6457" s="218"/>
      <c r="S6457" s="218"/>
      <c r="T6457" s="219"/>
      <c r="AT6457" s="220" t="s">
        <v>283</v>
      </c>
      <c r="AU6457" s="220" t="s">
        <v>84</v>
      </c>
      <c r="AV6457" s="13" t="s">
        <v>16</v>
      </c>
      <c r="AW6457" s="13" t="s">
        <v>32</v>
      </c>
      <c r="AX6457" s="13" t="s">
        <v>76</v>
      </c>
      <c r="AY6457" s="220" t="s">
        <v>272</v>
      </c>
    </row>
    <row r="6458" spans="1:65" s="13" customFormat="1" ht="11.25" x14ac:dyDescent="0.2">
      <c r="B6458" s="210"/>
      <c r="C6458" s="211"/>
      <c r="D6458" s="212" t="s">
        <v>283</v>
      </c>
      <c r="E6458" s="213" t="s">
        <v>1</v>
      </c>
      <c r="F6458" s="214" t="s">
        <v>2117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1:65" s="14" customFormat="1" ht="11.25" x14ac:dyDescent="0.2">
      <c r="B6459" s="221"/>
      <c r="C6459" s="222"/>
      <c r="D6459" s="212" t="s">
        <v>283</v>
      </c>
      <c r="E6459" s="223" t="s">
        <v>1</v>
      </c>
      <c r="F6459" s="224" t="s">
        <v>2118</v>
      </c>
      <c r="G6459" s="222"/>
      <c r="H6459" s="225">
        <v>5.2</v>
      </c>
      <c r="I6459" s="226"/>
      <c r="J6459" s="222"/>
      <c r="K6459" s="222"/>
      <c r="L6459" s="227"/>
      <c r="M6459" s="228"/>
      <c r="N6459" s="229"/>
      <c r="O6459" s="229"/>
      <c r="P6459" s="229"/>
      <c r="Q6459" s="229"/>
      <c r="R6459" s="229"/>
      <c r="S6459" s="229"/>
      <c r="T6459" s="230"/>
      <c r="AT6459" s="231" t="s">
        <v>283</v>
      </c>
      <c r="AU6459" s="231" t="s">
        <v>84</v>
      </c>
      <c r="AV6459" s="14" t="s">
        <v>84</v>
      </c>
      <c r="AW6459" s="14" t="s">
        <v>32</v>
      </c>
      <c r="AX6459" s="14" t="s">
        <v>76</v>
      </c>
      <c r="AY6459" s="231" t="s">
        <v>272</v>
      </c>
    </row>
    <row r="6460" spans="1:65" s="14" customFormat="1" ht="11.25" x14ac:dyDescent="0.2">
      <c r="B6460" s="221"/>
      <c r="C6460" s="222"/>
      <c r="D6460" s="212" t="s">
        <v>283</v>
      </c>
      <c r="E6460" s="223" t="s">
        <v>1</v>
      </c>
      <c r="F6460" s="224" t="s">
        <v>2119</v>
      </c>
      <c r="G6460" s="222"/>
      <c r="H6460" s="225">
        <v>30.276</v>
      </c>
      <c r="I6460" s="226"/>
      <c r="J6460" s="222"/>
      <c r="K6460" s="222"/>
      <c r="L6460" s="227"/>
      <c r="M6460" s="228"/>
      <c r="N6460" s="229"/>
      <c r="O6460" s="229"/>
      <c r="P6460" s="229"/>
      <c r="Q6460" s="229"/>
      <c r="R6460" s="229"/>
      <c r="S6460" s="229"/>
      <c r="T6460" s="230"/>
      <c r="AT6460" s="231" t="s">
        <v>283</v>
      </c>
      <c r="AU6460" s="231" t="s">
        <v>84</v>
      </c>
      <c r="AV6460" s="14" t="s">
        <v>84</v>
      </c>
      <c r="AW6460" s="14" t="s">
        <v>32</v>
      </c>
      <c r="AX6460" s="14" t="s">
        <v>76</v>
      </c>
      <c r="AY6460" s="231" t="s">
        <v>272</v>
      </c>
    </row>
    <row r="6461" spans="1:65" s="2" customFormat="1" ht="24.2" customHeight="1" x14ac:dyDescent="0.2">
      <c r="A6461" s="34"/>
      <c r="B6461" s="35"/>
      <c r="C6461" s="192" t="s">
        <v>5218</v>
      </c>
      <c r="D6461" s="192" t="s">
        <v>274</v>
      </c>
      <c r="E6461" s="193" t="s">
        <v>5219</v>
      </c>
      <c r="F6461" s="194" t="s">
        <v>5220</v>
      </c>
      <c r="G6461" s="195" t="s">
        <v>3262</v>
      </c>
      <c r="H6461" s="242"/>
      <c r="I6461" s="197"/>
      <c r="J6461" s="198">
        <f>ROUND(I6461*H6461,2)</f>
        <v>0</v>
      </c>
      <c r="K6461" s="194" t="s">
        <v>1</v>
      </c>
      <c r="L6461" s="39"/>
      <c r="M6461" s="199" t="s">
        <v>1</v>
      </c>
      <c r="N6461" s="200" t="s">
        <v>41</v>
      </c>
      <c r="O6461" s="71"/>
      <c r="P6461" s="201">
        <f>O6461*H6461</f>
        <v>0</v>
      </c>
      <c r="Q6461" s="201">
        <v>0</v>
      </c>
      <c r="R6461" s="201">
        <f>Q6461*H6461</f>
        <v>0</v>
      </c>
      <c r="S6461" s="201">
        <v>0</v>
      </c>
      <c r="T6461" s="202">
        <f>S6461*H6461</f>
        <v>0</v>
      </c>
      <c r="U6461" s="34"/>
      <c r="V6461" s="34"/>
      <c r="W6461" s="34"/>
      <c r="X6461" s="34"/>
      <c r="Y6461" s="34"/>
      <c r="Z6461" s="34"/>
      <c r="AA6461" s="34"/>
      <c r="AB6461" s="34"/>
      <c r="AC6461" s="34"/>
      <c r="AD6461" s="34"/>
      <c r="AE6461" s="34"/>
      <c r="AR6461" s="203" t="s">
        <v>358</v>
      </c>
      <c r="AT6461" s="203" t="s">
        <v>274</v>
      </c>
      <c r="AU6461" s="203" t="s">
        <v>84</v>
      </c>
      <c r="AY6461" s="17" t="s">
        <v>272</v>
      </c>
      <c r="BE6461" s="204">
        <f>IF(N6461="základní",J6461,0)</f>
        <v>0</v>
      </c>
      <c r="BF6461" s="204">
        <f>IF(N6461="snížená",J6461,0)</f>
        <v>0</v>
      </c>
      <c r="BG6461" s="204">
        <f>IF(N6461="zákl. přenesená",J6461,0)</f>
        <v>0</v>
      </c>
      <c r="BH6461" s="204">
        <f>IF(N6461="sníž. přenesená",J6461,0)</f>
        <v>0</v>
      </c>
      <c r="BI6461" s="204">
        <f>IF(N6461="nulová",J6461,0)</f>
        <v>0</v>
      </c>
      <c r="BJ6461" s="17" t="s">
        <v>16</v>
      </c>
      <c r="BK6461" s="204">
        <f>ROUND(I6461*H6461,2)</f>
        <v>0</v>
      </c>
      <c r="BL6461" s="17" t="s">
        <v>358</v>
      </c>
      <c r="BM6461" s="203" t="s">
        <v>5221</v>
      </c>
    </row>
    <row r="6462" spans="1:65" s="12" customFormat="1" ht="22.9" customHeight="1" x14ac:dyDescent="0.2">
      <c r="B6462" s="176"/>
      <c r="C6462" s="177"/>
      <c r="D6462" s="178" t="s">
        <v>75</v>
      </c>
      <c r="E6462" s="190" t="s">
        <v>5222</v>
      </c>
      <c r="F6462" s="190" t="s">
        <v>5223</v>
      </c>
      <c r="G6462" s="177"/>
      <c r="H6462" s="177"/>
      <c r="I6462" s="180"/>
      <c r="J6462" s="191">
        <f>BK6462</f>
        <v>0</v>
      </c>
      <c r="K6462" s="177"/>
      <c r="L6462" s="182"/>
      <c r="M6462" s="183"/>
      <c r="N6462" s="184"/>
      <c r="O6462" s="184"/>
      <c r="P6462" s="185">
        <f>SUM(P6463:P6909)</f>
        <v>0</v>
      </c>
      <c r="Q6462" s="184"/>
      <c r="R6462" s="185">
        <f>SUM(R6463:R6909)</f>
        <v>6.2440450499999995</v>
      </c>
      <c r="S6462" s="184"/>
      <c r="T6462" s="186">
        <f>SUM(T6463:T6909)</f>
        <v>0</v>
      </c>
      <c r="AR6462" s="187" t="s">
        <v>84</v>
      </c>
      <c r="AT6462" s="188" t="s">
        <v>75</v>
      </c>
      <c r="AU6462" s="188" t="s">
        <v>16</v>
      </c>
      <c r="AY6462" s="187" t="s">
        <v>272</v>
      </c>
      <c r="BK6462" s="189">
        <f>SUM(BK6463:BK6909)</f>
        <v>0</v>
      </c>
    </row>
    <row r="6463" spans="1:65" s="2" customFormat="1" ht="33" customHeight="1" x14ac:dyDescent="0.2">
      <c r="A6463" s="34"/>
      <c r="B6463" s="35"/>
      <c r="C6463" s="192" t="s">
        <v>5224</v>
      </c>
      <c r="D6463" s="192" t="s">
        <v>274</v>
      </c>
      <c r="E6463" s="193" t="s">
        <v>5225</v>
      </c>
      <c r="F6463" s="194" t="s">
        <v>5226</v>
      </c>
      <c r="G6463" s="195" t="s">
        <v>185</v>
      </c>
      <c r="H6463" s="196">
        <v>127.45</v>
      </c>
      <c r="I6463" s="197"/>
      <c r="J6463" s="198">
        <f>ROUND(I6463*H6463,2)</f>
        <v>0</v>
      </c>
      <c r="K6463" s="194" t="s">
        <v>278</v>
      </c>
      <c r="L6463" s="39"/>
      <c r="M6463" s="199" t="s">
        <v>1</v>
      </c>
      <c r="N6463" s="200" t="s">
        <v>41</v>
      </c>
      <c r="O6463" s="71"/>
      <c r="P6463" s="201">
        <f>O6463*H6463</f>
        <v>0</v>
      </c>
      <c r="Q6463" s="201">
        <v>1.5299999999999999E-3</v>
      </c>
      <c r="R6463" s="201">
        <f>Q6463*H6463</f>
        <v>0.19499849999999999</v>
      </c>
      <c r="S6463" s="201">
        <v>0</v>
      </c>
      <c r="T6463" s="202">
        <f>S6463*H6463</f>
        <v>0</v>
      </c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R6463" s="203" t="s">
        <v>358</v>
      </c>
      <c r="AT6463" s="203" t="s">
        <v>274</v>
      </c>
      <c r="AU6463" s="203" t="s">
        <v>84</v>
      </c>
      <c r="AY6463" s="17" t="s">
        <v>272</v>
      </c>
      <c r="BE6463" s="204">
        <f>IF(N6463="základní",J6463,0)</f>
        <v>0</v>
      </c>
      <c r="BF6463" s="204">
        <f>IF(N6463="snížená",J6463,0)</f>
        <v>0</v>
      </c>
      <c r="BG6463" s="204">
        <f>IF(N6463="zákl. přenesená",J6463,0)</f>
        <v>0</v>
      </c>
      <c r="BH6463" s="204">
        <f>IF(N6463="sníž. přenesená",J6463,0)</f>
        <v>0</v>
      </c>
      <c r="BI6463" s="204">
        <f>IF(N6463="nulová",J6463,0)</f>
        <v>0</v>
      </c>
      <c r="BJ6463" s="17" t="s">
        <v>16</v>
      </c>
      <c r="BK6463" s="204">
        <f>ROUND(I6463*H6463,2)</f>
        <v>0</v>
      </c>
      <c r="BL6463" s="17" t="s">
        <v>358</v>
      </c>
      <c r="BM6463" s="203" t="s">
        <v>5227</v>
      </c>
    </row>
    <row r="6464" spans="1:65" s="2" customFormat="1" ht="11.25" x14ac:dyDescent="0.2">
      <c r="A6464" s="34"/>
      <c r="B6464" s="35"/>
      <c r="C6464" s="36"/>
      <c r="D6464" s="205" t="s">
        <v>281</v>
      </c>
      <c r="E6464" s="36"/>
      <c r="F6464" s="206" t="s">
        <v>5228</v>
      </c>
      <c r="G6464" s="36"/>
      <c r="H6464" s="36"/>
      <c r="I6464" s="207"/>
      <c r="J6464" s="36"/>
      <c r="K6464" s="36"/>
      <c r="L6464" s="39"/>
      <c r="M6464" s="208"/>
      <c r="N6464" s="209"/>
      <c r="O6464" s="71"/>
      <c r="P6464" s="71"/>
      <c r="Q6464" s="71"/>
      <c r="R6464" s="71"/>
      <c r="S6464" s="71"/>
      <c r="T6464" s="72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T6464" s="17" t="s">
        <v>281</v>
      </c>
      <c r="AU6464" s="17" t="s">
        <v>84</v>
      </c>
    </row>
    <row r="6465" spans="1:65" s="13" customFormat="1" ht="22.5" x14ac:dyDescent="0.2">
      <c r="B6465" s="210"/>
      <c r="C6465" s="211"/>
      <c r="D6465" s="212" t="s">
        <v>283</v>
      </c>
      <c r="E6465" s="213" t="s">
        <v>1</v>
      </c>
      <c r="F6465" s="214" t="s">
        <v>3241</v>
      </c>
      <c r="G6465" s="211"/>
      <c r="H6465" s="213" t="s">
        <v>1</v>
      </c>
      <c r="I6465" s="215"/>
      <c r="J6465" s="211"/>
      <c r="K6465" s="211"/>
      <c r="L6465" s="216"/>
      <c r="M6465" s="217"/>
      <c r="N6465" s="218"/>
      <c r="O6465" s="218"/>
      <c r="P6465" s="218"/>
      <c r="Q6465" s="218"/>
      <c r="R6465" s="218"/>
      <c r="S6465" s="218"/>
      <c r="T6465" s="219"/>
      <c r="AT6465" s="220" t="s">
        <v>283</v>
      </c>
      <c r="AU6465" s="220" t="s">
        <v>84</v>
      </c>
      <c r="AV6465" s="13" t="s">
        <v>16</v>
      </c>
      <c r="AW6465" s="13" t="s">
        <v>32</v>
      </c>
      <c r="AX6465" s="13" t="s">
        <v>76</v>
      </c>
      <c r="AY6465" s="220" t="s">
        <v>272</v>
      </c>
    </row>
    <row r="6466" spans="1:65" s="13" customFormat="1" ht="11.25" x14ac:dyDescent="0.2">
      <c r="B6466" s="210"/>
      <c r="C6466" s="211"/>
      <c r="D6466" s="212" t="s">
        <v>283</v>
      </c>
      <c r="E6466" s="213" t="s">
        <v>1</v>
      </c>
      <c r="F6466" s="214" t="s">
        <v>5229</v>
      </c>
      <c r="G6466" s="211"/>
      <c r="H6466" s="213" t="s">
        <v>1</v>
      </c>
      <c r="I6466" s="215"/>
      <c r="J6466" s="211"/>
      <c r="K6466" s="211"/>
      <c r="L6466" s="216"/>
      <c r="M6466" s="217"/>
      <c r="N6466" s="218"/>
      <c r="O6466" s="218"/>
      <c r="P6466" s="218"/>
      <c r="Q6466" s="218"/>
      <c r="R6466" s="218"/>
      <c r="S6466" s="218"/>
      <c r="T6466" s="219"/>
      <c r="AT6466" s="220" t="s">
        <v>283</v>
      </c>
      <c r="AU6466" s="220" t="s">
        <v>84</v>
      </c>
      <c r="AV6466" s="13" t="s">
        <v>16</v>
      </c>
      <c r="AW6466" s="13" t="s">
        <v>32</v>
      </c>
      <c r="AX6466" s="13" t="s">
        <v>76</v>
      </c>
      <c r="AY6466" s="220" t="s">
        <v>272</v>
      </c>
    </row>
    <row r="6467" spans="1:65" s="13" customFormat="1" ht="11.25" x14ac:dyDescent="0.2">
      <c r="B6467" s="210"/>
      <c r="C6467" s="211"/>
      <c r="D6467" s="212" t="s">
        <v>283</v>
      </c>
      <c r="E6467" s="213" t="s">
        <v>1</v>
      </c>
      <c r="F6467" s="214" t="s">
        <v>285</v>
      </c>
      <c r="G6467" s="211"/>
      <c r="H6467" s="213" t="s">
        <v>1</v>
      </c>
      <c r="I6467" s="215"/>
      <c r="J6467" s="211"/>
      <c r="K6467" s="211"/>
      <c r="L6467" s="216"/>
      <c r="M6467" s="217"/>
      <c r="N6467" s="218"/>
      <c r="O6467" s="218"/>
      <c r="P6467" s="218"/>
      <c r="Q6467" s="218"/>
      <c r="R6467" s="218"/>
      <c r="S6467" s="218"/>
      <c r="T6467" s="219"/>
      <c r="AT6467" s="220" t="s">
        <v>283</v>
      </c>
      <c r="AU6467" s="220" t="s">
        <v>84</v>
      </c>
      <c r="AV6467" s="13" t="s">
        <v>16</v>
      </c>
      <c r="AW6467" s="13" t="s">
        <v>32</v>
      </c>
      <c r="AX6467" s="13" t="s">
        <v>76</v>
      </c>
      <c r="AY6467" s="220" t="s">
        <v>272</v>
      </c>
    </row>
    <row r="6468" spans="1:65" s="13" customFormat="1" ht="11.25" x14ac:dyDescent="0.2">
      <c r="B6468" s="210"/>
      <c r="C6468" s="211"/>
      <c r="D6468" s="212" t="s">
        <v>283</v>
      </c>
      <c r="E6468" s="213" t="s">
        <v>1</v>
      </c>
      <c r="F6468" s="214" t="s">
        <v>5230</v>
      </c>
      <c r="G6468" s="211"/>
      <c r="H6468" s="213" t="s">
        <v>1</v>
      </c>
      <c r="I6468" s="215"/>
      <c r="J6468" s="211"/>
      <c r="K6468" s="211"/>
      <c r="L6468" s="216"/>
      <c r="M6468" s="217"/>
      <c r="N6468" s="218"/>
      <c r="O6468" s="218"/>
      <c r="P6468" s="218"/>
      <c r="Q6468" s="218"/>
      <c r="R6468" s="218"/>
      <c r="S6468" s="218"/>
      <c r="T6468" s="219"/>
      <c r="AT6468" s="220" t="s">
        <v>283</v>
      </c>
      <c r="AU6468" s="220" t="s">
        <v>84</v>
      </c>
      <c r="AV6468" s="13" t="s">
        <v>16</v>
      </c>
      <c r="AW6468" s="13" t="s">
        <v>32</v>
      </c>
      <c r="AX6468" s="13" t="s">
        <v>76</v>
      </c>
      <c r="AY6468" s="220" t="s">
        <v>272</v>
      </c>
    </row>
    <row r="6469" spans="1:65" s="14" customFormat="1" ht="11.25" x14ac:dyDescent="0.2">
      <c r="B6469" s="221"/>
      <c r="C6469" s="222"/>
      <c r="D6469" s="212" t="s">
        <v>283</v>
      </c>
      <c r="E6469" s="223" t="s">
        <v>1</v>
      </c>
      <c r="F6469" s="224" t="s">
        <v>5231</v>
      </c>
      <c r="G6469" s="222"/>
      <c r="H6469" s="225">
        <v>86</v>
      </c>
      <c r="I6469" s="226"/>
      <c r="J6469" s="222"/>
      <c r="K6469" s="222"/>
      <c r="L6469" s="227"/>
      <c r="M6469" s="228"/>
      <c r="N6469" s="229"/>
      <c r="O6469" s="229"/>
      <c r="P6469" s="229"/>
      <c r="Q6469" s="229"/>
      <c r="R6469" s="229"/>
      <c r="S6469" s="229"/>
      <c r="T6469" s="230"/>
      <c r="AT6469" s="231" t="s">
        <v>283</v>
      </c>
      <c r="AU6469" s="231" t="s">
        <v>84</v>
      </c>
      <c r="AV6469" s="14" t="s">
        <v>84</v>
      </c>
      <c r="AW6469" s="14" t="s">
        <v>32</v>
      </c>
      <c r="AX6469" s="14" t="s">
        <v>76</v>
      </c>
      <c r="AY6469" s="231" t="s">
        <v>272</v>
      </c>
    </row>
    <row r="6470" spans="1:65" s="13" customFormat="1" ht="11.25" x14ac:dyDescent="0.2">
      <c r="B6470" s="210"/>
      <c r="C6470" s="211"/>
      <c r="D6470" s="212" t="s">
        <v>283</v>
      </c>
      <c r="E6470" s="213" t="s">
        <v>1</v>
      </c>
      <c r="F6470" s="214" t="s">
        <v>285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 x14ac:dyDescent="0.2">
      <c r="B6471" s="210"/>
      <c r="C6471" s="211"/>
      <c r="D6471" s="212" t="s">
        <v>283</v>
      </c>
      <c r="E6471" s="213" t="s">
        <v>1</v>
      </c>
      <c r="F6471" s="214" t="s">
        <v>5232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 x14ac:dyDescent="0.2">
      <c r="B6472" s="210"/>
      <c r="C6472" s="211"/>
      <c r="D6472" s="212" t="s">
        <v>283</v>
      </c>
      <c r="E6472" s="213" t="s">
        <v>1</v>
      </c>
      <c r="F6472" s="214" t="s">
        <v>831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4" customFormat="1" ht="11.25" x14ac:dyDescent="0.2">
      <c r="B6473" s="221"/>
      <c r="C6473" s="222"/>
      <c r="D6473" s="212" t="s">
        <v>283</v>
      </c>
      <c r="E6473" s="223" t="s">
        <v>1</v>
      </c>
      <c r="F6473" s="224" t="s">
        <v>5233</v>
      </c>
      <c r="G6473" s="222"/>
      <c r="H6473" s="225">
        <v>9.6</v>
      </c>
      <c r="I6473" s="226"/>
      <c r="J6473" s="222"/>
      <c r="K6473" s="222"/>
      <c r="L6473" s="227"/>
      <c r="M6473" s="228"/>
      <c r="N6473" s="229"/>
      <c r="O6473" s="229"/>
      <c r="P6473" s="229"/>
      <c r="Q6473" s="229"/>
      <c r="R6473" s="229"/>
      <c r="S6473" s="229"/>
      <c r="T6473" s="230"/>
      <c r="AT6473" s="231" t="s">
        <v>283</v>
      </c>
      <c r="AU6473" s="231" t="s">
        <v>84</v>
      </c>
      <c r="AV6473" s="14" t="s">
        <v>84</v>
      </c>
      <c r="AW6473" s="14" t="s">
        <v>32</v>
      </c>
      <c r="AX6473" s="14" t="s">
        <v>76</v>
      </c>
      <c r="AY6473" s="231" t="s">
        <v>272</v>
      </c>
    </row>
    <row r="6474" spans="1:65" s="13" customFormat="1" ht="11.25" x14ac:dyDescent="0.2">
      <c r="B6474" s="210"/>
      <c r="C6474" s="211"/>
      <c r="D6474" s="212" t="s">
        <v>283</v>
      </c>
      <c r="E6474" s="213" t="s">
        <v>1</v>
      </c>
      <c r="F6474" s="214" t="s">
        <v>837</v>
      </c>
      <c r="G6474" s="211"/>
      <c r="H6474" s="213" t="s">
        <v>1</v>
      </c>
      <c r="I6474" s="215"/>
      <c r="J6474" s="211"/>
      <c r="K6474" s="211"/>
      <c r="L6474" s="216"/>
      <c r="M6474" s="217"/>
      <c r="N6474" s="218"/>
      <c r="O6474" s="218"/>
      <c r="P6474" s="218"/>
      <c r="Q6474" s="218"/>
      <c r="R6474" s="218"/>
      <c r="S6474" s="218"/>
      <c r="T6474" s="219"/>
      <c r="AT6474" s="220" t="s">
        <v>283</v>
      </c>
      <c r="AU6474" s="220" t="s">
        <v>84</v>
      </c>
      <c r="AV6474" s="13" t="s">
        <v>16</v>
      </c>
      <c r="AW6474" s="13" t="s">
        <v>32</v>
      </c>
      <c r="AX6474" s="13" t="s">
        <v>76</v>
      </c>
      <c r="AY6474" s="220" t="s">
        <v>272</v>
      </c>
    </row>
    <row r="6475" spans="1:65" s="14" customFormat="1" ht="11.25" x14ac:dyDescent="0.2">
      <c r="B6475" s="221"/>
      <c r="C6475" s="222"/>
      <c r="D6475" s="212" t="s">
        <v>283</v>
      </c>
      <c r="E6475" s="223" t="s">
        <v>1</v>
      </c>
      <c r="F6475" s="224" t="s">
        <v>5234</v>
      </c>
      <c r="G6475" s="222"/>
      <c r="H6475" s="225">
        <v>25.65</v>
      </c>
      <c r="I6475" s="226"/>
      <c r="J6475" s="222"/>
      <c r="K6475" s="222"/>
      <c r="L6475" s="227"/>
      <c r="M6475" s="228"/>
      <c r="N6475" s="229"/>
      <c r="O6475" s="229"/>
      <c r="P6475" s="229"/>
      <c r="Q6475" s="229"/>
      <c r="R6475" s="229"/>
      <c r="S6475" s="229"/>
      <c r="T6475" s="230"/>
      <c r="AT6475" s="231" t="s">
        <v>283</v>
      </c>
      <c r="AU6475" s="231" t="s">
        <v>84</v>
      </c>
      <c r="AV6475" s="14" t="s">
        <v>84</v>
      </c>
      <c r="AW6475" s="14" t="s">
        <v>32</v>
      </c>
      <c r="AX6475" s="14" t="s">
        <v>76</v>
      </c>
      <c r="AY6475" s="231" t="s">
        <v>272</v>
      </c>
    </row>
    <row r="6476" spans="1:65" s="13" customFormat="1" ht="11.25" x14ac:dyDescent="0.2">
      <c r="B6476" s="210"/>
      <c r="C6476" s="211"/>
      <c r="D6476" s="212" t="s">
        <v>283</v>
      </c>
      <c r="E6476" s="213" t="s">
        <v>1</v>
      </c>
      <c r="F6476" s="214" t="s">
        <v>854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4" customFormat="1" ht="11.25" x14ac:dyDescent="0.2">
      <c r="B6477" s="221"/>
      <c r="C6477" s="222"/>
      <c r="D6477" s="212" t="s">
        <v>283</v>
      </c>
      <c r="E6477" s="223" t="s">
        <v>1</v>
      </c>
      <c r="F6477" s="224" t="s">
        <v>5235</v>
      </c>
      <c r="G6477" s="222"/>
      <c r="H6477" s="225">
        <v>6.2</v>
      </c>
      <c r="I6477" s="226"/>
      <c r="J6477" s="222"/>
      <c r="K6477" s="222"/>
      <c r="L6477" s="227"/>
      <c r="M6477" s="228"/>
      <c r="N6477" s="229"/>
      <c r="O6477" s="229"/>
      <c r="P6477" s="229"/>
      <c r="Q6477" s="229"/>
      <c r="R6477" s="229"/>
      <c r="S6477" s="229"/>
      <c r="T6477" s="230"/>
      <c r="AT6477" s="231" t="s">
        <v>283</v>
      </c>
      <c r="AU6477" s="231" t="s">
        <v>84</v>
      </c>
      <c r="AV6477" s="14" t="s">
        <v>84</v>
      </c>
      <c r="AW6477" s="14" t="s">
        <v>32</v>
      </c>
      <c r="AX6477" s="14" t="s">
        <v>76</v>
      </c>
      <c r="AY6477" s="231" t="s">
        <v>272</v>
      </c>
    </row>
    <row r="6478" spans="1:65" s="2" customFormat="1" ht="16.5" customHeight="1" x14ac:dyDescent="0.2">
      <c r="A6478" s="34"/>
      <c r="B6478" s="35"/>
      <c r="C6478" s="232" t="s">
        <v>5236</v>
      </c>
      <c r="D6478" s="232" t="s">
        <v>394</v>
      </c>
      <c r="E6478" s="233" t="s">
        <v>5237</v>
      </c>
      <c r="F6478" s="234" t="s">
        <v>5238</v>
      </c>
      <c r="G6478" s="235" t="s">
        <v>5239</v>
      </c>
      <c r="H6478" s="236">
        <v>28</v>
      </c>
      <c r="I6478" s="237"/>
      <c r="J6478" s="238">
        <f>ROUND(I6478*H6478,2)</f>
        <v>0</v>
      </c>
      <c r="K6478" s="234" t="s">
        <v>1</v>
      </c>
      <c r="L6478" s="239"/>
      <c r="M6478" s="240" t="s">
        <v>1</v>
      </c>
      <c r="N6478" s="241" t="s">
        <v>41</v>
      </c>
      <c r="O6478" s="71"/>
      <c r="P6478" s="201">
        <f>O6478*H6478</f>
        <v>0</v>
      </c>
      <c r="Q6478" s="201">
        <v>0</v>
      </c>
      <c r="R6478" s="201">
        <f>Q6478*H6478</f>
        <v>0</v>
      </c>
      <c r="S6478" s="201">
        <v>0</v>
      </c>
      <c r="T6478" s="202">
        <f>S6478*H6478</f>
        <v>0</v>
      </c>
      <c r="U6478" s="34"/>
      <c r="V6478" s="34"/>
      <c r="W6478" s="34"/>
      <c r="X6478" s="34"/>
      <c r="Y6478" s="34"/>
      <c r="Z6478" s="34"/>
      <c r="AA6478" s="34"/>
      <c r="AB6478" s="34"/>
      <c r="AC6478" s="34"/>
      <c r="AD6478" s="34"/>
      <c r="AE6478" s="34"/>
      <c r="AR6478" s="203" t="s">
        <v>483</v>
      </c>
      <c r="AT6478" s="203" t="s">
        <v>394</v>
      </c>
      <c r="AU6478" s="203" t="s">
        <v>84</v>
      </c>
      <c r="AY6478" s="17" t="s">
        <v>272</v>
      </c>
      <c r="BE6478" s="204">
        <f>IF(N6478="základní",J6478,0)</f>
        <v>0</v>
      </c>
      <c r="BF6478" s="204">
        <f>IF(N6478="snížená",J6478,0)</f>
        <v>0</v>
      </c>
      <c r="BG6478" s="204">
        <f>IF(N6478="zákl. přenesená",J6478,0)</f>
        <v>0</v>
      </c>
      <c r="BH6478" s="204">
        <f>IF(N6478="sníž. přenesená",J6478,0)</f>
        <v>0</v>
      </c>
      <c r="BI6478" s="204">
        <f>IF(N6478="nulová",J6478,0)</f>
        <v>0</v>
      </c>
      <c r="BJ6478" s="17" t="s">
        <v>16</v>
      </c>
      <c r="BK6478" s="204">
        <f>ROUND(I6478*H6478,2)</f>
        <v>0</v>
      </c>
      <c r="BL6478" s="17" t="s">
        <v>358</v>
      </c>
      <c r="BM6478" s="203" t="s">
        <v>5240</v>
      </c>
    </row>
    <row r="6479" spans="1:65" s="13" customFormat="1" ht="22.5" x14ac:dyDescent="0.2">
      <c r="B6479" s="210"/>
      <c r="C6479" s="211"/>
      <c r="D6479" s="212" t="s">
        <v>283</v>
      </c>
      <c r="E6479" s="213" t="s">
        <v>1</v>
      </c>
      <c r="F6479" s="214" t="s">
        <v>5241</v>
      </c>
      <c r="G6479" s="211"/>
      <c r="H6479" s="213" t="s">
        <v>1</v>
      </c>
      <c r="I6479" s="215"/>
      <c r="J6479" s="211"/>
      <c r="K6479" s="211"/>
      <c r="L6479" s="216"/>
      <c r="M6479" s="217"/>
      <c r="N6479" s="218"/>
      <c r="O6479" s="218"/>
      <c r="P6479" s="218"/>
      <c r="Q6479" s="218"/>
      <c r="R6479" s="218"/>
      <c r="S6479" s="218"/>
      <c r="T6479" s="219"/>
      <c r="AT6479" s="220" t="s">
        <v>283</v>
      </c>
      <c r="AU6479" s="220" t="s">
        <v>84</v>
      </c>
      <c r="AV6479" s="13" t="s">
        <v>16</v>
      </c>
      <c r="AW6479" s="13" t="s">
        <v>32</v>
      </c>
      <c r="AX6479" s="13" t="s">
        <v>76</v>
      </c>
      <c r="AY6479" s="220" t="s">
        <v>272</v>
      </c>
    </row>
    <row r="6480" spans="1:65" s="13" customFormat="1" ht="11.25" x14ac:dyDescent="0.2">
      <c r="B6480" s="210"/>
      <c r="C6480" s="211"/>
      <c r="D6480" s="212" t="s">
        <v>283</v>
      </c>
      <c r="E6480" s="213" t="s">
        <v>1</v>
      </c>
      <c r="F6480" s="214" t="s">
        <v>5229</v>
      </c>
      <c r="G6480" s="211"/>
      <c r="H6480" s="213" t="s">
        <v>1</v>
      </c>
      <c r="I6480" s="215"/>
      <c r="J6480" s="211"/>
      <c r="K6480" s="211"/>
      <c r="L6480" s="216"/>
      <c r="M6480" s="217"/>
      <c r="N6480" s="218"/>
      <c r="O6480" s="218"/>
      <c r="P6480" s="218"/>
      <c r="Q6480" s="218"/>
      <c r="R6480" s="218"/>
      <c r="S6480" s="218"/>
      <c r="T6480" s="219"/>
      <c r="AT6480" s="220" t="s">
        <v>283</v>
      </c>
      <c r="AU6480" s="220" t="s">
        <v>84</v>
      </c>
      <c r="AV6480" s="13" t="s">
        <v>16</v>
      </c>
      <c r="AW6480" s="13" t="s">
        <v>32</v>
      </c>
      <c r="AX6480" s="13" t="s">
        <v>76</v>
      </c>
      <c r="AY6480" s="220" t="s">
        <v>272</v>
      </c>
    </row>
    <row r="6481" spans="1:65" s="13" customFormat="1" ht="11.25" x14ac:dyDescent="0.2">
      <c r="B6481" s="210"/>
      <c r="C6481" s="211"/>
      <c r="D6481" s="212" t="s">
        <v>283</v>
      </c>
      <c r="E6481" s="213" t="s">
        <v>1</v>
      </c>
      <c r="F6481" s="214" t="s">
        <v>285</v>
      </c>
      <c r="G6481" s="211"/>
      <c r="H6481" s="213" t="s">
        <v>1</v>
      </c>
      <c r="I6481" s="215"/>
      <c r="J6481" s="211"/>
      <c r="K6481" s="211"/>
      <c r="L6481" s="216"/>
      <c r="M6481" s="217"/>
      <c r="N6481" s="218"/>
      <c r="O6481" s="218"/>
      <c r="P6481" s="218"/>
      <c r="Q6481" s="218"/>
      <c r="R6481" s="218"/>
      <c r="S6481" s="218"/>
      <c r="T6481" s="219"/>
      <c r="AT6481" s="220" t="s">
        <v>283</v>
      </c>
      <c r="AU6481" s="220" t="s">
        <v>84</v>
      </c>
      <c r="AV6481" s="13" t="s">
        <v>16</v>
      </c>
      <c r="AW6481" s="13" t="s">
        <v>32</v>
      </c>
      <c r="AX6481" s="13" t="s">
        <v>76</v>
      </c>
      <c r="AY6481" s="220" t="s">
        <v>272</v>
      </c>
    </row>
    <row r="6482" spans="1:65" s="13" customFormat="1" ht="11.25" x14ac:dyDescent="0.2">
      <c r="B6482" s="210"/>
      <c r="C6482" s="211"/>
      <c r="D6482" s="212" t="s">
        <v>283</v>
      </c>
      <c r="E6482" s="213" t="s">
        <v>1</v>
      </c>
      <c r="F6482" s="214" t="s">
        <v>5242</v>
      </c>
      <c r="G6482" s="211"/>
      <c r="H6482" s="213" t="s">
        <v>1</v>
      </c>
      <c r="I6482" s="215"/>
      <c r="J6482" s="211"/>
      <c r="K6482" s="211"/>
      <c r="L6482" s="216"/>
      <c r="M6482" s="217"/>
      <c r="N6482" s="218"/>
      <c r="O6482" s="218"/>
      <c r="P6482" s="218"/>
      <c r="Q6482" s="218"/>
      <c r="R6482" s="218"/>
      <c r="S6482" s="218"/>
      <c r="T6482" s="219"/>
      <c r="AT6482" s="220" t="s">
        <v>283</v>
      </c>
      <c r="AU6482" s="220" t="s">
        <v>84</v>
      </c>
      <c r="AV6482" s="13" t="s">
        <v>16</v>
      </c>
      <c r="AW6482" s="13" t="s">
        <v>32</v>
      </c>
      <c r="AX6482" s="13" t="s">
        <v>76</v>
      </c>
      <c r="AY6482" s="220" t="s">
        <v>272</v>
      </c>
    </row>
    <row r="6483" spans="1:65" s="14" customFormat="1" ht="11.25" x14ac:dyDescent="0.2">
      <c r="B6483" s="221"/>
      <c r="C6483" s="222"/>
      <c r="D6483" s="212" t="s">
        <v>283</v>
      </c>
      <c r="E6483" s="223" t="s">
        <v>1</v>
      </c>
      <c r="F6483" s="224" t="s">
        <v>5243</v>
      </c>
      <c r="G6483" s="222"/>
      <c r="H6483" s="225">
        <v>12</v>
      </c>
      <c r="I6483" s="226"/>
      <c r="J6483" s="222"/>
      <c r="K6483" s="222"/>
      <c r="L6483" s="227"/>
      <c r="M6483" s="228"/>
      <c r="N6483" s="229"/>
      <c r="O6483" s="229"/>
      <c r="P6483" s="229"/>
      <c r="Q6483" s="229"/>
      <c r="R6483" s="229"/>
      <c r="S6483" s="229"/>
      <c r="T6483" s="230"/>
      <c r="AT6483" s="231" t="s">
        <v>283</v>
      </c>
      <c r="AU6483" s="231" t="s">
        <v>84</v>
      </c>
      <c r="AV6483" s="14" t="s">
        <v>84</v>
      </c>
      <c r="AW6483" s="14" t="s">
        <v>32</v>
      </c>
      <c r="AX6483" s="14" t="s">
        <v>76</v>
      </c>
      <c r="AY6483" s="231" t="s">
        <v>272</v>
      </c>
    </row>
    <row r="6484" spans="1:65" s="14" customFormat="1" ht="11.25" x14ac:dyDescent="0.2">
      <c r="B6484" s="221"/>
      <c r="C6484" s="222"/>
      <c r="D6484" s="212" t="s">
        <v>283</v>
      </c>
      <c r="E6484" s="223" t="s">
        <v>1</v>
      </c>
      <c r="F6484" s="224" t="s">
        <v>5244</v>
      </c>
      <c r="G6484" s="222"/>
      <c r="H6484" s="225">
        <v>16</v>
      </c>
      <c r="I6484" s="226"/>
      <c r="J6484" s="222"/>
      <c r="K6484" s="222"/>
      <c r="L6484" s="227"/>
      <c r="M6484" s="228"/>
      <c r="N6484" s="229"/>
      <c r="O6484" s="229"/>
      <c r="P6484" s="229"/>
      <c r="Q6484" s="229"/>
      <c r="R6484" s="229"/>
      <c r="S6484" s="229"/>
      <c r="T6484" s="230"/>
      <c r="AT6484" s="231" t="s">
        <v>283</v>
      </c>
      <c r="AU6484" s="231" t="s">
        <v>84</v>
      </c>
      <c r="AV6484" s="14" t="s">
        <v>84</v>
      </c>
      <c r="AW6484" s="14" t="s">
        <v>32</v>
      </c>
      <c r="AX6484" s="14" t="s">
        <v>76</v>
      </c>
      <c r="AY6484" s="231" t="s">
        <v>272</v>
      </c>
    </row>
    <row r="6485" spans="1:65" s="2" customFormat="1" ht="16.5" customHeight="1" x14ac:dyDescent="0.2">
      <c r="A6485" s="34"/>
      <c r="B6485" s="35"/>
      <c r="C6485" s="232" t="s">
        <v>5245</v>
      </c>
      <c r="D6485" s="232" t="s">
        <v>394</v>
      </c>
      <c r="E6485" s="233" t="s">
        <v>5246</v>
      </c>
      <c r="F6485" s="234" t="s">
        <v>5247</v>
      </c>
      <c r="G6485" s="235" t="s">
        <v>5239</v>
      </c>
      <c r="H6485" s="236">
        <v>138</v>
      </c>
      <c r="I6485" s="237"/>
      <c r="J6485" s="238">
        <f>ROUND(I6485*H6485,2)</f>
        <v>0</v>
      </c>
      <c r="K6485" s="234" t="s">
        <v>1</v>
      </c>
      <c r="L6485" s="239"/>
      <c r="M6485" s="240" t="s">
        <v>1</v>
      </c>
      <c r="N6485" s="241" t="s">
        <v>41</v>
      </c>
      <c r="O6485" s="71"/>
      <c r="P6485" s="201">
        <f>O6485*H6485</f>
        <v>0</v>
      </c>
      <c r="Q6485" s="201">
        <v>0</v>
      </c>
      <c r="R6485" s="201">
        <f>Q6485*H6485</f>
        <v>0</v>
      </c>
      <c r="S6485" s="201">
        <v>0</v>
      </c>
      <c r="T6485" s="202">
        <f>S6485*H6485</f>
        <v>0</v>
      </c>
      <c r="U6485" s="34"/>
      <c r="V6485" s="34"/>
      <c r="W6485" s="34"/>
      <c r="X6485" s="34"/>
      <c r="Y6485" s="34"/>
      <c r="Z6485" s="34"/>
      <c r="AA6485" s="34"/>
      <c r="AB6485" s="34"/>
      <c r="AC6485" s="34"/>
      <c r="AD6485" s="34"/>
      <c r="AE6485" s="34"/>
      <c r="AR6485" s="203" t="s">
        <v>483</v>
      </c>
      <c r="AT6485" s="203" t="s">
        <v>394</v>
      </c>
      <c r="AU6485" s="203" t="s">
        <v>84</v>
      </c>
      <c r="AY6485" s="17" t="s">
        <v>272</v>
      </c>
      <c r="BE6485" s="204">
        <f>IF(N6485="základní",J6485,0)</f>
        <v>0</v>
      </c>
      <c r="BF6485" s="204">
        <f>IF(N6485="snížená",J6485,0)</f>
        <v>0</v>
      </c>
      <c r="BG6485" s="204">
        <f>IF(N6485="zákl. přenesená",J6485,0)</f>
        <v>0</v>
      </c>
      <c r="BH6485" s="204">
        <f>IF(N6485="sníž. přenesená",J6485,0)</f>
        <v>0</v>
      </c>
      <c r="BI6485" s="204">
        <f>IF(N6485="nulová",J6485,0)</f>
        <v>0</v>
      </c>
      <c r="BJ6485" s="17" t="s">
        <v>16</v>
      </c>
      <c r="BK6485" s="204">
        <f>ROUND(I6485*H6485,2)</f>
        <v>0</v>
      </c>
      <c r="BL6485" s="17" t="s">
        <v>358</v>
      </c>
      <c r="BM6485" s="203" t="s">
        <v>5248</v>
      </c>
    </row>
    <row r="6486" spans="1:65" s="13" customFormat="1" ht="22.5" x14ac:dyDescent="0.2">
      <c r="B6486" s="210"/>
      <c r="C6486" s="211"/>
      <c r="D6486" s="212" t="s">
        <v>283</v>
      </c>
      <c r="E6486" s="213" t="s">
        <v>1</v>
      </c>
      <c r="F6486" s="214" t="s">
        <v>5241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3" customFormat="1" ht="11.25" x14ac:dyDescent="0.2">
      <c r="B6487" s="210"/>
      <c r="C6487" s="211"/>
      <c r="D6487" s="212" t="s">
        <v>283</v>
      </c>
      <c r="E6487" s="213" t="s">
        <v>1</v>
      </c>
      <c r="F6487" s="214" t="s">
        <v>5229</v>
      </c>
      <c r="G6487" s="211"/>
      <c r="H6487" s="213" t="s">
        <v>1</v>
      </c>
      <c r="I6487" s="215"/>
      <c r="J6487" s="211"/>
      <c r="K6487" s="211"/>
      <c r="L6487" s="216"/>
      <c r="M6487" s="217"/>
      <c r="N6487" s="218"/>
      <c r="O6487" s="218"/>
      <c r="P6487" s="218"/>
      <c r="Q6487" s="218"/>
      <c r="R6487" s="218"/>
      <c r="S6487" s="218"/>
      <c r="T6487" s="219"/>
      <c r="AT6487" s="220" t="s">
        <v>283</v>
      </c>
      <c r="AU6487" s="220" t="s">
        <v>84</v>
      </c>
      <c r="AV6487" s="13" t="s">
        <v>16</v>
      </c>
      <c r="AW6487" s="13" t="s">
        <v>32</v>
      </c>
      <c r="AX6487" s="13" t="s">
        <v>76</v>
      </c>
      <c r="AY6487" s="220" t="s">
        <v>272</v>
      </c>
    </row>
    <row r="6488" spans="1:65" s="13" customFormat="1" ht="11.25" x14ac:dyDescent="0.2">
      <c r="B6488" s="210"/>
      <c r="C6488" s="211"/>
      <c r="D6488" s="212" t="s">
        <v>283</v>
      </c>
      <c r="E6488" s="213" t="s">
        <v>1</v>
      </c>
      <c r="F6488" s="214" t="s">
        <v>285</v>
      </c>
      <c r="G6488" s="211"/>
      <c r="H6488" s="213" t="s">
        <v>1</v>
      </c>
      <c r="I6488" s="215"/>
      <c r="J6488" s="211"/>
      <c r="K6488" s="211"/>
      <c r="L6488" s="216"/>
      <c r="M6488" s="217"/>
      <c r="N6488" s="218"/>
      <c r="O6488" s="218"/>
      <c r="P6488" s="218"/>
      <c r="Q6488" s="218"/>
      <c r="R6488" s="218"/>
      <c r="S6488" s="218"/>
      <c r="T6488" s="219"/>
      <c r="AT6488" s="220" t="s">
        <v>283</v>
      </c>
      <c r="AU6488" s="220" t="s">
        <v>84</v>
      </c>
      <c r="AV6488" s="13" t="s">
        <v>16</v>
      </c>
      <c r="AW6488" s="13" t="s">
        <v>32</v>
      </c>
      <c r="AX6488" s="13" t="s">
        <v>76</v>
      </c>
      <c r="AY6488" s="220" t="s">
        <v>272</v>
      </c>
    </row>
    <row r="6489" spans="1:65" s="13" customFormat="1" ht="11.25" x14ac:dyDescent="0.2">
      <c r="B6489" s="210"/>
      <c r="C6489" s="211"/>
      <c r="D6489" s="212" t="s">
        <v>283</v>
      </c>
      <c r="E6489" s="213" t="s">
        <v>1</v>
      </c>
      <c r="F6489" s="214" t="s">
        <v>5242</v>
      </c>
      <c r="G6489" s="211"/>
      <c r="H6489" s="213" t="s">
        <v>1</v>
      </c>
      <c r="I6489" s="215"/>
      <c r="J6489" s="211"/>
      <c r="K6489" s="211"/>
      <c r="L6489" s="216"/>
      <c r="M6489" s="217"/>
      <c r="N6489" s="218"/>
      <c r="O6489" s="218"/>
      <c r="P6489" s="218"/>
      <c r="Q6489" s="218"/>
      <c r="R6489" s="218"/>
      <c r="S6489" s="218"/>
      <c r="T6489" s="219"/>
      <c r="AT6489" s="220" t="s">
        <v>283</v>
      </c>
      <c r="AU6489" s="220" t="s">
        <v>84</v>
      </c>
      <c r="AV6489" s="13" t="s">
        <v>16</v>
      </c>
      <c r="AW6489" s="13" t="s">
        <v>32</v>
      </c>
      <c r="AX6489" s="13" t="s">
        <v>76</v>
      </c>
      <c r="AY6489" s="220" t="s">
        <v>272</v>
      </c>
    </row>
    <row r="6490" spans="1:65" s="14" customFormat="1" ht="11.25" x14ac:dyDescent="0.2">
      <c r="B6490" s="221"/>
      <c r="C6490" s="222"/>
      <c r="D6490" s="212" t="s">
        <v>283</v>
      </c>
      <c r="E6490" s="223" t="s">
        <v>1</v>
      </c>
      <c r="F6490" s="224" t="s">
        <v>5249</v>
      </c>
      <c r="G6490" s="222"/>
      <c r="H6490" s="225">
        <v>24</v>
      </c>
      <c r="I6490" s="226"/>
      <c r="J6490" s="222"/>
      <c r="K6490" s="222"/>
      <c r="L6490" s="227"/>
      <c r="M6490" s="228"/>
      <c r="N6490" s="229"/>
      <c r="O6490" s="229"/>
      <c r="P6490" s="229"/>
      <c r="Q6490" s="229"/>
      <c r="R6490" s="229"/>
      <c r="S6490" s="229"/>
      <c r="T6490" s="230"/>
      <c r="AT6490" s="231" t="s">
        <v>283</v>
      </c>
      <c r="AU6490" s="231" t="s">
        <v>84</v>
      </c>
      <c r="AV6490" s="14" t="s">
        <v>84</v>
      </c>
      <c r="AW6490" s="14" t="s">
        <v>32</v>
      </c>
      <c r="AX6490" s="14" t="s">
        <v>76</v>
      </c>
      <c r="AY6490" s="231" t="s">
        <v>272</v>
      </c>
    </row>
    <row r="6491" spans="1:65" s="14" customFormat="1" ht="11.25" x14ac:dyDescent="0.2">
      <c r="B6491" s="221"/>
      <c r="C6491" s="222"/>
      <c r="D6491" s="212" t="s">
        <v>283</v>
      </c>
      <c r="E6491" s="223" t="s">
        <v>1</v>
      </c>
      <c r="F6491" s="224" t="s">
        <v>5250</v>
      </c>
      <c r="G6491" s="222"/>
      <c r="H6491" s="225">
        <v>92</v>
      </c>
      <c r="I6491" s="226"/>
      <c r="J6491" s="222"/>
      <c r="K6491" s="222"/>
      <c r="L6491" s="227"/>
      <c r="M6491" s="228"/>
      <c r="N6491" s="229"/>
      <c r="O6491" s="229"/>
      <c r="P6491" s="229"/>
      <c r="Q6491" s="229"/>
      <c r="R6491" s="229"/>
      <c r="S6491" s="229"/>
      <c r="T6491" s="230"/>
      <c r="AT6491" s="231" t="s">
        <v>283</v>
      </c>
      <c r="AU6491" s="231" t="s">
        <v>84</v>
      </c>
      <c r="AV6491" s="14" t="s">
        <v>84</v>
      </c>
      <c r="AW6491" s="14" t="s">
        <v>32</v>
      </c>
      <c r="AX6491" s="14" t="s">
        <v>76</v>
      </c>
      <c r="AY6491" s="231" t="s">
        <v>272</v>
      </c>
    </row>
    <row r="6492" spans="1:65" s="14" customFormat="1" ht="11.25" x14ac:dyDescent="0.2">
      <c r="B6492" s="221"/>
      <c r="C6492" s="222"/>
      <c r="D6492" s="212" t="s">
        <v>283</v>
      </c>
      <c r="E6492" s="223" t="s">
        <v>1</v>
      </c>
      <c r="F6492" s="224" t="s">
        <v>5251</v>
      </c>
      <c r="G6492" s="222"/>
      <c r="H6492" s="225">
        <v>22</v>
      </c>
      <c r="I6492" s="226"/>
      <c r="J6492" s="222"/>
      <c r="K6492" s="222"/>
      <c r="L6492" s="227"/>
      <c r="M6492" s="228"/>
      <c r="N6492" s="229"/>
      <c r="O6492" s="229"/>
      <c r="P6492" s="229"/>
      <c r="Q6492" s="229"/>
      <c r="R6492" s="229"/>
      <c r="S6492" s="229"/>
      <c r="T6492" s="230"/>
      <c r="AT6492" s="231" t="s">
        <v>283</v>
      </c>
      <c r="AU6492" s="231" t="s">
        <v>84</v>
      </c>
      <c r="AV6492" s="14" t="s">
        <v>84</v>
      </c>
      <c r="AW6492" s="14" t="s">
        <v>32</v>
      </c>
      <c r="AX6492" s="14" t="s">
        <v>76</v>
      </c>
      <c r="AY6492" s="231" t="s">
        <v>272</v>
      </c>
    </row>
    <row r="6493" spans="1:65" s="2" customFormat="1" ht="16.5" customHeight="1" x14ac:dyDescent="0.2">
      <c r="A6493" s="34"/>
      <c r="B6493" s="35"/>
      <c r="C6493" s="232" t="s">
        <v>5252</v>
      </c>
      <c r="D6493" s="232" t="s">
        <v>394</v>
      </c>
      <c r="E6493" s="233" t="s">
        <v>5253</v>
      </c>
      <c r="F6493" s="234" t="s">
        <v>5254</v>
      </c>
      <c r="G6493" s="235" t="s">
        <v>5239</v>
      </c>
      <c r="H6493" s="236">
        <v>144</v>
      </c>
      <c r="I6493" s="237"/>
      <c r="J6493" s="238">
        <f>ROUND(I6493*H6493,2)</f>
        <v>0</v>
      </c>
      <c r="K6493" s="234" t="s">
        <v>1</v>
      </c>
      <c r="L6493" s="239"/>
      <c r="M6493" s="240" t="s">
        <v>1</v>
      </c>
      <c r="N6493" s="241" t="s">
        <v>41</v>
      </c>
      <c r="O6493" s="71"/>
      <c r="P6493" s="201">
        <f>O6493*H6493</f>
        <v>0</v>
      </c>
      <c r="Q6493" s="201">
        <v>0</v>
      </c>
      <c r="R6493" s="201">
        <f>Q6493*H6493</f>
        <v>0</v>
      </c>
      <c r="S6493" s="201">
        <v>0</v>
      </c>
      <c r="T6493" s="202">
        <f>S6493*H6493</f>
        <v>0</v>
      </c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R6493" s="203" t="s">
        <v>483</v>
      </c>
      <c r="AT6493" s="203" t="s">
        <v>394</v>
      </c>
      <c r="AU6493" s="203" t="s">
        <v>84</v>
      </c>
      <c r="AY6493" s="17" t="s">
        <v>272</v>
      </c>
      <c r="BE6493" s="204">
        <f>IF(N6493="základní",J6493,0)</f>
        <v>0</v>
      </c>
      <c r="BF6493" s="204">
        <f>IF(N6493="snížená",J6493,0)</f>
        <v>0</v>
      </c>
      <c r="BG6493" s="204">
        <f>IF(N6493="zákl. přenesená",J6493,0)</f>
        <v>0</v>
      </c>
      <c r="BH6493" s="204">
        <f>IF(N6493="sníž. přenesená",J6493,0)</f>
        <v>0</v>
      </c>
      <c r="BI6493" s="204">
        <f>IF(N6493="nulová",J6493,0)</f>
        <v>0</v>
      </c>
      <c r="BJ6493" s="17" t="s">
        <v>16</v>
      </c>
      <c r="BK6493" s="204">
        <f>ROUND(I6493*H6493,2)</f>
        <v>0</v>
      </c>
      <c r="BL6493" s="17" t="s">
        <v>358</v>
      </c>
      <c r="BM6493" s="203" t="s">
        <v>5255</v>
      </c>
    </row>
    <row r="6494" spans="1:65" s="13" customFormat="1" ht="22.5" x14ac:dyDescent="0.2">
      <c r="B6494" s="210"/>
      <c r="C6494" s="211"/>
      <c r="D6494" s="212" t="s">
        <v>283</v>
      </c>
      <c r="E6494" s="213" t="s">
        <v>1</v>
      </c>
      <c r="F6494" s="214" t="s">
        <v>3241</v>
      </c>
      <c r="G6494" s="211"/>
      <c r="H6494" s="213" t="s">
        <v>1</v>
      </c>
      <c r="I6494" s="215"/>
      <c r="J6494" s="211"/>
      <c r="K6494" s="211"/>
      <c r="L6494" s="216"/>
      <c r="M6494" s="217"/>
      <c r="N6494" s="218"/>
      <c r="O6494" s="218"/>
      <c r="P6494" s="218"/>
      <c r="Q6494" s="218"/>
      <c r="R6494" s="218"/>
      <c r="S6494" s="218"/>
      <c r="T6494" s="219"/>
      <c r="AT6494" s="220" t="s">
        <v>283</v>
      </c>
      <c r="AU6494" s="220" t="s">
        <v>84</v>
      </c>
      <c r="AV6494" s="13" t="s">
        <v>16</v>
      </c>
      <c r="AW6494" s="13" t="s">
        <v>32</v>
      </c>
      <c r="AX6494" s="13" t="s">
        <v>76</v>
      </c>
      <c r="AY6494" s="220" t="s">
        <v>272</v>
      </c>
    </row>
    <row r="6495" spans="1:65" s="13" customFormat="1" ht="11.25" x14ac:dyDescent="0.2">
      <c r="B6495" s="210"/>
      <c r="C6495" s="211"/>
      <c r="D6495" s="212" t="s">
        <v>283</v>
      </c>
      <c r="E6495" s="213" t="s">
        <v>1</v>
      </c>
      <c r="F6495" s="214" t="s">
        <v>5229</v>
      </c>
      <c r="G6495" s="211"/>
      <c r="H6495" s="213" t="s">
        <v>1</v>
      </c>
      <c r="I6495" s="215"/>
      <c r="J6495" s="211"/>
      <c r="K6495" s="211"/>
      <c r="L6495" s="216"/>
      <c r="M6495" s="217"/>
      <c r="N6495" s="218"/>
      <c r="O6495" s="218"/>
      <c r="P6495" s="218"/>
      <c r="Q6495" s="218"/>
      <c r="R6495" s="218"/>
      <c r="S6495" s="218"/>
      <c r="T6495" s="219"/>
      <c r="AT6495" s="220" t="s">
        <v>283</v>
      </c>
      <c r="AU6495" s="220" t="s">
        <v>84</v>
      </c>
      <c r="AV6495" s="13" t="s">
        <v>16</v>
      </c>
      <c r="AW6495" s="13" t="s">
        <v>32</v>
      </c>
      <c r="AX6495" s="13" t="s">
        <v>76</v>
      </c>
      <c r="AY6495" s="220" t="s">
        <v>272</v>
      </c>
    </row>
    <row r="6496" spans="1:65" s="13" customFormat="1" ht="11.25" x14ac:dyDescent="0.2">
      <c r="B6496" s="210"/>
      <c r="C6496" s="211"/>
      <c r="D6496" s="212" t="s">
        <v>283</v>
      </c>
      <c r="E6496" s="213" t="s">
        <v>1</v>
      </c>
      <c r="F6496" s="214" t="s">
        <v>285</v>
      </c>
      <c r="G6496" s="211"/>
      <c r="H6496" s="213" t="s">
        <v>1</v>
      </c>
      <c r="I6496" s="215"/>
      <c r="J6496" s="211"/>
      <c r="K6496" s="211"/>
      <c r="L6496" s="216"/>
      <c r="M6496" s="217"/>
      <c r="N6496" s="218"/>
      <c r="O6496" s="218"/>
      <c r="P6496" s="218"/>
      <c r="Q6496" s="218"/>
      <c r="R6496" s="218"/>
      <c r="S6496" s="218"/>
      <c r="T6496" s="219"/>
      <c r="AT6496" s="220" t="s">
        <v>283</v>
      </c>
      <c r="AU6496" s="220" t="s">
        <v>84</v>
      </c>
      <c r="AV6496" s="13" t="s">
        <v>16</v>
      </c>
      <c r="AW6496" s="13" t="s">
        <v>32</v>
      </c>
      <c r="AX6496" s="13" t="s">
        <v>76</v>
      </c>
      <c r="AY6496" s="220" t="s">
        <v>272</v>
      </c>
    </row>
    <row r="6497" spans="1:65" s="13" customFormat="1" ht="11.25" x14ac:dyDescent="0.2">
      <c r="B6497" s="210"/>
      <c r="C6497" s="211"/>
      <c r="D6497" s="212" t="s">
        <v>283</v>
      </c>
      <c r="E6497" s="213" t="s">
        <v>1</v>
      </c>
      <c r="F6497" s="214" t="s">
        <v>5256</v>
      </c>
      <c r="G6497" s="211"/>
      <c r="H6497" s="213" t="s">
        <v>1</v>
      </c>
      <c r="I6497" s="215"/>
      <c r="J6497" s="211"/>
      <c r="K6497" s="211"/>
      <c r="L6497" s="216"/>
      <c r="M6497" s="217"/>
      <c r="N6497" s="218"/>
      <c r="O6497" s="218"/>
      <c r="P6497" s="218"/>
      <c r="Q6497" s="218"/>
      <c r="R6497" s="218"/>
      <c r="S6497" s="218"/>
      <c r="T6497" s="219"/>
      <c r="AT6497" s="220" t="s">
        <v>283</v>
      </c>
      <c r="AU6497" s="220" t="s">
        <v>84</v>
      </c>
      <c r="AV6497" s="13" t="s">
        <v>16</v>
      </c>
      <c r="AW6497" s="13" t="s">
        <v>32</v>
      </c>
      <c r="AX6497" s="13" t="s">
        <v>76</v>
      </c>
      <c r="AY6497" s="220" t="s">
        <v>272</v>
      </c>
    </row>
    <row r="6498" spans="1:65" s="14" customFormat="1" ht="11.25" x14ac:dyDescent="0.2">
      <c r="B6498" s="221"/>
      <c r="C6498" s="222"/>
      <c r="D6498" s="212" t="s">
        <v>283</v>
      </c>
      <c r="E6498" s="223" t="s">
        <v>1</v>
      </c>
      <c r="F6498" s="224" t="s">
        <v>5257</v>
      </c>
      <c r="G6498" s="222"/>
      <c r="H6498" s="225">
        <v>144</v>
      </c>
      <c r="I6498" s="226"/>
      <c r="J6498" s="222"/>
      <c r="K6498" s="222"/>
      <c r="L6498" s="227"/>
      <c r="M6498" s="228"/>
      <c r="N6498" s="229"/>
      <c r="O6498" s="229"/>
      <c r="P6498" s="229"/>
      <c r="Q6498" s="229"/>
      <c r="R6498" s="229"/>
      <c r="S6498" s="229"/>
      <c r="T6498" s="230"/>
      <c r="AT6498" s="231" t="s">
        <v>283</v>
      </c>
      <c r="AU6498" s="231" t="s">
        <v>84</v>
      </c>
      <c r="AV6498" s="14" t="s">
        <v>84</v>
      </c>
      <c r="AW6498" s="14" t="s">
        <v>32</v>
      </c>
      <c r="AX6498" s="14" t="s">
        <v>76</v>
      </c>
      <c r="AY6498" s="231" t="s">
        <v>272</v>
      </c>
    </row>
    <row r="6499" spans="1:65" s="2" customFormat="1" ht="16.5" customHeight="1" x14ac:dyDescent="0.2">
      <c r="A6499" s="34"/>
      <c r="B6499" s="35"/>
      <c r="C6499" s="232" t="s">
        <v>5258</v>
      </c>
      <c r="D6499" s="232" t="s">
        <v>394</v>
      </c>
      <c r="E6499" s="233" t="s">
        <v>5259</v>
      </c>
      <c r="F6499" s="234" t="s">
        <v>5260</v>
      </c>
      <c r="G6499" s="235" t="s">
        <v>5239</v>
      </c>
      <c r="H6499" s="236">
        <v>36</v>
      </c>
      <c r="I6499" s="237"/>
      <c r="J6499" s="238">
        <f>ROUND(I6499*H6499,2)</f>
        <v>0</v>
      </c>
      <c r="K6499" s="234" t="s">
        <v>1</v>
      </c>
      <c r="L6499" s="239"/>
      <c r="M6499" s="240" t="s">
        <v>1</v>
      </c>
      <c r="N6499" s="241" t="s">
        <v>41</v>
      </c>
      <c r="O6499" s="71"/>
      <c r="P6499" s="201">
        <f>O6499*H6499</f>
        <v>0</v>
      </c>
      <c r="Q6499" s="201">
        <v>0</v>
      </c>
      <c r="R6499" s="201">
        <f>Q6499*H6499</f>
        <v>0</v>
      </c>
      <c r="S6499" s="201">
        <v>0</v>
      </c>
      <c r="T6499" s="202">
        <f>S6499*H6499</f>
        <v>0</v>
      </c>
      <c r="U6499" s="34"/>
      <c r="V6499" s="34"/>
      <c r="W6499" s="34"/>
      <c r="X6499" s="34"/>
      <c r="Y6499" s="34"/>
      <c r="Z6499" s="34"/>
      <c r="AA6499" s="34"/>
      <c r="AB6499" s="34"/>
      <c r="AC6499" s="34"/>
      <c r="AD6499" s="34"/>
      <c r="AE6499" s="34"/>
      <c r="AR6499" s="203" t="s">
        <v>483</v>
      </c>
      <c r="AT6499" s="203" t="s">
        <v>394</v>
      </c>
      <c r="AU6499" s="203" t="s">
        <v>84</v>
      </c>
      <c r="AY6499" s="17" t="s">
        <v>272</v>
      </c>
      <c r="BE6499" s="204">
        <f>IF(N6499="základní",J6499,0)</f>
        <v>0</v>
      </c>
      <c r="BF6499" s="204">
        <f>IF(N6499="snížená",J6499,0)</f>
        <v>0</v>
      </c>
      <c r="BG6499" s="204">
        <f>IF(N6499="zákl. přenesená",J6499,0)</f>
        <v>0</v>
      </c>
      <c r="BH6499" s="204">
        <f>IF(N6499="sníž. přenesená",J6499,0)</f>
        <v>0</v>
      </c>
      <c r="BI6499" s="204">
        <f>IF(N6499="nulová",J6499,0)</f>
        <v>0</v>
      </c>
      <c r="BJ6499" s="17" t="s">
        <v>16</v>
      </c>
      <c r="BK6499" s="204">
        <f>ROUND(I6499*H6499,2)</f>
        <v>0</v>
      </c>
      <c r="BL6499" s="17" t="s">
        <v>358</v>
      </c>
      <c r="BM6499" s="203" t="s">
        <v>5261</v>
      </c>
    </row>
    <row r="6500" spans="1:65" s="13" customFormat="1" ht="22.5" x14ac:dyDescent="0.2">
      <c r="B6500" s="210"/>
      <c r="C6500" s="211"/>
      <c r="D6500" s="212" t="s">
        <v>283</v>
      </c>
      <c r="E6500" s="213" t="s">
        <v>1</v>
      </c>
      <c r="F6500" s="214" t="s">
        <v>3241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 x14ac:dyDescent="0.2">
      <c r="B6501" s="210"/>
      <c r="C6501" s="211"/>
      <c r="D6501" s="212" t="s">
        <v>283</v>
      </c>
      <c r="E6501" s="213" t="s">
        <v>1</v>
      </c>
      <c r="F6501" s="214" t="s">
        <v>5229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3" customFormat="1" ht="11.25" x14ac:dyDescent="0.2">
      <c r="B6502" s="210"/>
      <c r="C6502" s="211"/>
      <c r="D6502" s="212" t="s">
        <v>283</v>
      </c>
      <c r="E6502" s="213" t="s">
        <v>1</v>
      </c>
      <c r="F6502" s="214" t="s">
        <v>285</v>
      </c>
      <c r="G6502" s="211"/>
      <c r="H6502" s="213" t="s">
        <v>1</v>
      </c>
      <c r="I6502" s="215"/>
      <c r="J6502" s="211"/>
      <c r="K6502" s="211"/>
      <c r="L6502" s="216"/>
      <c r="M6502" s="217"/>
      <c r="N6502" s="218"/>
      <c r="O6502" s="218"/>
      <c r="P6502" s="218"/>
      <c r="Q6502" s="218"/>
      <c r="R6502" s="218"/>
      <c r="S6502" s="218"/>
      <c r="T6502" s="219"/>
      <c r="AT6502" s="220" t="s">
        <v>283</v>
      </c>
      <c r="AU6502" s="220" t="s">
        <v>84</v>
      </c>
      <c r="AV6502" s="13" t="s">
        <v>16</v>
      </c>
      <c r="AW6502" s="13" t="s">
        <v>32</v>
      </c>
      <c r="AX6502" s="13" t="s">
        <v>76</v>
      </c>
      <c r="AY6502" s="220" t="s">
        <v>272</v>
      </c>
    </row>
    <row r="6503" spans="1:65" s="13" customFormat="1" ht="11.25" x14ac:dyDescent="0.2">
      <c r="B6503" s="210"/>
      <c r="C6503" s="211"/>
      <c r="D6503" s="212" t="s">
        <v>283</v>
      </c>
      <c r="E6503" s="213" t="s">
        <v>1</v>
      </c>
      <c r="F6503" s="214" t="s">
        <v>5256</v>
      </c>
      <c r="G6503" s="211"/>
      <c r="H6503" s="213" t="s">
        <v>1</v>
      </c>
      <c r="I6503" s="215"/>
      <c r="J6503" s="211"/>
      <c r="K6503" s="211"/>
      <c r="L6503" s="216"/>
      <c r="M6503" s="217"/>
      <c r="N6503" s="218"/>
      <c r="O6503" s="218"/>
      <c r="P6503" s="218"/>
      <c r="Q6503" s="218"/>
      <c r="R6503" s="218"/>
      <c r="S6503" s="218"/>
      <c r="T6503" s="219"/>
      <c r="AT6503" s="220" t="s">
        <v>283</v>
      </c>
      <c r="AU6503" s="220" t="s">
        <v>84</v>
      </c>
      <c r="AV6503" s="13" t="s">
        <v>16</v>
      </c>
      <c r="AW6503" s="13" t="s">
        <v>32</v>
      </c>
      <c r="AX6503" s="13" t="s">
        <v>76</v>
      </c>
      <c r="AY6503" s="220" t="s">
        <v>272</v>
      </c>
    </row>
    <row r="6504" spans="1:65" s="14" customFormat="1" ht="11.25" x14ac:dyDescent="0.2">
      <c r="B6504" s="221"/>
      <c r="C6504" s="222"/>
      <c r="D6504" s="212" t="s">
        <v>283</v>
      </c>
      <c r="E6504" s="223" t="s">
        <v>1</v>
      </c>
      <c r="F6504" s="224" t="s">
        <v>5262</v>
      </c>
      <c r="G6504" s="222"/>
      <c r="H6504" s="225">
        <v>36</v>
      </c>
      <c r="I6504" s="226"/>
      <c r="J6504" s="222"/>
      <c r="K6504" s="222"/>
      <c r="L6504" s="227"/>
      <c r="M6504" s="228"/>
      <c r="N6504" s="229"/>
      <c r="O6504" s="229"/>
      <c r="P6504" s="229"/>
      <c r="Q6504" s="229"/>
      <c r="R6504" s="229"/>
      <c r="S6504" s="229"/>
      <c r="T6504" s="230"/>
      <c r="AT6504" s="231" t="s">
        <v>283</v>
      </c>
      <c r="AU6504" s="231" t="s">
        <v>84</v>
      </c>
      <c r="AV6504" s="14" t="s">
        <v>84</v>
      </c>
      <c r="AW6504" s="14" t="s">
        <v>32</v>
      </c>
      <c r="AX6504" s="14" t="s">
        <v>16</v>
      </c>
      <c r="AY6504" s="231" t="s">
        <v>272</v>
      </c>
    </row>
    <row r="6505" spans="1:65" s="2" customFormat="1" ht="33" customHeight="1" x14ac:dyDescent="0.2">
      <c r="A6505" s="34"/>
      <c r="B6505" s="35"/>
      <c r="C6505" s="192" t="s">
        <v>5263</v>
      </c>
      <c r="D6505" s="192" t="s">
        <v>274</v>
      </c>
      <c r="E6505" s="193" t="s">
        <v>5264</v>
      </c>
      <c r="F6505" s="194" t="s">
        <v>5265</v>
      </c>
      <c r="G6505" s="195" t="s">
        <v>185</v>
      </c>
      <c r="H6505" s="196">
        <v>127.45</v>
      </c>
      <c r="I6505" s="197"/>
      <c r="J6505" s="198">
        <f>ROUND(I6505*H6505,2)</f>
        <v>0</v>
      </c>
      <c r="K6505" s="194" t="s">
        <v>278</v>
      </c>
      <c r="L6505" s="39"/>
      <c r="M6505" s="199" t="s">
        <v>1</v>
      </c>
      <c r="N6505" s="200" t="s">
        <v>41</v>
      </c>
      <c r="O6505" s="71"/>
      <c r="P6505" s="201">
        <f>O6505*H6505</f>
        <v>0</v>
      </c>
      <c r="Q6505" s="201">
        <v>1.0200000000000001E-3</v>
      </c>
      <c r="R6505" s="201">
        <f>Q6505*H6505</f>
        <v>0.129999</v>
      </c>
      <c r="S6505" s="201">
        <v>0</v>
      </c>
      <c r="T6505" s="202">
        <f>S6505*H6505</f>
        <v>0</v>
      </c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R6505" s="203" t="s">
        <v>358</v>
      </c>
      <c r="AT6505" s="203" t="s">
        <v>274</v>
      </c>
      <c r="AU6505" s="203" t="s">
        <v>84</v>
      </c>
      <c r="AY6505" s="17" t="s">
        <v>272</v>
      </c>
      <c r="BE6505" s="204">
        <f>IF(N6505="základní",J6505,0)</f>
        <v>0</v>
      </c>
      <c r="BF6505" s="204">
        <f>IF(N6505="snížená",J6505,0)</f>
        <v>0</v>
      </c>
      <c r="BG6505" s="204">
        <f>IF(N6505="zákl. přenesená",J6505,0)</f>
        <v>0</v>
      </c>
      <c r="BH6505" s="204">
        <f>IF(N6505="sníž. přenesená",J6505,0)</f>
        <v>0</v>
      </c>
      <c r="BI6505" s="204">
        <f>IF(N6505="nulová",J6505,0)</f>
        <v>0</v>
      </c>
      <c r="BJ6505" s="17" t="s">
        <v>16</v>
      </c>
      <c r="BK6505" s="204">
        <f>ROUND(I6505*H6505,2)</f>
        <v>0</v>
      </c>
      <c r="BL6505" s="17" t="s">
        <v>358</v>
      </c>
      <c r="BM6505" s="203" t="s">
        <v>5266</v>
      </c>
    </row>
    <row r="6506" spans="1:65" s="2" customFormat="1" ht="11.25" x14ac:dyDescent="0.2">
      <c r="A6506" s="34"/>
      <c r="B6506" s="35"/>
      <c r="C6506" s="36"/>
      <c r="D6506" s="205" t="s">
        <v>281</v>
      </c>
      <c r="E6506" s="36"/>
      <c r="F6506" s="206" t="s">
        <v>5267</v>
      </c>
      <c r="G6506" s="36"/>
      <c r="H6506" s="36"/>
      <c r="I6506" s="207"/>
      <c r="J6506" s="36"/>
      <c r="K6506" s="36"/>
      <c r="L6506" s="39"/>
      <c r="M6506" s="208"/>
      <c r="N6506" s="209"/>
      <c r="O6506" s="71"/>
      <c r="P6506" s="71"/>
      <c r="Q6506" s="71"/>
      <c r="R6506" s="71"/>
      <c r="S6506" s="71"/>
      <c r="T6506" s="72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T6506" s="17" t="s">
        <v>281</v>
      </c>
      <c r="AU6506" s="17" t="s">
        <v>84</v>
      </c>
    </row>
    <row r="6507" spans="1:65" s="2" customFormat="1" ht="24.2" customHeight="1" x14ac:dyDescent="0.2">
      <c r="A6507" s="34"/>
      <c r="B6507" s="35"/>
      <c r="C6507" s="232" t="s">
        <v>5268</v>
      </c>
      <c r="D6507" s="232" t="s">
        <v>394</v>
      </c>
      <c r="E6507" s="233" t="s">
        <v>5269</v>
      </c>
      <c r="F6507" s="234" t="s">
        <v>5270</v>
      </c>
      <c r="G6507" s="235" t="s">
        <v>185</v>
      </c>
      <c r="H6507" s="236">
        <v>45.594999999999999</v>
      </c>
      <c r="I6507" s="237"/>
      <c r="J6507" s="238">
        <f>ROUND(I6507*H6507,2)</f>
        <v>0</v>
      </c>
      <c r="K6507" s="234" t="s">
        <v>1</v>
      </c>
      <c r="L6507" s="239"/>
      <c r="M6507" s="240" t="s">
        <v>1</v>
      </c>
      <c r="N6507" s="241" t="s">
        <v>41</v>
      </c>
      <c r="O6507" s="71"/>
      <c r="P6507" s="201">
        <f>O6507*H6507</f>
        <v>0</v>
      </c>
      <c r="Q6507" s="201">
        <v>0</v>
      </c>
      <c r="R6507" s="201">
        <f>Q6507*H6507</f>
        <v>0</v>
      </c>
      <c r="S6507" s="201">
        <v>0</v>
      </c>
      <c r="T6507" s="202">
        <f>S6507*H6507</f>
        <v>0</v>
      </c>
      <c r="U6507" s="34"/>
      <c r="V6507" s="34"/>
      <c r="W6507" s="34"/>
      <c r="X6507" s="34"/>
      <c r="Y6507" s="34"/>
      <c r="Z6507" s="34"/>
      <c r="AA6507" s="34"/>
      <c r="AB6507" s="34"/>
      <c r="AC6507" s="34"/>
      <c r="AD6507" s="34"/>
      <c r="AE6507" s="34"/>
      <c r="AR6507" s="203" t="s">
        <v>483</v>
      </c>
      <c r="AT6507" s="203" t="s">
        <v>394</v>
      </c>
      <c r="AU6507" s="203" t="s">
        <v>84</v>
      </c>
      <c r="AY6507" s="17" t="s">
        <v>272</v>
      </c>
      <c r="BE6507" s="204">
        <f>IF(N6507="základní",J6507,0)</f>
        <v>0</v>
      </c>
      <c r="BF6507" s="204">
        <f>IF(N6507="snížená",J6507,0)</f>
        <v>0</v>
      </c>
      <c r="BG6507" s="204">
        <f>IF(N6507="zákl. přenesená",J6507,0)</f>
        <v>0</v>
      </c>
      <c r="BH6507" s="204">
        <f>IF(N6507="sníž. přenesená",J6507,0)</f>
        <v>0</v>
      </c>
      <c r="BI6507" s="204">
        <f>IF(N6507="nulová",J6507,0)</f>
        <v>0</v>
      </c>
      <c r="BJ6507" s="17" t="s">
        <v>16</v>
      </c>
      <c r="BK6507" s="204">
        <f>ROUND(I6507*H6507,2)</f>
        <v>0</v>
      </c>
      <c r="BL6507" s="17" t="s">
        <v>358</v>
      </c>
      <c r="BM6507" s="203" t="s">
        <v>5271</v>
      </c>
    </row>
    <row r="6508" spans="1:65" s="13" customFormat="1" ht="22.5" x14ac:dyDescent="0.2">
      <c r="B6508" s="210"/>
      <c r="C6508" s="211"/>
      <c r="D6508" s="212" t="s">
        <v>283</v>
      </c>
      <c r="E6508" s="213" t="s">
        <v>1</v>
      </c>
      <c r="F6508" s="214" t="s">
        <v>5272</v>
      </c>
      <c r="G6508" s="211"/>
      <c r="H6508" s="213" t="s">
        <v>1</v>
      </c>
      <c r="I6508" s="215"/>
      <c r="J6508" s="211"/>
      <c r="K6508" s="211"/>
      <c r="L6508" s="216"/>
      <c r="M6508" s="217"/>
      <c r="N6508" s="218"/>
      <c r="O6508" s="218"/>
      <c r="P6508" s="218"/>
      <c r="Q6508" s="218"/>
      <c r="R6508" s="218"/>
      <c r="S6508" s="218"/>
      <c r="T6508" s="219"/>
      <c r="AT6508" s="220" t="s">
        <v>283</v>
      </c>
      <c r="AU6508" s="220" t="s">
        <v>84</v>
      </c>
      <c r="AV6508" s="13" t="s">
        <v>16</v>
      </c>
      <c r="AW6508" s="13" t="s">
        <v>32</v>
      </c>
      <c r="AX6508" s="13" t="s">
        <v>76</v>
      </c>
      <c r="AY6508" s="220" t="s">
        <v>272</v>
      </c>
    </row>
    <row r="6509" spans="1:65" s="13" customFormat="1" ht="11.25" x14ac:dyDescent="0.2">
      <c r="B6509" s="210"/>
      <c r="C6509" s="211"/>
      <c r="D6509" s="212" t="s">
        <v>283</v>
      </c>
      <c r="E6509" s="213" t="s">
        <v>1</v>
      </c>
      <c r="F6509" s="214" t="s">
        <v>5229</v>
      </c>
      <c r="G6509" s="211"/>
      <c r="H6509" s="213" t="s">
        <v>1</v>
      </c>
      <c r="I6509" s="215"/>
      <c r="J6509" s="211"/>
      <c r="K6509" s="211"/>
      <c r="L6509" s="216"/>
      <c r="M6509" s="217"/>
      <c r="N6509" s="218"/>
      <c r="O6509" s="218"/>
      <c r="P6509" s="218"/>
      <c r="Q6509" s="218"/>
      <c r="R6509" s="218"/>
      <c r="S6509" s="218"/>
      <c r="T6509" s="219"/>
      <c r="AT6509" s="220" t="s">
        <v>283</v>
      </c>
      <c r="AU6509" s="220" t="s">
        <v>84</v>
      </c>
      <c r="AV6509" s="13" t="s">
        <v>16</v>
      </c>
      <c r="AW6509" s="13" t="s">
        <v>32</v>
      </c>
      <c r="AX6509" s="13" t="s">
        <v>76</v>
      </c>
      <c r="AY6509" s="220" t="s">
        <v>272</v>
      </c>
    </row>
    <row r="6510" spans="1:65" s="13" customFormat="1" ht="11.25" x14ac:dyDescent="0.2">
      <c r="B6510" s="210"/>
      <c r="C6510" s="211"/>
      <c r="D6510" s="212" t="s">
        <v>283</v>
      </c>
      <c r="E6510" s="213" t="s">
        <v>1</v>
      </c>
      <c r="F6510" s="214" t="s">
        <v>285</v>
      </c>
      <c r="G6510" s="211"/>
      <c r="H6510" s="213" t="s">
        <v>1</v>
      </c>
      <c r="I6510" s="215"/>
      <c r="J6510" s="211"/>
      <c r="K6510" s="211"/>
      <c r="L6510" s="216"/>
      <c r="M6510" s="217"/>
      <c r="N6510" s="218"/>
      <c r="O6510" s="218"/>
      <c r="P6510" s="218"/>
      <c r="Q6510" s="218"/>
      <c r="R6510" s="218"/>
      <c r="S6510" s="218"/>
      <c r="T6510" s="219"/>
      <c r="AT6510" s="220" t="s">
        <v>283</v>
      </c>
      <c r="AU6510" s="220" t="s">
        <v>84</v>
      </c>
      <c r="AV6510" s="13" t="s">
        <v>16</v>
      </c>
      <c r="AW6510" s="13" t="s">
        <v>32</v>
      </c>
      <c r="AX6510" s="13" t="s">
        <v>76</v>
      </c>
      <c r="AY6510" s="220" t="s">
        <v>272</v>
      </c>
    </row>
    <row r="6511" spans="1:65" s="13" customFormat="1" ht="11.25" x14ac:dyDescent="0.2">
      <c r="B6511" s="210"/>
      <c r="C6511" s="211"/>
      <c r="D6511" s="212" t="s">
        <v>283</v>
      </c>
      <c r="E6511" s="213" t="s">
        <v>1</v>
      </c>
      <c r="F6511" s="214" t="s">
        <v>5273</v>
      </c>
      <c r="G6511" s="211"/>
      <c r="H6511" s="213" t="s">
        <v>1</v>
      </c>
      <c r="I6511" s="215"/>
      <c r="J6511" s="211"/>
      <c r="K6511" s="211"/>
      <c r="L6511" s="216"/>
      <c r="M6511" s="217"/>
      <c r="N6511" s="218"/>
      <c r="O6511" s="218"/>
      <c r="P6511" s="218"/>
      <c r="Q6511" s="218"/>
      <c r="R6511" s="218"/>
      <c r="S6511" s="218"/>
      <c r="T6511" s="219"/>
      <c r="AT6511" s="220" t="s">
        <v>283</v>
      </c>
      <c r="AU6511" s="220" t="s">
        <v>84</v>
      </c>
      <c r="AV6511" s="13" t="s">
        <v>16</v>
      </c>
      <c r="AW6511" s="13" t="s">
        <v>32</v>
      </c>
      <c r="AX6511" s="13" t="s">
        <v>76</v>
      </c>
      <c r="AY6511" s="220" t="s">
        <v>272</v>
      </c>
    </row>
    <row r="6512" spans="1:65" s="13" customFormat="1" ht="11.25" x14ac:dyDescent="0.2">
      <c r="B6512" s="210"/>
      <c r="C6512" s="211"/>
      <c r="D6512" s="212" t="s">
        <v>283</v>
      </c>
      <c r="E6512" s="213" t="s">
        <v>1</v>
      </c>
      <c r="F6512" s="214" t="s">
        <v>831</v>
      </c>
      <c r="G6512" s="211"/>
      <c r="H6512" s="213" t="s">
        <v>1</v>
      </c>
      <c r="I6512" s="215"/>
      <c r="J6512" s="211"/>
      <c r="K6512" s="211"/>
      <c r="L6512" s="216"/>
      <c r="M6512" s="217"/>
      <c r="N6512" s="218"/>
      <c r="O6512" s="218"/>
      <c r="P6512" s="218"/>
      <c r="Q6512" s="218"/>
      <c r="R6512" s="218"/>
      <c r="S6512" s="218"/>
      <c r="T6512" s="219"/>
      <c r="AT6512" s="220" t="s">
        <v>283</v>
      </c>
      <c r="AU6512" s="220" t="s">
        <v>84</v>
      </c>
      <c r="AV6512" s="13" t="s">
        <v>16</v>
      </c>
      <c r="AW6512" s="13" t="s">
        <v>32</v>
      </c>
      <c r="AX6512" s="13" t="s">
        <v>76</v>
      </c>
      <c r="AY6512" s="220" t="s">
        <v>272</v>
      </c>
    </row>
    <row r="6513" spans="1:65" s="14" customFormat="1" ht="11.25" x14ac:dyDescent="0.2">
      <c r="B6513" s="221"/>
      <c r="C6513" s="222"/>
      <c r="D6513" s="212" t="s">
        <v>283</v>
      </c>
      <c r="E6513" s="223" t="s">
        <v>1</v>
      </c>
      <c r="F6513" s="224" t="s">
        <v>5233</v>
      </c>
      <c r="G6513" s="222"/>
      <c r="H6513" s="225">
        <v>9.6</v>
      </c>
      <c r="I6513" s="226"/>
      <c r="J6513" s="222"/>
      <c r="K6513" s="222"/>
      <c r="L6513" s="227"/>
      <c r="M6513" s="228"/>
      <c r="N6513" s="229"/>
      <c r="O6513" s="229"/>
      <c r="P6513" s="229"/>
      <c r="Q6513" s="229"/>
      <c r="R6513" s="229"/>
      <c r="S6513" s="229"/>
      <c r="T6513" s="230"/>
      <c r="AT6513" s="231" t="s">
        <v>283</v>
      </c>
      <c r="AU6513" s="231" t="s">
        <v>84</v>
      </c>
      <c r="AV6513" s="14" t="s">
        <v>84</v>
      </c>
      <c r="AW6513" s="14" t="s">
        <v>32</v>
      </c>
      <c r="AX6513" s="14" t="s">
        <v>76</v>
      </c>
      <c r="AY6513" s="231" t="s">
        <v>272</v>
      </c>
    </row>
    <row r="6514" spans="1:65" s="13" customFormat="1" ht="11.25" x14ac:dyDescent="0.2">
      <c r="B6514" s="210"/>
      <c r="C6514" s="211"/>
      <c r="D6514" s="212" t="s">
        <v>283</v>
      </c>
      <c r="E6514" s="213" t="s">
        <v>1</v>
      </c>
      <c r="F6514" s="214" t="s">
        <v>837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4" customFormat="1" ht="11.25" x14ac:dyDescent="0.2">
      <c r="B6515" s="221"/>
      <c r="C6515" s="222"/>
      <c r="D6515" s="212" t="s">
        <v>283</v>
      </c>
      <c r="E6515" s="223" t="s">
        <v>1</v>
      </c>
      <c r="F6515" s="224" t="s">
        <v>5274</v>
      </c>
      <c r="G6515" s="222"/>
      <c r="H6515" s="225">
        <v>25.65</v>
      </c>
      <c r="I6515" s="226"/>
      <c r="J6515" s="222"/>
      <c r="K6515" s="222"/>
      <c r="L6515" s="227"/>
      <c r="M6515" s="228"/>
      <c r="N6515" s="229"/>
      <c r="O6515" s="229"/>
      <c r="P6515" s="229"/>
      <c r="Q6515" s="229"/>
      <c r="R6515" s="229"/>
      <c r="S6515" s="229"/>
      <c r="T6515" s="230"/>
      <c r="AT6515" s="231" t="s">
        <v>283</v>
      </c>
      <c r="AU6515" s="231" t="s">
        <v>84</v>
      </c>
      <c r="AV6515" s="14" t="s">
        <v>84</v>
      </c>
      <c r="AW6515" s="14" t="s">
        <v>32</v>
      </c>
      <c r="AX6515" s="14" t="s">
        <v>76</v>
      </c>
      <c r="AY6515" s="231" t="s">
        <v>272</v>
      </c>
    </row>
    <row r="6516" spans="1:65" s="13" customFormat="1" ht="11.25" x14ac:dyDescent="0.2">
      <c r="B6516" s="210"/>
      <c r="C6516" s="211"/>
      <c r="D6516" s="212" t="s">
        <v>283</v>
      </c>
      <c r="E6516" s="213" t="s">
        <v>1</v>
      </c>
      <c r="F6516" s="214" t="s">
        <v>854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4" customFormat="1" ht="11.25" x14ac:dyDescent="0.2">
      <c r="B6517" s="221"/>
      <c r="C6517" s="222"/>
      <c r="D6517" s="212" t="s">
        <v>283</v>
      </c>
      <c r="E6517" s="223" t="s">
        <v>1</v>
      </c>
      <c r="F6517" s="224" t="s">
        <v>5235</v>
      </c>
      <c r="G6517" s="222"/>
      <c r="H6517" s="225">
        <v>6.2</v>
      </c>
      <c r="I6517" s="226"/>
      <c r="J6517" s="222"/>
      <c r="K6517" s="222"/>
      <c r="L6517" s="227"/>
      <c r="M6517" s="228"/>
      <c r="N6517" s="229"/>
      <c r="O6517" s="229"/>
      <c r="P6517" s="229"/>
      <c r="Q6517" s="229"/>
      <c r="R6517" s="229"/>
      <c r="S6517" s="229"/>
      <c r="T6517" s="230"/>
      <c r="AT6517" s="231" t="s">
        <v>283</v>
      </c>
      <c r="AU6517" s="231" t="s">
        <v>84</v>
      </c>
      <c r="AV6517" s="14" t="s">
        <v>84</v>
      </c>
      <c r="AW6517" s="14" t="s">
        <v>32</v>
      </c>
      <c r="AX6517" s="14" t="s">
        <v>76</v>
      </c>
      <c r="AY6517" s="231" t="s">
        <v>272</v>
      </c>
    </row>
    <row r="6518" spans="1:65" s="14" customFormat="1" ht="11.25" x14ac:dyDescent="0.2">
      <c r="B6518" s="221"/>
      <c r="C6518" s="222"/>
      <c r="D6518" s="212" t="s">
        <v>283</v>
      </c>
      <c r="E6518" s="222"/>
      <c r="F6518" s="224" t="s">
        <v>5275</v>
      </c>
      <c r="G6518" s="222"/>
      <c r="H6518" s="225">
        <v>45.594999999999999</v>
      </c>
      <c r="I6518" s="226"/>
      <c r="J6518" s="222"/>
      <c r="K6518" s="222"/>
      <c r="L6518" s="227"/>
      <c r="M6518" s="228"/>
      <c r="N6518" s="229"/>
      <c r="O6518" s="229"/>
      <c r="P6518" s="229"/>
      <c r="Q6518" s="229"/>
      <c r="R6518" s="229"/>
      <c r="S6518" s="229"/>
      <c r="T6518" s="230"/>
      <c r="AT6518" s="231" t="s">
        <v>283</v>
      </c>
      <c r="AU6518" s="231" t="s">
        <v>84</v>
      </c>
      <c r="AV6518" s="14" t="s">
        <v>84</v>
      </c>
      <c r="AW6518" s="14" t="s">
        <v>4</v>
      </c>
      <c r="AX6518" s="14" t="s">
        <v>16</v>
      </c>
      <c r="AY6518" s="231" t="s">
        <v>272</v>
      </c>
    </row>
    <row r="6519" spans="1:65" s="2" customFormat="1" ht="24.2" customHeight="1" x14ac:dyDescent="0.2">
      <c r="A6519" s="34"/>
      <c r="B6519" s="35"/>
      <c r="C6519" s="232" t="s">
        <v>5276</v>
      </c>
      <c r="D6519" s="232" t="s">
        <v>394</v>
      </c>
      <c r="E6519" s="233" t="s">
        <v>5277</v>
      </c>
      <c r="F6519" s="234" t="s">
        <v>5278</v>
      </c>
      <c r="G6519" s="235" t="s">
        <v>185</v>
      </c>
      <c r="H6519" s="236">
        <v>94.6</v>
      </c>
      <c r="I6519" s="237"/>
      <c r="J6519" s="238">
        <f>ROUND(I6519*H6519,2)</f>
        <v>0</v>
      </c>
      <c r="K6519" s="234" t="s">
        <v>1</v>
      </c>
      <c r="L6519" s="239"/>
      <c r="M6519" s="240" t="s">
        <v>1</v>
      </c>
      <c r="N6519" s="241" t="s">
        <v>41</v>
      </c>
      <c r="O6519" s="71"/>
      <c r="P6519" s="201">
        <f>O6519*H6519</f>
        <v>0</v>
      </c>
      <c r="Q6519" s="201">
        <v>0</v>
      </c>
      <c r="R6519" s="201">
        <f>Q6519*H6519</f>
        <v>0</v>
      </c>
      <c r="S6519" s="201">
        <v>0</v>
      </c>
      <c r="T6519" s="202">
        <f>S6519*H6519</f>
        <v>0</v>
      </c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R6519" s="203" t="s">
        <v>483</v>
      </c>
      <c r="AT6519" s="203" t="s">
        <v>394</v>
      </c>
      <c r="AU6519" s="203" t="s">
        <v>84</v>
      </c>
      <c r="AY6519" s="17" t="s">
        <v>272</v>
      </c>
      <c r="BE6519" s="204">
        <f>IF(N6519="základní",J6519,0)</f>
        <v>0</v>
      </c>
      <c r="BF6519" s="204">
        <f>IF(N6519="snížená",J6519,0)</f>
        <v>0</v>
      </c>
      <c r="BG6519" s="204">
        <f>IF(N6519="zákl. přenesená",J6519,0)</f>
        <v>0</v>
      </c>
      <c r="BH6519" s="204">
        <f>IF(N6519="sníž. přenesená",J6519,0)</f>
        <v>0</v>
      </c>
      <c r="BI6519" s="204">
        <f>IF(N6519="nulová",J6519,0)</f>
        <v>0</v>
      </c>
      <c r="BJ6519" s="17" t="s">
        <v>16</v>
      </c>
      <c r="BK6519" s="204">
        <f>ROUND(I6519*H6519,2)</f>
        <v>0</v>
      </c>
      <c r="BL6519" s="17" t="s">
        <v>358</v>
      </c>
      <c r="BM6519" s="203" t="s">
        <v>5279</v>
      </c>
    </row>
    <row r="6520" spans="1:65" s="13" customFormat="1" ht="22.5" x14ac:dyDescent="0.2">
      <c r="B6520" s="210"/>
      <c r="C6520" s="211"/>
      <c r="D6520" s="212" t="s">
        <v>283</v>
      </c>
      <c r="E6520" s="213" t="s">
        <v>1</v>
      </c>
      <c r="F6520" s="214" t="s">
        <v>3241</v>
      </c>
      <c r="G6520" s="211"/>
      <c r="H6520" s="213" t="s">
        <v>1</v>
      </c>
      <c r="I6520" s="215"/>
      <c r="J6520" s="211"/>
      <c r="K6520" s="211"/>
      <c r="L6520" s="216"/>
      <c r="M6520" s="217"/>
      <c r="N6520" s="218"/>
      <c r="O6520" s="218"/>
      <c r="P6520" s="218"/>
      <c r="Q6520" s="218"/>
      <c r="R6520" s="218"/>
      <c r="S6520" s="218"/>
      <c r="T6520" s="219"/>
      <c r="AT6520" s="220" t="s">
        <v>283</v>
      </c>
      <c r="AU6520" s="220" t="s">
        <v>84</v>
      </c>
      <c r="AV6520" s="13" t="s">
        <v>16</v>
      </c>
      <c r="AW6520" s="13" t="s">
        <v>32</v>
      </c>
      <c r="AX6520" s="13" t="s">
        <v>76</v>
      </c>
      <c r="AY6520" s="220" t="s">
        <v>272</v>
      </c>
    </row>
    <row r="6521" spans="1:65" s="13" customFormat="1" ht="11.25" x14ac:dyDescent="0.2">
      <c r="B6521" s="210"/>
      <c r="C6521" s="211"/>
      <c r="D6521" s="212" t="s">
        <v>283</v>
      </c>
      <c r="E6521" s="213" t="s">
        <v>1</v>
      </c>
      <c r="F6521" s="214" t="s">
        <v>5229</v>
      </c>
      <c r="G6521" s="211"/>
      <c r="H6521" s="213" t="s">
        <v>1</v>
      </c>
      <c r="I6521" s="215"/>
      <c r="J6521" s="211"/>
      <c r="K6521" s="211"/>
      <c r="L6521" s="216"/>
      <c r="M6521" s="217"/>
      <c r="N6521" s="218"/>
      <c r="O6521" s="218"/>
      <c r="P6521" s="218"/>
      <c r="Q6521" s="218"/>
      <c r="R6521" s="218"/>
      <c r="S6521" s="218"/>
      <c r="T6521" s="219"/>
      <c r="AT6521" s="220" t="s">
        <v>283</v>
      </c>
      <c r="AU6521" s="220" t="s">
        <v>84</v>
      </c>
      <c r="AV6521" s="13" t="s">
        <v>16</v>
      </c>
      <c r="AW6521" s="13" t="s">
        <v>32</v>
      </c>
      <c r="AX6521" s="13" t="s">
        <v>76</v>
      </c>
      <c r="AY6521" s="220" t="s">
        <v>272</v>
      </c>
    </row>
    <row r="6522" spans="1:65" s="13" customFormat="1" ht="11.25" x14ac:dyDescent="0.2">
      <c r="B6522" s="210"/>
      <c r="C6522" s="211"/>
      <c r="D6522" s="212" t="s">
        <v>283</v>
      </c>
      <c r="E6522" s="213" t="s">
        <v>1</v>
      </c>
      <c r="F6522" s="214" t="s">
        <v>285</v>
      </c>
      <c r="G6522" s="211"/>
      <c r="H6522" s="213" t="s">
        <v>1</v>
      </c>
      <c r="I6522" s="215"/>
      <c r="J6522" s="211"/>
      <c r="K6522" s="211"/>
      <c r="L6522" s="216"/>
      <c r="M6522" s="217"/>
      <c r="N6522" s="218"/>
      <c r="O6522" s="218"/>
      <c r="P6522" s="218"/>
      <c r="Q6522" s="218"/>
      <c r="R6522" s="218"/>
      <c r="S6522" s="218"/>
      <c r="T6522" s="219"/>
      <c r="AT6522" s="220" t="s">
        <v>283</v>
      </c>
      <c r="AU6522" s="220" t="s">
        <v>84</v>
      </c>
      <c r="AV6522" s="13" t="s">
        <v>16</v>
      </c>
      <c r="AW6522" s="13" t="s">
        <v>32</v>
      </c>
      <c r="AX6522" s="13" t="s">
        <v>76</v>
      </c>
      <c r="AY6522" s="220" t="s">
        <v>272</v>
      </c>
    </row>
    <row r="6523" spans="1:65" s="13" customFormat="1" ht="11.25" x14ac:dyDescent="0.2">
      <c r="B6523" s="210"/>
      <c r="C6523" s="211"/>
      <c r="D6523" s="212" t="s">
        <v>283</v>
      </c>
      <c r="E6523" s="213" t="s">
        <v>1</v>
      </c>
      <c r="F6523" s="214" t="s">
        <v>5280</v>
      </c>
      <c r="G6523" s="211"/>
      <c r="H6523" s="213" t="s">
        <v>1</v>
      </c>
      <c r="I6523" s="215"/>
      <c r="J6523" s="211"/>
      <c r="K6523" s="211"/>
      <c r="L6523" s="216"/>
      <c r="M6523" s="217"/>
      <c r="N6523" s="218"/>
      <c r="O6523" s="218"/>
      <c r="P6523" s="218"/>
      <c r="Q6523" s="218"/>
      <c r="R6523" s="218"/>
      <c r="S6523" s="218"/>
      <c r="T6523" s="219"/>
      <c r="AT6523" s="220" t="s">
        <v>283</v>
      </c>
      <c r="AU6523" s="220" t="s">
        <v>84</v>
      </c>
      <c r="AV6523" s="13" t="s">
        <v>16</v>
      </c>
      <c r="AW6523" s="13" t="s">
        <v>32</v>
      </c>
      <c r="AX6523" s="13" t="s">
        <v>76</v>
      </c>
      <c r="AY6523" s="220" t="s">
        <v>272</v>
      </c>
    </row>
    <row r="6524" spans="1:65" s="14" customFormat="1" ht="11.25" x14ac:dyDescent="0.2">
      <c r="B6524" s="221"/>
      <c r="C6524" s="222"/>
      <c r="D6524" s="212" t="s">
        <v>283</v>
      </c>
      <c r="E6524" s="223" t="s">
        <v>1</v>
      </c>
      <c r="F6524" s="224" t="s">
        <v>5281</v>
      </c>
      <c r="G6524" s="222"/>
      <c r="H6524" s="225">
        <v>86</v>
      </c>
      <c r="I6524" s="226"/>
      <c r="J6524" s="222"/>
      <c r="K6524" s="222"/>
      <c r="L6524" s="227"/>
      <c r="M6524" s="228"/>
      <c r="N6524" s="229"/>
      <c r="O6524" s="229"/>
      <c r="P6524" s="229"/>
      <c r="Q6524" s="229"/>
      <c r="R6524" s="229"/>
      <c r="S6524" s="229"/>
      <c r="T6524" s="230"/>
      <c r="AT6524" s="231" t="s">
        <v>283</v>
      </c>
      <c r="AU6524" s="231" t="s">
        <v>84</v>
      </c>
      <c r="AV6524" s="14" t="s">
        <v>84</v>
      </c>
      <c r="AW6524" s="14" t="s">
        <v>32</v>
      </c>
      <c r="AX6524" s="14" t="s">
        <v>76</v>
      </c>
      <c r="AY6524" s="231" t="s">
        <v>272</v>
      </c>
    </row>
    <row r="6525" spans="1:65" s="14" customFormat="1" ht="11.25" x14ac:dyDescent="0.2">
      <c r="B6525" s="221"/>
      <c r="C6525" s="222"/>
      <c r="D6525" s="212" t="s">
        <v>283</v>
      </c>
      <c r="E6525" s="222"/>
      <c r="F6525" s="224" t="s">
        <v>5282</v>
      </c>
      <c r="G6525" s="222"/>
      <c r="H6525" s="225">
        <v>94.6</v>
      </c>
      <c r="I6525" s="226"/>
      <c r="J6525" s="222"/>
      <c r="K6525" s="222"/>
      <c r="L6525" s="227"/>
      <c r="M6525" s="228"/>
      <c r="N6525" s="229"/>
      <c r="O6525" s="229"/>
      <c r="P6525" s="229"/>
      <c r="Q6525" s="229"/>
      <c r="R6525" s="229"/>
      <c r="S6525" s="229"/>
      <c r="T6525" s="230"/>
      <c r="AT6525" s="231" t="s">
        <v>283</v>
      </c>
      <c r="AU6525" s="231" t="s">
        <v>84</v>
      </c>
      <c r="AV6525" s="14" t="s">
        <v>84</v>
      </c>
      <c r="AW6525" s="14" t="s">
        <v>4</v>
      </c>
      <c r="AX6525" s="14" t="s">
        <v>16</v>
      </c>
      <c r="AY6525" s="231" t="s">
        <v>272</v>
      </c>
    </row>
    <row r="6526" spans="1:65" s="2" customFormat="1" ht="24.2" customHeight="1" x14ac:dyDescent="0.2">
      <c r="A6526" s="34"/>
      <c r="B6526" s="35"/>
      <c r="C6526" s="192" t="s">
        <v>5283</v>
      </c>
      <c r="D6526" s="192" t="s">
        <v>274</v>
      </c>
      <c r="E6526" s="193" t="s">
        <v>5284</v>
      </c>
      <c r="F6526" s="194" t="s">
        <v>5285</v>
      </c>
      <c r="G6526" s="195" t="s">
        <v>185</v>
      </c>
      <c r="H6526" s="196">
        <v>23.625</v>
      </c>
      <c r="I6526" s="197"/>
      <c r="J6526" s="198">
        <f>ROUND(I6526*H6526,2)</f>
        <v>0</v>
      </c>
      <c r="K6526" s="194" t="s">
        <v>278</v>
      </c>
      <c r="L6526" s="39"/>
      <c r="M6526" s="199" t="s">
        <v>1</v>
      </c>
      <c r="N6526" s="200" t="s">
        <v>41</v>
      </c>
      <c r="O6526" s="71"/>
      <c r="P6526" s="201">
        <f>O6526*H6526</f>
        <v>0</v>
      </c>
      <c r="Q6526" s="201">
        <v>4.2999999999999999E-4</v>
      </c>
      <c r="R6526" s="201">
        <f>Q6526*H6526</f>
        <v>1.0158749999999999E-2</v>
      </c>
      <c r="S6526" s="201">
        <v>0</v>
      </c>
      <c r="T6526" s="202">
        <f>S6526*H6526</f>
        <v>0</v>
      </c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R6526" s="203" t="s">
        <v>358</v>
      </c>
      <c r="AT6526" s="203" t="s">
        <v>274</v>
      </c>
      <c r="AU6526" s="203" t="s">
        <v>84</v>
      </c>
      <c r="AY6526" s="17" t="s">
        <v>272</v>
      </c>
      <c r="BE6526" s="204">
        <f>IF(N6526="základní",J6526,0)</f>
        <v>0</v>
      </c>
      <c r="BF6526" s="204">
        <f>IF(N6526="snížená",J6526,0)</f>
        <v>0</v>
      </c>
      <c r="BG6526" s="204">
        <f>IF(N6526="zákl. přenesená",J6526,0)</f>
        <v>0</v>
      </c>
      <c r="BH6526" s="204">
        <f>IF(N6526="sníž. přenesená",J6526,0)</f>
        <v>0</v>
      </c>
      <c r="BI6526" s="204">
        <f>IF(N6526="nulová",J6526,0)</f>
        <v>0</v>
      </c>
      <c r="BJ6526" s="17" t="s">
        <v>16</v>
      </c>
      <c r="BK6526" s="204">
        <f>ROUND(I6526*H6526,2)</f>
        <v>0</v>
      </c>
      <c r="BL6526" s="17" t="s">
        <v>358</v>
      </c>
      <c r="BM6526" s="203" t="s">
        <v>5286</v>
      </c>
    </row>
    <row r="6527" spans="1:65" s="2" customFormat="1" ht="11.25" x14ac:dyDescent="0.2">
      <c r="A6527" s="34"/>
      <c r="B6527" s="35"/>
      <c r="C6527" s="36"/>
      <c r="D6527" s="205" t="s">
        <v>281</v>
      </c>
      <c r="E6527" s="36"/>
      <c r="F6527" s="206" t="s">
        <v>5287</v>
      </c>
      <c r="G6527" s="36"/>
      <c r="H6527" s="36"/>
      <c r="I6527" s="207"/>
      <c r="J6527" s="36"/>
      <c r="K6527" s="36"/>
      <c r="L6527" s="39"/>
      <c r="M6527" s="208"/>
      <c r="N6527" s="209"/>
      <c r="O6527" s="71"/>
      <c r="P6527" s="71"/>
      <c r="Q6527" s="71"/>
      <c r="R6527" s="71"/>
      <c r="S6527" s="71"/>
      <c r="T6527" s="72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T6527" s="17" t="s">
        <v>281</v>
      </c>
      <c r="AU6527" s="17" t="s">
        <v>84</v>
      </c>
    </row>
    <row r="6528" spans="1:65" s="13" customFormat="1" ht="22.5" x14ac:dyDescent="0.2">
      <c r="B6528" s="210"/>
      <c r="C6528" s="211"/>
      <c r="D6528" s="212" t="s">
        <v>283</v>
      </c>
      <c r="E6528" s="213" t="s">
        <v>1</v>
      </c>
      <c r="F6528" s="214" t="s">
        <v>2272</v>
      </c>
      <c r="G6528" s="211"/>
      <c r="H6528" s="213" t="s">
        <v>1</v>
      </c>
      <c r="I6528" s="215"/>
      <c r="J6528" s="211"/>
      <c r="K6528" s="211"/>
      <c r="L6528" s="216"/>
      <c r="M6528" s="217"/>
      <c r="N6528" s="218"/>
      <c r="O6528" s="218"/>
      <c r="P6528" s="218"/>
      <c r="Q6528" s="218"/>
      <c r="R6528" s="218"/>
      <c r="S6528" s="218"/>
      <c r="T6528" s="219"/>
      <c r="AT6528" s="220" t="s">
        <v>283</v>
      </c>
      <c r="AU6528" s="220" t="s">
        <v>84</v>
      </c>
      <c r="AV6528" s="13" t="s">
        <v>16</v>
      </c>
      <c r="AW6528" s="13" t="s">
        <v>32</v>
      </c>
      <c r="AX6528" s="13" t="s">
        <v>76</v>
      </c>
      <c r="AY6528" s="220" t="s">
        <v>272</v>
      </c>
    </row>
    <row r="6529" spans="1:65" s="13" customFormat="1" ht="11.25" x14ac:dyDescent="0.2">
      <c r="B6529" s="210"/>
      <c r="C6529" s="211"/>
      <c r="D6529" s="212" t="s">
        <v>283</v>
      </c>
      <c r="E6529" s="213" t="s">
        <v>1</v>
      </c>
      <c r="F6529" s="214" t="s">
        <v>285</v>
      </c>
      <c r="G6529" s="211"/>
      <c r="H6529" s="213" t="s">
        <v>1</v>
      </c>
      <c r="I6529" s="215"/>
      <c r="J6529" s="211"/>
      <c r="K6529" s="211"/>
      <c r="L6529" s="216"/>
      <c r="M6529" s="217"/>
      <c r="N6529" s="218"/>
      <c r="O6529" s="218"/>
      <c r="P6529" s="218"/>
      <c r="Q6529" s="218"/>
      <c r="R6529" s="218"/>
      <c r="S6529" s="218"/>
      <c r="T6529" s="219"/>
      <c r="AT6529" s="220" t="s">
        <v>283</v>
      </c>
      <c r="AU6529" s="220" t="s">
        <v>84</v>
      </c>
      <c r="AV6529" s="13" t="s">
        <v>16</v>
      </c>
      <c r="AW6529" s="13" t="s">
        <v>32</v>
      </c>
      <c r="AX6529" s="13" t="s">
        <v>76</v>
      </c>
      <c r="AY6529" s="220" t="s">
        <v>272</v>
      </c>
    </row>
    <row r="6530" spans="1:65" s="13" customFormat="1" ht="11.25" x14ac:dyDescent="0.2">
      <c r="B6530" s="210"/>
      <c r="C6530" s="211"/>
      <c r="D6530" s="212" t="s">
        <v>283</v>
      </c>
      <c r="E6530" s="213" t="s">
        <v>1</v>
      </c>
      <c r="F6530" s="214" t="s">
        <v>2305</v>
      </c>
      <c r="G6530" s="211"/>
      <c r="H6530" s="213" t="s">
        <v>1</v>
      </c>
      <c r="I6530" s="215"/>
      <c r="J6530" s="211"/>
      <c r="K6530" s="211"/>
      <c r="L6530" s="216"/>
      <c r="M6530" s="217"/>
      <c r="N6530" s="218"/>
      <c r="O6530" s="218"/>
      <c r="P6530" s="218"/>
      <c r="Q6530" s="218"/>
      <c r="R6530" s="218"/>
      <c r="S6530" s="218"/>
      <c r="T6530" s="219"/>
      <c r="AT6530" s="220" t="s">
        <v>283</v>
      </c>
      <c r="AU6530" s="220" t="s">
        <v>84</v>
      </c>
      <c r="AV6530" s="13" t="s">
        <v>16</v>
      </c>
      <c r="AW6530" s="13" t="s">
        <v>32</v>
      </c>
      <c r="AX6530" s="13" t="s">
        <v>76</v>
      </c>
      <c r="AY6530" s="220" t="s">
        <v>272</v>
      </c>
    </row>
    <row r="6531" spans="1:65" s="13" customFormat="1" ht="11.25" x14ac:dyDescent="0.2">
      <c r="B6531" s="210"/>
      <c r="C6531" s="211"/>
      <c r="D6531" s="212" t="s">
        <v>283</v>
      </c>
      <c r="E6531" s="213" t="s">
        <v>1</v>
      </c>
      <c r="F6531" s="214" t="s">
        <v>833</v>
      </c>
      <c r="G6531" s="211"/>
      <c r="H6531" s="213" t="s">
        <v>1</v>
      </c>
      <c r="I6531" s="215"/>
      <c r="J6531" s="211"/>
      <c r="K6531" s="211"/>
      <c r="L6531" s="216"/>
      <c r="M6531" s="217"/>
      <c r="N6531" s="218"/>
      <c r="O6531" s="218"/>
      <c r="P6531" s="218"/>
      <c r="Q6531" s="218"/>
      <c r="R6531" s="218"/>
      <c r="S6531" s="218"/>
      <c r="T6531" s="219"/>
      <c r="AT6531" s="220" t="s">
        <v>283</v>
      </c>
      <c r="AU6531" s="220" t="s">
        <v>84</v>
      </c>
      <c r="AV6531" s="13" t="s">
        <v>16</v>
      </c>
      <c r="AW6531" s="13" t="s">
        <v>32</v>
      </c>
      <c r="AX6531" s="13" t="s">
        <v>76</v>
      </c>
      <c r="AY6531" s="220" t="s">
        <v>272</v>
      </c>
    </row>
    <row r="6532" spans="1:65" s="14" customFormat="1" ht="11.25" x14ac:dyDescent="0.2">
      <c r="B6532" s="221"/>
      <c r="C6532" s="222"/>
      <c r="D6532" s="212" t="s">
        <v>283</v>
      </c>
      <c r="E6532" s="223" t="s">
        <v>1</v>
      </c>
      <c r="F6532" s="224" t="s">
        <v>5288</v>
      </c>
      <c r="G6532" s="222"/>
      <c r="H6532" s="225">
        <v>10.675000000000001</v>
      </c>
      <c r="I6532" s="226"/>
      <c r="J6532" s="222"/>
      <c r="K6532" s="222"/>
      <c r="L6532" s="227"/>
      <c r="M6532" s="228"/>
      <c r="N6532" s="229"/>
      <c r="O6532" s="229"/>
      <c r="P6532" s="229"/>
      <c r="Q6532" s="229"/>
      <c r="R6532" s="229"/>
      <c r="S6532" s="229"/>
      <c r="T6532" s="230"/>
      <c r="AT6532" s="231" t="s">
        <v>283</v>
      </c>
      <c r="AU6532" s="231" t="s">
        <v>84</v>
      </c>
      <c r="AV6532" s="14" t="s">
        <v>84</v>
      </c>
      <c r="AW6532" s="14" t="s">
        <v>32</v>
      </c>
      <c r="AX6532" s="14" t="s">
        <v>76</v>
      </c>
      <c r="AY6532" s="231" t="s">
        <v>272</v>
      </c>
    </row>
    <row r="6533" spans="1:65" s="13" customFormat="1" ht="11.25" x14ac:dyDescent="0.2">
      <c r="B6533" s="210"/>
      <c r="C6533" s="211"/>
      <c r="D6533" s="212" t="s">
        <v>283</v>
      </c>
      <c r="E6533" s="213" t="s">
        <v>1</v>
      </c>
      <c r="F6533" s="214" t="s">
        <v>285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 x14ac:dyDescent="0.2">
      <c r="B6534" s="210"/>
      <c r="C6534" s="211"/>
      <c r="D6534" s="212" t="s">
        <v>283</v>
      </c>
      <c r="E6534" s="213" t="s">
        <v>1</v>
      </c>
      <c r="F6534" s="214" t="s">
        <v>2235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 x14ac:dyDescent="0.2">
      <c r="B6535" s="210"/>
      <c r="C6535" s="211"/>
      <c r="D6535" s="212" t="s">
        <v>283</v>
      </c>
      <c r="E6535" s="213" t="s">
        <v>1</v>
      </c>
      <c r="F6535" s="214" t="s">
        <v>837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4" customFormat="1" ht="11.25" x14ac:dyDescent="0.2">
      <c r="B6536" s="221"/>
      <c r="C6536" s="222"/>
      <c r="D6536" s="212" t="s">
        <v>283</v>
      </c>
      <c r="E6536" s="223" t="s">
        <v>1</v>
      </c>
      <c r="F6536" s="224" t="s">
        <v>5289</v>
      </c>
      <c r="G6536" s="222"/>
      <c r="H6536" s="225">
        <v>7.45</v>
      </c>
      <c r="I6536" s="226"/>
      <c r="J6536" s="222"/>
      <c r="K6536" s="222"/>
      <c r="L6536" s="227"/>
      <c r="M6536" s="228"/>
      <c r="N6536" s="229"/>
      <c r="O6536" s="229"/>
      <c r="P6536" s="229"/>
      <c r="Q6536" s="229"/>
      <c r="R6536" s="229"/>
      <c r="S6536" s="229"/>
      <c r="T6536" s="230"/>
      <c r="AT6536" s="231" t="s">
        <v>283</v>
      </c>
      <c r="AU6536" s="231" t="s">
        <v>84</v>
      </c>
      <c r="AV6536" s="14" t="s">
        <v>84</v>
      </c>
      <c r="AW6536" s="14" t="s">
        <v>32</v>
      </c>
      <c r="AX6536" s="14" t="s">
        <v>76</v>
      </c>
      <c r="AY6536" s="231" t="s">
        <v>272</v>
      </c>
    </row>
    <row r="6537" spans="1:65" s="13" customFormat="1" ht="11.25" x14ac:dyDescent="0.2">
      <c r="B6537" s="210"/>
      <c r="C6537" s="211"/>
      <c r="D6537" s="212" t="s">
        <v>283</v>
      </c>
      <c r="E6537" s="213" t="s">
        <v>1</v>
      </c>
      <c r="F6537" s="214" t="s">
        <v>285</v>
      </c>
      <c r="G6537" s="211"/>
      <c r="H6537" s="213" t="s">
        <v>1</v>
      </c>
      <c r="I6537" s="215"/>
      <c r="J6537" s="211"/>
      <c r="K6537" s="211"/>
      <c r="L6537" s="216"/>
      <c r="M6537" s="217"/>
      <c r="N6537" s="218"/>
      <c r="O6537" s="218"/>
      <c r="P6537" s="218"/>
      <c r="Q6537" s="218"/>
      <c r="R6537" s="218"/>
      <c r="S6537" s="218"/>
      <c r="T6537" s="219"/>
      <c r="AT6537" s="220" t="s">
        <v>283</v>
      </c>
      <c r="AU6537" s="220" t="s">
        <v>84</v>
      </c>
      <c r="AV6537" s="13" t="s">
        <v>16</v>
      </c>
      <c r="AW6537" s="13" t="s">
        <v>32</v>
      </c>
      <c r="AX6537" s="13" t="s">
        <v>76</v>
      </c>
      <c r="AY6537" s="220" t="s">
        <v>272</v>
      </c>
    </row>
    <row r="6538" spans="1:65" s="13" customFormat="1" ht="11.25" x14ac:dyDescent="0.2">
      <c r="B6538" s="210"/>
      <c r="C6538" s="211"/>
      <c r="D6538" s="212" t="s">
        <v>283</v>
      </c>
      <c r="E6538" s="213" t="s">
        <v>1</v>
      </c>
      <c r="F6538" s="214" t="s">
        <v>5290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 x14ac:dyDescent="0.2">
      <c r="B6539" s="210"/>
      <c r="C6539" s="211"/>
      <c r="D6539" s="212" t="s">
        <v>283</v>
      </c>
      <c r="E6539" s="213" t="s">
        <v>1</v>
      </c>
      <c r="F6539" s="214" t="s">
        <v>831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4" customFormat="1" ht="11.25" x14ac:dyDescent="0.2">
      <c r="B6540" s="221"/>
      <c r="C6540" s="222"/>
      <c r="D6540" s="212" t="s">
        <v>283</v>
      </c>
      <c r="E6540" s="223" t="s">
        <v>1</v>
      </c>
      <c r="F6540" s="224" t="s">
        <v>5291</v>
      </c>
      <c r="G6540" s="222"/>
      <c r="H6540" s="225">
        <v>5.5</v>
      </c>
      <c r="I6540" s="226"/>
      <c r="J6540" s="222"/>
      <c r="K6540" s="222"/>
      <c r="L6540" s="227"/>
      <c r="M6540" s="228"/>
      <c r="N6540" s="229"/>
      <c r="O6540" s="229"/>
      <c r="P6540" s="229"/>
      <c r="Q6540" s="229"/>
      <c r="R6540" s="229"/>
      <c r="S6540" s="229"/>
      <c r="T6540" s="230"/>
      <c r="AT6540" s="231" t="s">
        <v>283</v>
      </c>
      <c r="AU6540" s="231" t="s">
        <v>84</v>
      </c>
      <c r="AV6540" s="14" t="s">
        <v>84</v>
      </c>
      <c r="AW6540" s="14" t="s">
        <v>32</v>
      </c>
      <c r="AX6540" s="14" t="s">
        <v>76</v>
      </c>
      <c r="AY6540" s="231" t="s">
        <v>272</v>
      </c>
    </row>
    <row r="6541" spans="1:65" s="2" customFormat="1" ht="33" customHeight="1" x14ac:dyDescent="0.2">
      <c r="A6541" s="34"/>
      <c r="B6541" s="35"/>
      <c r="C6541" s="192" t="s">
        <v>5292</v>
      </c>
      <c r="D6541" s="192" t="s">
        <v>274</v>
      </c>
      <c r="E6541" s="193" t="s">
        <v>5293</v>
      </c>
      <c r="F6541" s="194" t="s">
        <v>5294</v>
      </c>
      <c r="G6541" s="195" t="s">
        <v>185</v>
      </c>
      <c r="H6541" s="196">
        <v>35.698</v>
      </c>
      <c r="I6541" s="197"/>
      <c r="J6541" s="198">
        <f>ROUND(I6541*H6541,2)</f>
        <v>0</v>
      </c>
      <c r="K6541" s="194" t="s">
        <v>278</v>
      </c>
      <c r="L6541" s="39"/>
      <c r="M6541" s="199" t="s">
        <v>1</v>
      </c>
      <c r="N6541" s="200" t="s">
        <v>41</v>
      </c>
      <c r="O6541" s="71"/>
      <c r="P6541" s="201">
        <f>O6541*H6541</f>
        <v>0</v>
      </c>
      <c r="Q6541" s="201">
        <v>4.2999999999999999E-4</v>
      </c>
      <c r="R6541" s="201">
        <f>Q6541*H6541</f>
        <v>1.535014E-2</v>
      </c>
      <c r="S6541" s="201">
        <v>0</v>
      </c>
      <c r="T6541" s="202">
        <f>S6541*H6541</f>
        <v>0</v>
      </c>
      <c r="U6541" s="34"/>
      <c r="V6541" s="34"/>
      <c r="W6541" s="34"/>
      <c r="X6541" s="34"/>
      <c r="Y6541" s="34"/>
      <c r="Z6541" s="34"/>
      <c r="AA6541" s="34"/>
      <c r="AB6541" s="34"/>
      <c r="AC6541" s="34"/>
      <c r="AD6541" s="34"/>
      <c r="AE6541" s="34"/>
      <c r="AR6541" s="203" t="s">
        <v>358</v>
      </c>
      <c r="AT6541" s="203" t="s">
        <v>274</v>
      </c>
      <c r="AU6541" s="203" t="s">
        <v>84</v>
      </c>
      <c r="AY6541" s="17" t="s">
        <v>272</v>
      </c>
      <c r="BE6541" s="204">
        <f>IF(N6541="základní",J6541,0)</f>
        <v>0</v>
      </c>
      <c r="BF6541" s="204">
        <f>IF(N6541="snížená",J6541,0)</f>
        <v>0</v>
      </c>
      <c r="BG6541" s="204">
        <f>IF(N6541="zákl. přenesená",J6541,0)</f>
        <v>0</v>
      </c>
      <c r="BH6541" s="204">
        <f>IF(N6541="sníž. přenesená",J6541,0)</f>
        <v>0</v>
      </c>
      <c r="BI6541" s="204">
        <f>IF(N6541="nulová",J6541,0)</f>
        <v>0</v>
      </c>
      <c r="BJ6541" s="17" t="s">
        <v>16</v>
      </c>
      <c r="BK6541" s="204">
        <f>ROUND(I6541*H6541,2)</f>
        <v>0</v>
      </c>
      <c r="BL6541" s="17" t="s">
        <v>358</v>
      </c>
      <c r="BM6541" s="203" t="s">
        <v>5295</v>
      </c>
    </row>
    <row r="6542" spans="1:65" s="2" customFormat="1" ht="11.25" x14ac:dyDescent="0.2">
      <c r="A6542" s="34"/>
      <c r="B6542" s="35"/>
      <c r="C6542" s="36"/>
      <c r="D6542" s="205" t="s">
        <v>281</v>
      </c>
      <c r="E6542" s="36"/>
      <c r="F6542" s="206" t="s">
        <v>5296</v>
      </c>
      <c r="G6542" s="36"/>
      <c r="H6542" s="36"/>
      <c r="I6542" s="207"/>
      <c r="J6542" s="36"/>
      <c r="K6542" s="36"/>
      <c r="L6542" s="39"/>
      <c r="M6542" s="208"/>
      <c r="N6542" s="209"/>
      <c r="O6542" s="71"/>
      <c r="P6542" s="71"/>
      <c r="Q6542" s="71"/>
      <c r="R6542" s="71"/>
      <c r="S6542" s="71"/>
      <c r="T6542" s="72"/>
      <c r="U6542" s="34"/>
      <c r="V6542" s="34"/>
      <c r="W6542" s="34"/>
      <c r="X6542" s="34"/>
      <c r="Y6542" s="34"/>
      <c r="Z6542" s="34"/>
      <c r="AA6542" s="34"/>
      <c r="AB6542" s="34"/>
      <c r="AC6542" s="34"/>
      <c r="AD6542" s="34"/>
      <c r="AE6542" s="34"/>
      <c r="AT6542" s="17" t="s">
        <v>281</v>
      </c>
      <c r="AU6542" s="17" t="s">
        <v>84</v>
      </c>
    </row>
    <row r="6543" spans="1:65" s="13" customFormat="1" ht="22.5" x14ac:dyDescent="0.2">
      <c r="B6543" s="210"/>
      <c r="C6543" s="211"/>
      <c r="D6543" s="212" t="s">
        <v>283</v>
      </c>
      <c r="E6543" s="213" t="s">
        <v>1</v>
      </c>
      <c r="F6543" s="214" t="s">
        <v>5297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3" customFormat="1" ht="11.25" x14ac:dyDescent="0.2">
      <c r="B6544" s="210"/>
      <c r="C6544" s="211"/>
      <c r="D6544" s="212" t="s">
        <v>283</v>
      </c>
      <c r="E6544" s="213" t="s">
        <v>1</v>
      </c>
      <c r="F6544" s="214" t="s">
        <v>285</v>
      </c>
      <c r="G6544" s="211"/>
      <c r="H6544" s="213" t="s">
        <v>1</v>
      </c>
      <c r="I6544" s="215"/>
      <c r="J6544" s="211"/>
      <c r="K6544" s="211"/>
      <c r="L6544" s="216"/>
      <c r="M6544" s="217"/>
      <c r="N6544" s="218"/>
      <c r="O6544" s="218"/>
      <c r="P6544" s="218"/>
      <c r="Q6544" s="218"/>
      <c r="R6544" s="218"/>
      <c r="S6544" s="218"/>
      <c r="T6544" s="219"/>
      <c r="AT6544" s="220" t="s">
        <v>283</v>
      </c>
      <c r="AU6544" s="220" t="s">
        <v>84</v>
      </c>
      <c r="AV6544" s="13" t="s">
        <v>16</v>
      </c>
      <c r="AW6544" s="13" t="s">
        <v>32</v>
      </c>
      <c r="AX6544" s="13" t="s">
        <v>76</v>
      </c>
      <c r="AY6544" s="220" t="s">
        <v>272</v>
      </c>
    </row>
    <row r="6545" spans="1:65" s="13" customFormat="1" ht="11.25" x14ac:dyDescent="0.2">
      <c r="B6545" s="210"/>
      <c r="C6545" s="211"/>
      <c r="D6545" s="212" t="s">
        <v>283</v>
      </c>
      <c r="E6545" s="213" t="s">
        <v>1</v>
      </c>
      <c r="F6545" s="214" t="s">
        <v>5273</v>
      </c>
      <c r="G6545" s="211"/>
      <c r="H6545" s="213" t="s">
        <v>1</v>
      </c>
      <c r="I6545" s="215"/>
      <c r="J6545" s="211"/>
      <c r="K6545" s="211"/>
      <c r="L6545" s="216"/>
      <c r="M6545" s="217"/>
      <c r="N6545" s="218"/>
      <c r="O6545" s="218"/>
      <c r="P6545" s="218"/>
      <c r="Q6545" s="218"/>
      <c r="R6545" s="218"/>
      <c r="S6545" s="218"/>
      <c r="T6545" s="219"/>
      <c r="AT6545" s="220" t="s">
        <v>283</v>
      </c>
      <c r="AU6545" s="220" t="s">
        <v>84</v>
      </c>
      <c r="AV6545" s="13" t="s">
        <v>16</v>
      </c>
      <c r="AW6545" s="13" t="s">
        <v>32</v>
      </c>
      <c r="AX6545" s="13" t="s">
        <v>76</v>
      </c>
      <c r="AY6545" s="220" t="s">
        <v>272</v>
      </c>
    </row>
    <row r="6546" spans="1:65" s="13" customFormat="1" ht="11.25" x14ac:dyDescent="0.2">
      <c r="B6546" s="210"/>
      <c r="C6546" s="211"/>
      <c r="D6546" s="212" t="s">
        <v>283</v>
      </c>
      <c r="E6546" s="213" t="s">
        <v>1</v>
      </c>
      <c r="F6546" s="214" t="s">
        <v>831</v>
      </c>
      <c r="G6546" s="211"/>
      <c r="H6546" s="213" t="s">
        <v>1</v>
      </c>
      <c r="I6546" s="215"/>
      <c r="J6546" s="211"/>
      <c r="K6546" s="211"/>
      <c r="L6546" s="216"/>
      <c r="M6546" s="217"/>
      <c r="N6546" s="218"/>
      <c r="O6546" s="218"/>
      <c r="P6546" s="218"/>
      <c r="Q6546" s="218"/>
      <c r="R6546" s="218"/>
      <c r="S6546" s="218"/>
      <c r="T6546" s="219"/>
      <c r="AT6546" s="220" t="s">
        <v>283</v>
      </c>
      <c r="AU6546" s="220" t="s">
        <v>84</v>
      </c>
      <c r="AV6546" s="13" t="s">
        <v>16</v>
      </c>
      <c r="AW6546" s="13" t="s">
        <v>32</v>
      </c>
      <c r="AX6546" s="13" t="s">
        <v>76</v>
      </c>
      <c r="AY6546" s="220" t="s">
        <v>272</v>
      </c>
    </row>
    <row r="6547" spans="1:65" s="14" customFormat="1" ht="11.25" x14ac:dyDescent="0.2">
      <c r="B6547" s="221"/>
      <c r="C6547" s="222"/>
      <c r="D6547" s="212" t="s">
        <v>283</v>
      </c>
      <c r="E6547" s="223" t="s">
        <v>1</v>
      </c>
      <c r="F6547" s="224" t="s">
        <v>5298</v>
      </c>
      <c r="G6547" s="222"/>
      <c r="H6547" s="225">
        <v>2.4279999999999999</v>
      </c>
      <c r="I6547" s="226"/>
      <c r="J6547" s="222"/>
      <c r="K6547" s="222"/>
      <c r="L6547" s="227"/>
      <c r="M6547" s="228"/>
      <c r="N6547" s="229"/>
      <c r="O6547" s="229"/>
      <c r="P6547" s="229"/>
      <c r="Q6547" s="229"/>
      <c r="R6547" s="229"/>
      <c r="S6547" s="229"/>
      <c r="T6547" s="230"/>
      <c r="AT6547" s="231" t="s">
        <v>283</v>
      </c>
      <c r="AU6547" s="231" t="s">
        <v>84</v>
      </c>
      <c r="AV6547" s="14" t="s">
        <v>84</v>
      </c>
      <c r="AW6547" s="14" t="s">
        <v>32</v>
      </c>
      <c r="AX6547" s="14" t="s">
        <v>76</v>
      </c>
      <c r="AY6547" s="231" t="s">
        <v>272</v>
      </c>
    </row>
    <row r="6548" spans="1:65" s="13" customFormat="1" ht="11.25" x14ac:dyDescent="0.2">
      <c r="B6548" s="210"/>
      <c r="C6548" s="211"/>
      <c r="D6548" s="212" t="s">
        <v>283</v>
      </c>
      <c r="E6548" s="213" t="s">
        <v>1</v>
      </c>
      <c r="F6548" s="214" t="s">
        <v>837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4" customFormat="1" ht="33.75" x14ac:dyDescent="0.2">
      <c r="B6549" s="221"/>
      <c r="C6549" s="222"/>
      <c r="D6549" s="212" t="s">
        <v>283</v>
      </c>
      <c r="E6549" s="223" t="s">
        <v>1</v>
      </c>
      <c r="F6549" s="224" t="s">
        <v>5299</v>
      </c>
      <c r="G6549" s="222"/>
      <c r="H6549" s="225">
        <v>29.37</v>
      </c>
      <c r="I6549" s="226"/>
      <c r="J6549" s="222"/>
      <c r="K6549" s="222"/>
      <c r="L6549" s="227"/>
      <c r="M6549" s="228"/>
      <c r="N6549" s="229"/>
      <c r="O6549" s="229"/>
      <c r="P6549" s="229"/>
      <c r="Q6549" s="229"/>
      <c r="R6549" s="229"/>
      <c r="S6549" s="229"/>
      <c r="T6549" s="230"/>
      <c r="AT6549" s="231" t="s">
        <v>283</v>
      </c>
      <c r="AU6549" s="231" t="s">
        <v>84</v>
      </c>
      <c r="AV6549" s="14" t="s">
        <v>84</v>
      </c>
      <c r="AW6549" s="14" t="s">
        <v>32</v>
      </c>
      <c r="AX6549" s="14" t="s">
        <v>76</v>
      </c>
      <c r="AY6549" s="231" t="s">
        <v>272</v>
      </c>
    </row>
    <row r="6550" spans="1:65" s="13" customFormat="1" ht="11.25" x14ac:dyDescent="0.2">
      <c r="B6550" s="210"/>
      <c r="C6550" s="211"/>
      <c r="D6550" s="212" t="s">
        <v>283</v>
      </c>
      <c r="E6550" s="213" t="s">
        <v>1</v>
      </c>
      <c r="F6550" s="214" t="s">
        <v>854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4" customFormat="1" ht="11.25" x14ac:dyDescent="0.2">
      <c r="B6551" s="221"/>
      <c r="C6551" s="222"/>
      <c r="D6551" s="212" t="s">
        <v>283</v>
      </c>
      <c r="E6551" s="223" t="s">
        <v>1</v>
      </c>
      <c r="F6551" s="224" t="s">
        <v>5300</v>
      </c>
      <c r="G6551" s="222"/>
      <c r="H6551" s="225">
        <v>3.9</v>
      </c>
      <c r="I6551" s="226"/>
      <c r="J6551" s="222"/>
      <c r="K6551" s="222"/>
      <c r="L6551" s="227"/>
      <c r="M6551" s="228"/>
      <c r="N6551" s="229"/>
      <c r="O6551" s="229"/>
      <c r="P6551" s="229"/>
      <c r="Q6551" s="229"/>
      <c r="R6551" s="229"/>
      <c r="S6551" s="229"/>
      <c r="T6551" s="230"/>
      <c r="AT6551" s="231" t="s">
        <v>283</v>
      </c>
      <c r="AU6551" s="231" t="s">
        <v>84</v>
      </c>
      <c r="AV6551" s="14" t="s">
        <v>84</v>
      </c>
      <c r="AW6551" s="14" t="s">
        <v>32</v>
      </c>
      <c r="AX6551" s="14" t="s">
        <v>76</v>
      </c>
      <c r="AY6551" s="231" t="s">
        <v>272</v>
      </c>
    </row>
    <row r="6552" spans="1:65" s="2" customFormat="1" ht="16.5" customHeight="1" x14ac:dyDescent="0.2">
      <c r="A6552" s="34"/>
      <c r="B6552" s="35"/>
      <c r="C6552" s="232" t="s">
        <v>5301</v>
      </c>
      <c r="D6552" s="232" t="s">
        <v>394</v>
      </c>
      <c r="E6552" s="233" t="s">
        <v>5302</v>
      </c>
      <c r="F6552" s="234" t="s">
        <v>5303</v>
      </c>
      <c r="G6552" s="235" t="s">
        <v>185</v>
      </c>
      <c r="H6552" s="236">
        <v>62.289000000000001</v>
      </c>
      <c r="I6552" s="237"/>
      <c r="J6552" s="238">
        <f>ROUND(I6552*H6552,2)</f>
        <v>0</v>
      </c>
      <c r="K6552" s="234" t="s">
        <v>1</v>
      </c>
      <c r="L6552" s="239"/>
      <c r="M6552" s="240" t="s">
        <v>1</v>
      </c>
      <c r="N6552" s="241" t="s">
        <v>41</v>
      </c>
      <c r="O6552" s="71"/>
      <c r="P6552" s="201">
        <f>O6552*H6552</f>
        <v>0</v>
      </c>
      <c r="Q6552" s="201">
        <v>0</v>
      </c>
      <c r="R6552" s="201">
        <f>Q6552*H6552</f>
        <v>0</v>
      </c>
      <c r="S6552" s="201">
        <v>0</v>
      </c>
      <c r="T6552" s="202">
        <f>S6552*H6552</f>
        <v>0</v>
      </c>
      <c r="U6552" s="34"/>
      <c r="V6552" s="34"/>
      <c r="W6552" s="34"/>
      <c r="X6552" s="34"/>
      <c r="Y6552" s="34"/>
      <c r="Z6552" s="34"/>
      <c r="AA6552" s="34"/>
      <c r="AB6552" s="34"/>
      <c r="AC6552" s="34"/>
      <c r="AD6552" s="34"/>
      <c r="AE6552" s="34"/>
      <c r="AR6552" s="203" t="s">
        <v>483</v>
      </c>
      <c r="AT6552" s="203" t="s">
        <v>394</v>
      </c>
      <c r="AU6552" s="203" t="s">
        <v>84</v>
      </c>
      <c r="AY6552" s="17" t="s">
        <v>272</v>
      </c>
      <c r="BE6552" s="204">
        <f>IF(N6552="základní",J6552,0)</f>
        <v>0</v>
      </c>
      <c r="BF6552" s="204">
        <f>IF(N6552="snížená",J6552,0)</f>
        <v>0</v>
      </c>
      <c r="BG6552" s="204">
        <f>IF(N6552="zákl. přenesená",J6552,0)</f>
        <v>0</v>
      </c>
      <c r="BH6552" s="204">
        <f>IF(N6552="sníž. přenesená",J6552,0)</f>
        <v>0</v>
      </c>
      <c r="BI6552" s="204">
        <f>IF(N6552="nulová",J6552,0)</f>
        <v>0</v>
      </c>
      <c r="BJ6552" s="17" t="s">
        <v>16</v>
      </c>
      <c r="BK6552" s="204">
        <f>ROUND(I6552*H6552,2)</f>
        <v>0</v>
      </c>
      <c r="BL6552" s="17" t="s">
        <v>358</v>
      </c>
      <c r="BM6552" s="203" t="s">
        <v>5304</v>
      </c>
    </row>
    <row r="6553" spans="1:65" s="14" customFormat="1" ht="11.25" x14ac:dyDescent="0.2">
      <c r="B6553" s="221"/>
      <c r="C6553" s="222"/>
      <c r="D6553" s="212" t="s">
        <v>283</v>
      </c>
      <c r="E6553" s="222"/>
      <c r="F6553" s="224" t="s">
        <v>5305</v>
      </c>
      <c r="G6553" s="222"/>
      <c r="H6553" s="225">
        <v>62.289000000000001</v>
      </c>
      <c r="I6553" s="226"/>
      <c r="J6553" s="222"/>
      <c r="K6553" s="222"/>
      <c r="L6553" s="227"/>
      <c r="M6553" s="228"/>
      <c r="N6553" s="229"/>
      <c r="O6553" s="229"/>
      <c r="P6553" s="229"/>
      <c r="Q6553" s="229"/>
      <c r="R6553" s="229"/>
      <c r="S6553" s="229"/>
      <c r="T6553" s="230"/>
      <c r="AT6553" s="231" t="s">
        <v>283</v>
      </c>
      <c r="AU6553" s="231" t="s">
        <v>84</v>
      </c>
      <c r="AV6553" s="14" t="s">
        <v>84</v>
      </c>
      <c r="AW6553" s="14" t="s">
        <v>4</v>
      </c>
      <c r="AX6553" s="14" t="s">
        <v>16</v>
      </c>
      <c r="AY6553" s="231" t="s">
        <v>272</v>
      </c>
    </row>
    <row r="6554" spans="1:65" s="2" customFormat="1" ht="24.2" customHeight="1" x14ac:dyDescent="0.2">
      <c r="A6554" s="34"/>
      <c r="B6554" s="35"/>
      <c r="C6554" s="192" t="s">
        <v>5306</v>
      </c>
      <c r="D6554" s="192" t="s">
        <v>274</v>
      </c>
      <c r="E6554" s="193" t="s">
        <v>5307</v>
      </c>
      <c r="F6554" s="194" t="s">
        <v>5308</v>
      </c>
      <c r="G6554" s="195" t="s">
        <v>185</v>
      </c>
      <c r="H6554" s="196">
        <v>42.5</v>
      </c>
      <c r="I6554" s="197"/>
      <c r="J6554" s="198">
        <f>ROUND(I6554*H6554,2)</f>
        <v>0</v>
      </c>
      <c r="K6554" s="194" t="s">
        <v>278</v>
      </c>
      <c r="L6554" s="39"/>
      <c r="M6554" s="199" t="s">
        <v>1</v>
      </c>
      <c r="N6554" s="200" t="s">
        <v>41</v>
      </c>
      <c r="O6554" s="71"/>
      <c r="P6554" s="201">
        <f>O6554*H6554</f>
        <v>0</v>
      </c>
      <c r="Q6554" s="201">
        <v>5.8E-4</v>
      </c>
      <c r="R6554" s="201">
        <f>Q6554*H6554</f>
        <v>2.4650000000000002E-2</v>
      </c>
      <c r="S6554" s="201">
        <v>0</v>
      </c>
      <c r="T6554" s="202">
        <f>S6554*H6554</f>
        <v>0</v>
      </c>
      <c r="U6554" s="34"/>
      <c r="V6554" s="34"/>
      <c r="W6554" s="34"/>
      <c r="X6554" s="34"/>
      <c r="Y6554" s="34"/>
      <c r="Z6554" s="34"/>
      <c r="AA6554" s="34"/>
      <c r="AB6554" s="34"/>
      <c r="AC6554" s="34"/>
      <c r="AD6554" s="34"/>
      <c r="AE6554" s="34"/>
      <c r="AR6554" s="203" t="s">
        <v>358</v>
      </c>
      <c r="AT6554" s="203" t="s">
        <v>274</v>
      </c>
      <c r="AU6554" s="203" t="s">
        <v>84</v>
      </c>
      <c r="AY6554" s="17" t="s">
        <v>272</v>
      </c>
      <c r="BE6554" s="204">
        <f>IF(N6554="základní",J6554,0)</f>
        <v>0</v>
      </c>
      <c r="BF6554" s="204">
        <f>IF(N6554="snížená",J6554,0)</f>
        <v>0</v>
      </c>
      <c r="BG6554" s="204">
        <f>IF(N6554="zákl. přenesená",J6554,0)</f>
        <v>0</v>
      </c>
      <c r="BH6554" s="204">
        <f>IF(N6554="sníž. přenesená",J6554,0)</f>
        <v>0</v>
      </c>
      <c r="BI6554" s="204">
        <f>IF(N6554="nulová",J6554,0)</f>
        <v>0</v>
      </c>
      <c r="BJ6554" s="17" t="s">
        <v>16</v>
      </c>
      <c r="BK6554" s="204">
        <f>ROUND(I6554*H6554,2)</f>
        <v>0</v>
      </c>
      <c r="BL6554" s="17" t="s">
        <v>358</v>
      </c>
      <c r="BM6554" s="203" t="s">
        <v>5309</v>
      </c>
    </row>
    <row r="6555" spans="1:65" s="2" customFormat="1" ht="11.25" x14ac:dyDescent="0.2">
      <c r="A6555" s="34"/>
      <c r="B6555" s="35"/>
      <c r="C6555" s="36"/>
      <c r="D6555" s="205" t="s">
        <v>281</v>
      </c>
      <c r="E6555" s="36"/>
      <c r="F6555" s="206" t="s">
        <v>5310</v>
      </c>
      <c r="G6555" s="36"/>
      <c r="H6555" s="36"/>
      <c r="I6555" s="207"/>
      <c r="J6555" s="36"/>
      <c r="K6555" s="36"/>
      <c r="L6555" s="39"/>
      <c r="M6555" s="208"/>
      <c r="N6555" s="209"/>
      <c r="O6555" s="71"/>
      <c r="P6555" s="71"/>
      <c r="Q6555" s="71"/>
      <c r="R6555" s="71"/>
      <c r="S6555" s="71"/>
      <c r="T6555" s="72"/>
      <c r="U6555" s="34"/>
      <c r="V6555" s="34"/>
      <c r="W6555" s="34"/>
      <c r="X6555" s="34"/>
      <c r="Y6555" s="34"/>
      <c r="Z6555" s="34"/>
      <c r="AA6555" s="34"/>
      <c r="AB6555" s="34"/>
      <c r="AC6555" s="34"/>
      <c r="AD6555" s="34"/>
      <c r="AE6555" s="34"/>
      <c r="AT6555" s="17" t="s">
        <v>281</v>
      </c>
      <c r="AU6555" s="17" t="s">
        <v>84</v>
      </c>
    </row>
    <row r="6556" spans="1:65" s="13" customFormat="1" ht="22.5" x14ac:dyDescent="0.2">
      <c r="B6556" s="210"/>
      <c r="C6556" s="211"/>
      <c r="D6556" s="212" t="s">
        <v>283</v>
      </c>
      <c r="E6556" s="213" t="s">
        <v>1</v>
      </c>
      <c r="F6556" s="214" t="s">
        <v>3241</v>
      </c>
      <c r="G6556" s="211"/>
      <c r="H6556" s="213" t="s">
        <v>1</v>
      </c>
      <c r="I6556" s="215"/>
      <c r="J6556" s="211"/>
      <c r="K6556" s="211"/>
      <c r="L6556" s="216"/>
      <c r="M6556" s="217"/>
      <c r="N6556" s="218"/>
      <c r="O6556" s="218"/>
      <c r="P6556" s="218"/>
      <c r="Q6556" s="218"/>
      <c r="R6556" s="218"/>
      <c r="S6556" s="218"/>
      <c r="T6556" s="219"/>
      <c r="AT6556" s="220" t="s">
        <v>283</v>
      </c>
      <c r="AU6556" s="220" t="s">
        <v>84</v>
      </c>
      <c r="AV6556" s="13" t="s">
        <v>16</v>
      </c>
      <c r="AW6556" s="13" t="s">
        <v>32</v>
      </c>
      <c r="AX6556" s="13" t="s">
        <v>76</v>
      </c>
      <c r="AY6556" s="220" t="s">
        <v>272</v>
      </c>
    </row>
    <row r="6557" spans="1:65" s="13" customFormat="1" ht="11.25" x14ac:dyDescent="0.2">
      <c r="B6557" s="210"/>
      <c r="C6557" s="211"/>
      <c r="D6557" s="212" t="s">
        <v>283</v>
      </c>
      <c r="E6557" s="213" t="s">
        <v>1</v>
      </c>
      <c r="F6557" s="214" t="s">
        <v>285</v>
      </c>
      <c r="G6557" s="211"/>
      <c r="H6557" s="213" t="s">
        <v>1</v>
      </c>
      <c r="I6557" s="215"/>
      <c r="J6557" s="211"/>
      <c r="K6557" s="211"/>
      <c r="L6557" s="216"/>
      <c r="M6557" s="217"/>
      <c r="N6557" s="218"/>
      <c r="O6557" s="218"/>
      <c r="P6557" s="218"/>
      <c r="Q6557" s="218"/>
      <c r="R6557" s="218"/>
      <c r="S6557" s="218"/>
      <c r="T6557" s="219"/>
      <c r="AT6557" s="220" t="s">
        <v>283</v>
      </c>
      <c r="AU6557" s="220" t="s">
        <v>84</v>
      </c>
      <c r="AV6557" s="13" t="s">
        <v>16</v>
      </c>
      <c r="AW6557" s="13" t="s">
        <v>32</v>
      </c>
      <c r="AX6557" s="13" t="s">
        <v>76</v>
      </c>
      <c r="AY6557" s="220" t="s">
        <v>272</v>
      </c>
    </row>
    <row r="6558" spans="1:65" s="13" customFormat="1" ht="11.25" x14ac:dyDescent="0.2">
      <c r="B6558" s="210"/>
      <c r="C6558" s="211"/>
      <c r="D6558" s="212" t="s">
        <v>283</v>
      </c>
      <c r="E6558" s="213" t="s">
        <v>1</v>
      </c>
      <c r="F6558" s="214" t="s">
        <v>2363</v>
      </c>
      <c r="G6558" s="211"/>
      <c r="H6558" s="213" t="s">
        <v>1</v>
      </c>
      <c r="I6558" s="215"/>
      <c r="J6558" s="211"/>
      <c r="K6558" s="211"/>
      <c r="L6558" s="216"/>
      <c r="M6558" s="217"/>
      <c r="N6558" s="218"/>
      <c r="O6558" s="218"/>
      <c r="P6558" s="218"/>
      <c r="Q6558" s="218"/>
      <c r="R6558" s="218"/>
      <c r="S6558" s="218"/>
      <c r="T6558" s="219"/>
      <c r="AT6558" s="220" t="s">
        <v>283</v>
      </c>
      <c r="AU6558" s="220" t="s">
        <v>84</v>
      </c>
      <c r="AV6558" s="13" t="s">
        <v>16</v>
      </c>
      <c r="AW6558" s="13" t="s">
        <v>32</v>
      </c>
      <c r="AX6558" s="13" t="s">
        <v>76</v>
      </c>
      <c r="AY6558" s="220" t="s">
        <v>272</v>
      </c>
    </row>
    <row r="6559" spans="1:65" s="13" customFormat="1" ht="11.25" x14ac:dyDescent="0.2">
      <c r="B6559" s="210"/>
      <c r="C6559" s="211"/>
      <c r="D6559" s="212" t="s">
        <v>283</v>
      </c>
      <c r="E6559" s="213" t="s">
        <v>1</v>
      </c>
      <c r="F6559" s="214" t="s">
        <v>831</v>
      </c>
      <c r="G6559" s="211"/>
      <c r="H6559" s="213" t="s">
        <v>1</v>
      </c>
      <c r="I6559" s="215"/>
      <c r="J6559" s="211"/>
      <c r="K6559" s="211"/>
      <c r="L6559" s="216"/>
      <c r="M6559" s="217"/>
      <c r="N6559" s="218"/>
      <c r="O6559" s="218"/>
      <c r="P6559" s="218"/>
      <c r="Q6559" s="218"/>
      <c r="R6559" s="218"/>
      <c r="S6559" s="218"/>
      <c r="T6559" s="219"/>
      <c r="AT6559" s="220" t="s">
        <v>283</v>
      </c>
      <c r="AU6559" s="220" t="s">
        <v>84</v>
      </c>
      <c r="AV6559" s="13" t="s">
        <v>16</v>
      </c>
      <c r="AW6559" s="13" t="s">
        <v>32</v>
      </c>
      <c r="AX6559" s="13" t="s">
        <v>76</v>
      </c>
      <c r="AY6559" s="220" t="s">
        <v>272</v>
      </c>
    </row>
    <row r="6560" spans="1:65" s="14" customFormat="1" ht="11.25" x14ac:dyDescent="0.2">
      <c r="B6560" s="221"/>
      <c r="C6560" s="222"/>
      <c r="D6560" s="212" t="s">
        <v>283</v>
      </c>
      <c r="E6560" s="223" t="s">
        <v>1</v>
      </c>
      <c r="F6560" s="224" t="s">
        <v>5311</v>
      </c>
      <c r="G6560" s="222"/>
      <c r="H6560" s="225">
        <v>16.649999999999999</v>
      </c>
      <c r="I6560" s="226"/>
      <c r="J6560" s="222"/>
      <c r="K6560" s="222"/>
      <c r="L6560" s="227"/>
      <c r="M6560" s="228"/>
      <c r="N6560" s="229"/>
      <c r="O6560" s="229"/>
      <c r="P6560" s="229"/>
      <c r="Q6560" s="229"/>
      <c r="R6560" s="229"/>
      <c r="S6560" s="229"/>
      <c r="T6560" s="230"/>
      <c r="AT6560" s="231" t="s">
        <v>283</v>
      </c>
      <c r="AU6560" s="231" t="s">
        <v>84</v>
      </c>
      <c r="AV6560" s="14" t="s">
        <v>84</v>
      </c>
      <c r="AW6560" s="14" t="s">
        <v>32</v>
      </c>
      <c r="AX6560" s="14" t="s">
        <v>76</v>
      </c>
      <c r="AY6560" s="231" t="s">
        <v>272</v>
      </c>
    </row>
    <row r="6561" spans="1:65" s="13" customFormat="1" ht="11.25" x14ac:dyDescent="0.2">
      <c r="B6561" s="210"/>
      <c r="C6561" s="211"/>
      <c r="D6561" s="212" t="s">
        <v>283</v>
      </c>
      <c r="E6561" s="213" t="s">
        <v>1</v>
      </c>
      <c r="F6561" s="214" t="s">
        <v>285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 x14ac:dyDescent="0.2">
      <c r="B6562" s="210"/>
      <c r="C6562" s="211"/>
      <c r="D6562" s="212" t="s">
        <v>283</v>
      </c>
      <c r="E6562" s="213" t="s">
        <v>1</v>
      </c>
      <c r="F6562" s="214" t="s">
        <v>2302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 x14ac:dyDescent="0.2">
      <c r="B6563" s="210"/>
      <c r="C6563" s="211"/>
      <c r="D6563" s="212" t="s">
        <v>283</v>
      </c>
      <c r="E6563" s="213" t="s">
        <v>1</v>
      </c>
      <c r="F6563" s="214" t="s">
        <v>833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4" customFormat="1" ht="11.25" x14ac:dyDescent="0.2">
      <c r="B6564" s="221"/>
      <c r="C6564" s="222"/>
      <c r="D6564" s="212" t="s">
        <v>283</v>
      </c>
      <c r="E6564" s="223" t="s">
        <v>1</v>
      </c>
      <c r="F6564" s="224" t="s">
        <v>5312</v>
      </c>
      <c r="G6564" s="222"/>
      <c r="H6564" s="225">
        <v>13.05</v>
      </c>
      <c r="I6564" s="226"/>
      <c r="J6564" s="222"/>
      <c r="K6564" s="222"/>
      <c r="L6564" s="227"/>
      <c r="M6564" s="228"/>
      <c r="N6564" s="229"/>
      <c r="O6564" s="229"/>
      <c r="P6564" s="229"/>
      <c r="Q6564" s="229"/>
      <c r="R6564" s="229"/>
      <c r="S6564" s="229"/>
      <c r="T6564" s="230"/>
      <c r="AT6564" s="231" t="s">
        <v>283</v>
      </c>
      <c r="AU6564" s="231" t="s">
        <v>84</v>
      </c>
      <c r="AV6564" s="14" t="s">
        <v>84</v>
      </c>
      <c r="AW6564" s="14" t="s">
        <v>32</v>
      </c>
      <c r="AX6564" s="14" t="s">
        <v>76</v>
      </c>
      <c r="AY6564" s="231" t="s">
        <v>272</v>
      </c>
    </row>
    <row r="6565" spans="1:65" s="13" customFormat="1" ht="11.25" x14ac:dyDescent="0.2">
      <c r="B6565" s="210"/>
      <c r="C6565" s="211"/>
      <c r="D6565" s="212" t="s">
        <v>283</v>
      </c>
      <c r="E6565" s="213" t="s">
        <v>1</v>
      </c>
      <c r="F6565" s="214" t="s">
        <v>837</v>
      </c>
      <c r="G6565" s="211"/>
      <c r="H6565" s="213" t="s">
        <v>1</v>
      </c>
      <c r="I6565" s="215"/>
      <c r="J6565" s="211"/>
      <c r="K6565" s="211"/>
      <c r="L6565" s="216"/>
      <c r="M6565" s="217"/>
      <c r="N6565" s="218"/>
      <c r="O6565" s="218"/>
      <c r="P6565" s="218"/>
      <c r="Q6565" s="218"/>
      <c r="R6565" s="218"/>
      <c r="S6565" s="218"/>
      <c r="T6565" s="219"/>
      <c r="AT6565" s="220" t="s">
        <v>283</v>
      </c>
      <c r="AU6565" s="220" t="s">
        <v>84</v>
      </c>
      <c r="AV6565" s="13" t="s">
        <v>16</v>
      </c>
      <c r="AW6565" s="13" t="s">
        <v>32</v>
      </c>
      <c r="AX6565" s="13" t="s">
        <v>76</v>
      </c>
      <c r="AY6565" s="220" t="s">
        <v>272</v>
      </c>
    </row>
    <row r="6566" spans="1:65" s="14" customFormat="1" ht="22.5" x14ac:dyDescent="0.2">
      <c r="B6566" s="221"/>
      <c r="C6566" s="222"/>
      <c r="D6566" s="212" t="s">
        <v>283</v>
      </c>
      <c r="E6566" s="223" t="s">
        <v>1</v>
      </c>
      <c r="F6566" s="224" t="s">
        <v>5313</v>
      </c>
      <c r="G6566" s="222"/>
      <c r="H6566" s="225">
        <v>12.8</v>
      </c>
      <c r="I6566" s="226"/>
      <c r="J6566" s="222"/>
      <c r="K6566" s="222"/>
      <c r="L6566" s="227"/>
      <c r="M6566" s="228"/>
      <c r="N6566" s="229"/>
      <c r="O6566" s="229"/>
      <c r="P6566" s="229"/>
      <c r="Q6566" s="229"/>
      <c r="R6566" s="229"/>
      <c r="S6566" s="229"/>
      <c r="T6566" s="230"/>
      <c r="AT6566" s="231" t="s">
        <v>283</v>
      </c>
      <c r="AU6566" s="231" t="s">
        <v>84</v>
      </c>
      <c r="AV6566" s="14" t="s">
        <v>84</v>
      </c>
      <c r="AW6566" s="14" t="s">
        <v>32</v>
      </c>
      <c r="AX6566" s="14" t="s">
        <v>76</v>
      </c>
      <c r="AY6566" s="231" t="s">
        <v>272</v>
      </c>
    </row>
    <row r="6567" spans="1:65" s="2" customFormat="1" ht="33" customHeight="1" x14ac:dyDescent="0.2">
      <c r="A6567" s="34"/>
      <c r="B6567" s="35"/>
      <c r="C6567" s="192" t="s">
        <v>5314</v>
      </c>
      <c r="D6567" s="192" t="s">
        <v>274</v>
      </c>
      <c r="E6567" s="193" t="s">
        <v>5315</v>
      </c>
      <c r="F6567" s="194" t="s">
        <v>5316</v>
      </c>
      <c r="G6567" s="195" t="s">
        <v>185</v>
      </c>
      <c r="H6567" s="196">
        <v>66.081999999999994</v>
      </c>
      <c r="I6567" s="197"/>
      <c r="J6567" s="198">
        <f>ROUND(I6567*H6567,2)</f>
        <v>0</v>
      </c>
      <c r="K6567" s="194" t="s">
        <v>278</v>
      </c>
      <c r="L6567" s="39"/>
      <c r="M6567" s="199" t="s">
        <v>1</v>
      </c>
      <c r="N6567" s="200" t="s">
        <v>41</v>
      </c>
      <c r="O6567" s="71"/>
      <c r="P6567" s="201">
        <f>O6567*H6567</f>
        <v>0</v>
      </c>
      <c r="Q6567" s="201">
        <v>5.8E-4</v>
      </c>
      <c r="R6567" s="201">
        <f>Q6567*H6567</f>
        <v>3.8327559999999997E-2</v>
      </c>
      <c r="S6567" s="201">
        <v>0</v>
      </c>
      <c r="T6567" s="202">
        <f>S6567*H6567</f>
        <v>0</v>
      </c>
      <c r="U6567" s="34"/>
      <c r="V6567" s="34"/>
      <c r="W6567" s="34"/>
      <c r="X6567" s="34"/>
      <c r="Y6567" s="34"/>
      <c r="Z6567" s="34"/>
      <c r="AA6567" s="34"/>
      <c r="AB6567" s="34"/>
      <c r="AC6567" s="34"/>
      <c r="AD6567" s="34"/>
      <c r="AE6567" s="34"/>
      <c r="AR6567" s="203" t="s">
        <v>358</v>
      </c>
      <c r="AT6567" s="203" t="s">
        <v>274</v>
      </c>
      <c r="AU6567" s="203" t="s">
        <v>84</v>
      </c>
      <c r="AY6567" s="17" t="s">
        <v>272</v>
      </c>
      <c r="BE6567" s="204">
        <f>IF(N6567="základní",J6567,0)</f>
        <v>0</v>
      </c>
      <c r="BF6567" s="204">
        <f>IF(N6567="snížená",J6567,0)</f>
        <v>0</v>
      </c>
      <c r="BG6567" s="204">
        <f>IF(N6567="zákl. přenesená",J6567,0)</f>
        <v>0</v>
      </c>
      <c r="BH6567" s="204">
        <f>IF(N6567="sníž. přenesená",J6567,0)</f>
        <v>0</v>
      </c>
      <c r="BI6567" s="204">
        <f>IF(N6567="nulová",J6567,0)</f>
        <v>0</v>
      </c>
      <c r="BJ6567" s="17" t="s">
        <v>16</v>
      </c>
      <c r="BK6567" s="204">
        <f>ROUND(I6567*H6567,2)</f>
        <v>0</v>
      </c>
      <c r="BL6567" s="17" t="s">
        <v>358</v>
      </c>
      <c r="BM6567" s="203" t="s">
        <v>5317</v>
      </c>
    </row>
    <row r="6568" spans="1:65" s="2" customFormat="1" ht="11.25" x14ac:dyDescent="0.2">
      <c r="A6568" s="34"/>
      <c r="B6568" s="35"/>
      <c r="C6568" s="36"/>
      <c r="D6568" s="205" t="s">
        <v>281</v>
      </c>
      <c r="E6568" s="36"/>
      <c r="F6568" s="206" t="s">
        <v>5318</v>
      </c>
      <c r="G6568" s="36"/>
      <c r="H6568" s="36"/>
      <c r="I6568" s="207"/>
      <c r="J6568" s="36"/>
      <c r="K6568" s="36"/>
      <c r="L6568" s="39"/>
      <c r="M6568" s="208"/>
      <c r="N6568" s="209"/>
      <c r="O6568" s="71"/>
      <c r="P6568" s="71"/>
      <c r="Q6568" s="71"/>
      <c r="R6568" s="71"/>
      <c r="S6568" s="71"/>
      <c r="T6568" s="72"/>
      <c r="U6568" s="34"/>
      <c r="V6568" s="34"/>
      <c r="W6568" s="34"/>
      <c r="X6568" s="34"/>
      <c r="Y6568" s="34"/>
      <c r="Z6568" s="34"/>
      <c r="AA6568" s="34"/>
      <c r="AB6568" s="34"/>
      <c r="AC6568" s="34"/>
      <c r="AD6568" s="34"/>
      <c r="AE6568" s="34"/>
      <c r="AT6568" s="17" t="s">
        <v>281</v>
      </c>
      <c r="AU6568" s="17" t="s">
        <v>84</v>
      </c>
    </row>
    <row r="6569" spans="1:65" s="13" customFormat="1" ht="22.5" x14ac:dyDescent="0.2">
      <c r="B6569" s="210"/>
      <c r="C6569" s="211"/>
      <c r="D6569" s="212" t="s">
        <v>283</v>
      </c>
      <c r="E6569" s="213" t="s">
        <v>1</v>
      </c>
      <c r="F6569" s="214" t="s">
        <v>3241</v>
      </c>
      <c r="G6569" s="211"/>
      <c r="H6569" s="213" t="s">
        <v>1</v>
      </c>
      <c r="I6569" s="215"/>
      <c r="J6569" s="211"/>
      <c r="K6569" s="211"/>
      <c r="L6569" s="216"/>
      <c r="M6569" s="217"/>
      <c r="N6569" s="218"/>
      <c r="O6569" s="218"/>
      <c r="P6569" s="218"/>
      <c r="Q6569" s="218"/>
      <c r="R6569" s="218"/>
      <c r="S6569" s="218"/>
      <c r="T6569" s="219"/>
      <c r="AT6569" s="220" t="s">
        <v>283</v>
      </c>
      <c r="AU6569" s="220" t="s">
        <v>84</v>
      </c>
      <c r="AV6569" s="13" t="s">
        <v>16</v>
      </c>
      <c r="AW6569" s="13" t="s">
        <v>32</v>
      </c>
      <c r="AX6569" s="13" t="s">
        <v>76</v>
      </c>
      <c r="AY6569" s="220" t="s">
        <v>272</v>
      </c>
    </row>
    <row r="6570" spans="1:65" s="13" customFormat="1" ht="11.25" x14ac:dyDescent="0.2">
      <c r="B6570" s="210"/>
      <c r="C6570" s="211"/>
      <c r="D6570" s="212" t="s">
        <v>283</v>
      </c>
      <c r="E6570" s="213" t="s">
        <v>1</v>
      </c>
      <c r="F6570" s="214" t="s">
        <v>285</v>
      </c>
      <c r="G6570" s="211"/>
      <c r="H6570" s="213" t="s">
        <v>1</v>
      </c>
      <c r="I6570" s="215"/>
      <c r="J6570" s="211"/>
      <c r="K6570" s="211"/>
      <c r="L6570" s="216"/>
      <c r="M6570" s="217"/>
      <c r="N6570" s="218"/>
      <c r="O6570" s="218"/>
      <c r="P6570" s="218"/>
      <c r="Q6570" s="218"/>
      <c r="R6570" s="218"/>
      <c r="S6570" s="218"/>
      <c r="T6570" s="219"/>
      <c r="AT6570" s="220" t="s">
        <v>283</v>
      </c>
      <c r="AU6570" s="220" t="s">
        <v>84</v>
      </c>
      <c r="AV6570" s="13" t="s">
        <v>16</v>
      </c>
      <c r="AW6570" s="13" t="s">
        <v>32</v>
      </c>
      <c r="AX6570" s="13" t="s">
        <v>76</v>
      </c>
      <c r="AY6570" s="220" t="s">
        <v>272</v>
      </c>
    </row>
    <row r="6571" spans="1:65" s="13" customFormat="1" ht="11.25" x14ac:dyDescent="0.2">
      <c r="B6571" s="210"/>
      <c r="C6571" s="211"/>
      <c r="D6571" s="212" t="s">
        <v>283</v>
      </c>
      <c r="E6571" s="213" t="s">
        <v>1</v>
      </c>
      <c r="F6571" s="214" t="s">
        <v>5280</v>
      </c>
      <c r="G6571" s="211"/>
      <c r="H6571" s="213" t="s">
        <v>1</v>
      </c>
      <c r="I6571" s="215"/>
      <c r="J6571" s="211"/>
      <c r="K6571" s="211"/>
      <c r="L6571" s="216"/>
      <c r="M6571" s="217"/>
      <c r="N6571" s="218"/>
      <c r="O6571" s="218"/>
      <c r="P6571" s="218"/>
      <c r="Q6571" s="218"/>
      <c r="R6571" s="218"/>
      <c r="S6571" s="218"/>
      <c r="T6571" s="219"/>
      <c r="AT6571" s="220" t="s">
        <v>283</v>
      </c>
      <c r="AU6571" s="220" t="s">
        <v>84</v>
      </c>
      <c r="AV6571" s="13" t="s">
        <v>16</v>
      </c>
      <c r="AW6571" s="13" t="s">
        <v>32</v>
      </c>
      <c r="AX6571" s="13" t="s">
        <v>76</v>
      </c>
      <c r="AY6571" s="220" t="s">
        <v>272</v>
      </c>
    </row>
    <row r="6572" spans="1:65" s="14" customFormat="1" ht="11.25" x14ac:dyDescent="0.2">
      <c r="B6572" s="221"/>
      <c r="C6572" s="222"/>
      <c r="D6572" s="212" t="s">
        <v>283</v>
      </c>
      <c r="E6572" s="223" t="s">
        <v>1</v>
      </c>
      <c r="F6572" s="224" t="s">
        <v>5319</v>
      </c>
      <c r="G6572" s="222"/>
      <c r="H6572" s="225">
        <v>9.3219999999999992</v>
      </c>
      <c r="I6572" s="226"/>
      <c r="J6572" s="222"/>
      <c r="K6572" s="222"/>
      <c r="L6572" s="227"/>
      <c r="M6572" s="228"/>
      <c r="N6572" s="229"/>
      <c r="O6572" s="229"/>
      <c r="P6572" s="229"/>
      <c r="Q6572" s="229"/>
      <c r="R6572" s="229"/>
      <c r="S6572" s="229"/>
      <c r="T6572" s="230"/>
      <c r="AT6572" s="231" t="s">
        <v>283</v>
      </c>
      <c r="AU6572" s="231" t="s">
        <v>84</v>
      </c>
      <c r="AV6572" s="14" t="s">
        <v>84</v>
      </c>
      <c r="AW6572" s="14" t="s">
        <v>32</v>
      </c>
      <c r="AX6572" s="14" t="s">
        <v>76</v>
      </c>
      <c r="AY6572" s="231" t="s">
        <v>272</v>
      </c>
    </row>
    <row r="6573" spans="1:65" s="14" customFormat="1" ht="11.25" x14ac:dyDescent="0.2">
      <c r="B6573" s="221"/>
      <c r="C6573" s="222"/>
      <c r="D6573" s="212" t="s">
        <v>283</v>
      </c>
      <c r="E6573" s="223" t="s">
        <v>1</v>
      </c>
      <c r="F6573" s="224" t="s">
        <v>5320</v>
      </c>
      <c r="G6573" s="222"/>
      <c r="H6573" s="225">
        <v>6.6159999999999997</v>
      </c>
      <c r="I6573" s="226"/>
      <c r="J6573" s="222"/>
      <c r="K6573" s="222"/>
      <c r="L6573" s="227"/>
      <c r="M6573" s="228"/>
      <c r="N6573" s="229"/>
      <c r="O6573" s="229"/>
      <c r="P6573" s="229"/>
      <c r="Q6573" s="229"/>
      <c r="R6573" s="229"/>
      <c r="S6573" s="229"/>
      <c r="T6573" s="230"/>
      <c r="AT6573" s="231" t="s">
        <v>283</v>
      </c>
      <c r="AU6573" s="231" t="s">
        <v>84</v>
      </c>
      <c r="AV6573" s="14" t="s">
        <v>84</v>
      </c>
      <c r="AW6573" s="14" t="s">
        <v>32</v>
      </c>
      <c r="AX6573" s="14" t="s">
        <v>76</v>
      </c>
      <c r="AY6573" s="231" t="s">
        <v>272</v>
      </c>
    </row>
    <row r="6574" spans="1:65" s="14" customFormat="1" ht="11.25" x14ac:dyDescent="0.2">
      <c r="B6574" s="221"/>
      <c r="C6574" s="222"/>
      <c r="D6574" s="212" t="s">
        <v>283</v>
      </c>
      <c r="E6574" s="223" t="s">
        <v>1</v>
      </c>
      <c r="F6574" s="224" t="s">
        <v>5319</v>
      </c>
      <c r="G6574" s="222"/>
      <c r="H6574" s="225">
        <v>9.3219999999999992</v>
      </c>
      <c r="I6574" s="226"/>
      <c r="J6574" s="222"/>
      <c r="K6574" s="222"/>
      <c r="L6574" s="227"/>
      <c r="M6574" s="228"/>
      <c r="N6574" s="229"/>
      <c r="O6574" s="229"/>
      <c r="P6574" s="229"/>
      <c r="Q6574" s="229"/>
      <c r="R6574" s="229"/>
      <c r="S6574" s="229"/>
      <c r="T6574" s="230"/>
      <c r="AT6574" s="231" t="s">
        <v>283</v>
      </c>
      <c r="AU6574" s="231" t="s">
        <v>84</v>
      </c>
      <c r="AV6574" s="14" t="s">
        <v>84</v>
      </c>
      <c r="AW6574" s="14" t="s">
        <v>32</v>
      </c>
      <c r="AX6574" s="14" t="s">
        <v>76</v>
      </c>
      <c r="AY6574" s="231" t="s">
        <v>272</v>
      </c>
    </row>
    <row r="6575" spans="1:65" s="14" customFormat="1" ht="11.25" x14ac:dyDescent="0.2">
      <c r="B6575" s="221"/>
      <c r="C6575" s="222"/>
      <c r="D6575" s="212" t="s">
        <v>283</v>
      </c>
      <c r="E6575" s="223" t="s">
        <v>1</v>
      </c>
      <c r="F6575" s="224" t="s">
        <v>5319</v>
      </c>
      <c r="G6575" s="222"/>
      <c r="H6575" s="225">
        <v>9.3219999999999992</v>
      </c>
      <c r="I6575" s="226"/>
      <c r="J6575" s="222"/>
      <c r="K6575" s="222"/>
      <c r="L6575" s="227"/>
      <c r="M6575" s="228"/>
      <c r="N6575" s="229"/>
      <c r="O6575" s="229"/>
      <c r="P6575" s="229"/>
      <c r="Q6575" s="229"/>
      <c r="R6575" s="229"/>
      <c r="S6575" s="229"/>
      <c r="T6575" s="230"/>
      <c r="AT6575" s="231" t="s">
        <v>283</v>
      </c>
      <c r="AU6575" s="231" t="s">
        <v>84</v>
      </c>
      <c r="AV6575" s="14" t="s">
        <v>84</v>
      </c>
      <c r="AW6575" s="14" t="s">
        <v>32</v>
      </c>
      <c r="AX6575" s="14" t="s">
        <v>76</v>
      </c>
      <c r="AY6575" s="231" t="s">
        <v>272</v>
      </c>
    </row>
    <row r="6576" spans="1:65" s="14" customFormat="1" ht="11.25" x14ac:dyDescent="0.2">
      <c r="B6576" s="221"/>
      <c r="C6576" s="222"/>
      <c r="D6576" s="212" t="s">
        <v>283</v>
      </c>
      <c r="E6576" s="223" t="s">
        <v>1</v>
      </c>
      <c r="F6576" s="224" t="s">
        <v>5321</v>
      </c>
      <c r="G6576" s="222"/>
      <c r="H6576" s="225">
        <v>6.6</v>
      </c>
      <c r="I6576" s="226"/>
      <c r="J6576" s="222"/>
      <c r="K6576" s="222"/>
      <c r="L6576" s="227"/>
      <c r="M6576" s="228"/>
      <c r="N6576" s="229"/>
      <c r="O6576" s="229"/>
      <c r="P6576" s="229"/>
      <c r="Q6576" s="229"/>
      <c r="R6576" s="229"/>
      <c r="S6576" s="229"/>
      <c r="T6576" s="230"/>
      <c r="AT6576" s="231" t="s">
        <v>283</v>
      </c>
      <c r="AU6576" s="231" t="s">
        <v>84</v>
      </c>
      <c r="AV6576" s="14" t="s">
        <v>84</v>
      </c>
      <c r="AW6576" s="14" t="s">
        <v>32</v>
      </c>
      <c r="AX6576" s="14" t="s">
        <v>76</v>
      </c>
      <c r="AY6576" s="231" t="s">
        <v>272</v>
      </c>
    </row>
    <row r="6577" spans="1:65" s="14" customFormat="1" ht="11.25" x14ac:dyDescent="0.2">
      <c r="B6577" s="221"/>
      <c r="C6577" s="222"/>
      <c r="D6577" s="212" t="s">
        <v>283</v>
      </c>
      <c r="E6577" s="223" t="s">
        <v>1</v>
      </c>
      <c r="F6577" s="224" t="s">
        <v>5322</v>
      </c>
      <c r="G6577" s="222"/>
      <c r="H6577" s="225">
        <v>9.3000000000000007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3" customFormat="1" ht="11.25" x14ac:dyDescent="0.2">
      <c r="B6578" s="210"/>
      <c r="C6578" s="211"/>
      <c r="D6578" s="212" t="s">
        <v>283</v>
      </c>
      <c r="E6578" s="213" t="s">
        <v>1</v>
      </c>
      <c r="F6578" s="214" t="s">
        <v>285</v>
      </c>
      <c r="G6578" s="211"/>
      <c r="H6578" s="213" t="s">
        <v>1</v>
      </c>
      <c r="I6578" s="215"/>
      <c r="J6578" s="211"/>
      <c r="K6578" s="211"/>
      <c r="L6578" s="216"/>
      <c r="M6578" s="217"/>
      <c r="N6578" s="218"/>
      <c r="O6578" s="218"/>
      <c r="P6578" s="218"/>
      <c r="Q6578" s="218"/>
      <c r="R6578" s="218"/>
      <c r="S6578" s="218"/>
      <c r="T6578" s="219"/>
      <c r="AT6578" s="220" t="s">
        <v>283</v>
      </c>
      <c r="AU6578" s="220" t="s">
        <v>84</v>
      </c>
      <c r="AV6578" s="13" t="s">
        <v>16</v>
      </c>
      <c r="AW6578" s="13" t="s">
        <v>32</v>
      </c>
      <c r="AX6578" s="13" t="s">
        <v>76</v>
      </c>
      <c r="AY6578" s="220" t="s">
        <v>272</v>
      </c>
    </row>
    <row r="6579" spans="1:65" s="14" customFormat="1" ht="11.25" x14ac:dyDescent="0.2">
      <c r="B6579" s="221"/>
      <c r="C6579" s="222"/>
      <c r="D6579" s="212" t="s">
        <v>283</v>
      </c>
      <c r="E6579" s="223" t="s">
        <v>1</v>
      </c>
      <c r="F6579" s="224" t="s">
        <v>5323</v>
      </c>
      <c r="G6579" s="222"/>
      <c r="H6579" s="225">
        <v>15.6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2" customFormat="1" ht="16.5" customHeight="1" x14ac:dyDescent="0.2">
      <c r="A6580" s="34"/>
      <c r="B6580" s="35"/>
      <c r="C6580" s="232" t="s">
        <v>5324</v>
      </c>
      <c r="D6580" s="232" t="s">
        <v>394</v>
      </c>
      <c r="E6580" s="233" t="s">
        <v>5325</v>
      </c>
      <c r="F6580" s="234" t="s">
        <v>5326</v>
      </c>
      <c r="G6580" s="235" t="s">
        <v>185</v>
      </c>
      <c r="H6580" s="236">
        <v>119.44</v>
      </c>
      <c r="I6580" s="237"/>
      <c r="J6580" s="238">
        <f>ROUND(I6580*H6580,2)</f>
        <v>0</v>
      </c>
      <c r="K6580" s="234" t="s">
        <v>1</v>
      </c>
      <c r="L6580" s="239"/>
      <c r="M6580" s="240" t="s">
        <v>1</v>
      </c>
      <c r="N6580" s="241" t="s">
        <v>41</v>
      </c>
      <c r="O6580" s="71"/>
      <c r="P6580" s="201">
        <f>O6580*H6580</f>
        <v>0</v>
      </c>
      <c r="Q6580" s="201">
        <v>0</v>
      </c>
      <c r="R6580" s="201">
        <f>Q6580*H6580</f>
        <v>0</v>
      </c>
      <c r="S6580" s="201">
        <v>0</v>
      </c>
      <c r="T6580" s="202">
        <f>S6580*H6580</f>
        <v>0</v>
      </c>
      <c r="U6580" s="34"/>
      <c r="V6580" s="34"/>
      <c r="W6580" s="34"/>
      <c r="X6580" s="34"/>
      <c r="Y6580" s="34"/>
      <c r="Z6580" s="34"/>
      <c r="AA6580" s="34"/>
      <c r="AB6580" s="34"/>
      <c r="AC6580" s="34"/>
      <c r="AD6580" s="34"/>
      <c r="AE6580" s="34"/>
      <c r="AR6580" s="203" t="s">
        <v>483</v>
      </c>
      <c r="AT6580" s="203" t="s">
        <v>394</v>
      </c>
      <c r="AU6580" s="203" t="s">
        <v>84</v>
      </c>
      <c r="AY6580" s="17" t="s">
        <v>272</v>
      </c>
      <c r="BE6580" s="204">
        <f>IF(N6580="základní",J6580,0)</f>
        <v>0</v>
      </c>
      <c r="BF6580" s="204">
        <f>IF(N6580="snížená",J6580,0)</f>
        <v>0</v>
      </c>
      <c r="BG6580" s="204">
        <f>IF(N6580="zákl. přenesená",J6580,0)</f>
        <v>0</v>
      </c>
      <c r="BH6580" s="204">
        <f>IF(N6580="sníž. přenesená",J6580,0)</f>
        <v>0</v>
      </c>
      <c r="BI6580" s="204">
        <f>IF(N6580="nulová",J6580,0)</f>
        <v>0</v>
      </c>
      <c r="BJ6580" s="17" t="s">
        <v>16</v>
      </c>
      <c r="BK6580" s="204">
        <f>ROUND(I6580*H6580,2)</f>
        <v>0</v>
      </c>
      <c r="BL6580" s="17" t="s">
        <v>358</v>
      </c>
      <c r="BM6580" s="203" t="s">
        <v>5327</v>
      </c>
    </row>
    <row r="6581" spans="1:65" s="14" customFormat="1" ht="11.25" x14ac:dyDescent="0.2">
      <c r="B6581" s="221"/>
      <c r="C6581" s="222"/>
      <c r="D6581" s="212" t="s">
        <v>283</v>
      </c>
      <c r="E6581" s="222"/>
      <c r="F6581" s="224" t="s">
        <v>5328</v>
      </c>
      <c r="G6581" s="222"/>
      <c r="H6581" s="225">
        <v>119.44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4</v>
      </c>
      <c r="AX6581" s="14" t="s">
        <v>16</v>
      </c>
      <c r="AY6581" s="231" t="s">
        <v>272</v>
      </c>
    </row>
    <row r="6582" spans="1:65" s="2" customFormat="1" ht="24.2" customHeight="1" x14ac:dyDescent="0.2">
      <c r="A6582" s="34"/>
      <c r="B6582" s="35"/>
      <c r="C6582" s="192" t="s">
        <v>5329</v>
      </c>
      <c r="D6582" s="192" t="s">
        <v>274</v>
      </c>
      <c r="E6582" s="193" t="s">
        <v>5330</v>
      </c>
      <c r="F6582" s="194" t="s">
        <v>5331</v>
      </c>
      <c r="G6582" s="195" t="s">
        <v>156</v>
      </c>
      <c r="H6582" s="196">
        <v>16.21</v>
      </c>
      <c r="I6582" s="197"/>
      <c r="J6582" s="198">
        <f>ROUND(I6582*H6582,2)</f>
        <v>0</v>
      </c>
      <c r="K6582" s="194" t="s">
        <v>278</v>
      </c>
      <c r="L6582" s="39"/>
      <c r="M6582" s="199" t="s">
        <v>1</v>
      </c>
      <c r="N6582" s="200" t="s">
        <v>41</v>
      </c>
      <c r="O6582" s="71"/>
      <c r="P6582" s="201">
        <f>O6582*H6582</f>
        <v>0</v>
      </c>
      <c r="Q6582" s="201">
        <v>6.3499999999999997E-3</v>
      </c>
      <c r="R6582" s="201">
        <f>Q6582*H6582</f>
        <v>0.1029335</v>
      </c>
      <c r="S6582" s="201">
        <v>0</v>
      </c>
      <c r="T6582" s="202">
        <f>S6582*H6582</f>
        <v>0</v>
      </c>
      <c r="U6582" s="34"/>
      <c r="V6582" s="34"/>
      <c r="W6582" s="34"/>
      <c r="X6582" s="34"/>
      <c r="Y6582" s="34"/>
      <c r="Z6582" s="34"/>
      <c r="AA6582" s="34"/>
      <c r="AB6582" s="34"/>
      <c r="AC6582" s="34"/>
      <c r="AD6582" s="34"/>
      <c r="AE6582" s="34"/>
      <c r="AR6582" s="203" t="s">
        <v>358</v>
      </c>
      <c r="AT6582" s="203" t="s">
        <v>274</v>
      </c>
      <c r="AU6582" s="203" t="s">
        <v>84</v>
      </c>
      <c r="AY6582" s="17" t="s">
        <v>272</v>
      </c>
      <c r="BE6582" s="204">
        <f>IF(N6582="základní",J6582,0)</f>
        <v>0</v>
      </c>
      <c r="BF6582" s="204">
        <f>IF(N6582="snížená",J6582,0)</f>
        <v>0</v>
      </c>
      <c r="BG6582" s="204">
        <f>IF(N6582="zákl. přenesená",J6582,0)</f>
        <v>0</v>
      </c>
      <c r="BH6582" s="204">
        <f>IF(N6582="sníž. přenesená",J6582,0)</f>
        <v>0</v>
      </c>
      <c r="BI6582" s="204">
        <f>IF(N6582="nulová",J6582,0)</f>
        <v>0</v>
      </c>
      <c r="BJ6582" s="17" t="s">
        <v>16</v>
      </c>
      <c r="BK6582" s="204">
        <f>ROUND(I6582*H6582,2)</f>
        <v>0</v>
      </c>
      <c r="BL6582" s="17" t="s">
        <v>358</v>
      </c>
      <c r="BM6582" s="203" t="s">
        <v>5332</v>
      </c>
    </row>
    <row r="6583" spans="1:65" s="2" customFormat="1" ht="11.25" x14ac:dyDescent="0.2">
      <c r="A6583" s="34"/>
      <c r="B6583" s="35"/>
      <c r="C6583" s="36"/>
      <c r="D6583" s="205" t="s">
        <v>281</v>
      </c>
      <c r="E6583" s="36"/>
      <c r="F6583" s="206" t="s">
        <v>5333</v>
      </c>
      <c r="G6583" s="36"/>
      <c r="H6583" s="36"/>
      <c r="I6583" s="207"/>
      <c r="J6583" s="36"/>
      <c r="K6583" s="36"/>
      <c r="L6583" s="39"/>
      <c r="M6583" s="208"/>
      <c r="N6583" s="209"/>
      <c r="O6583" s="71"/>
      <c r="P6583" s="71"/>
      <c r="Q6583" s="71"/>
      <c r="R6583" s="71"/>
      <c r="S6583" s="71"/>
      <c r="T6583" s="72"/>
      <c r="U6583" s="34"/>
      <c r="V6583" s="34"/>
      <c r="W6583" s="34"/>
      <c r="X6583" s="34"/>
      <c r="Y6583" s="34"/>
      <c r="Z6583" s="34"/>
      <c r="AA6583" s="34"/>
      <c r="AB6583" s="34"/>
      <c r="AC6583" s="34"/>
      <c r="AD6583" s="34"/>
      <c r="AE6583" s="34"/>
      <c r="AT6583" s="17" t="s">
        <v>281</v>
      </c>
      <c r="AU6583" s="17" t="s">
        <v>84</v>
      </c>
    </row>
    <row r="6584" spans="1:65" s="13" customFormat="1" ht="22.5" x14ac:dyDescent="0.2">
      <c r="B6584" s="210"/>
      <c r="C6584" s="211"/>
      <c r="D6584" s="212" t="s">
        <v>283</v>
      </c>
      <c r="E6584" s="213" t="s">
        <v>1</v>
      </c>
      <c r="F6584" s="214" t="s">
        <v>2272</v>
      </c>
      <c r="G6584" s="211"/>
      <c r="H6584" s="213" t="s">
        <v>1</v>
      </c>
      <c r="I6584" s="215"/>
      <c r="J6584" s="211"/>
      <c r="K6584" s="211"/>
      <c r="L6584" s="216"/>
      <c r="M6584" s="217"/>
      <c r="N6584" s="218"/>
      <c r="O6584" s="218"/>
      <c r="P6584" s="218"/>
      <c r="Q6584" s="218"/>
      <c r="R6584" s="218"/>
      <c r="S6584" s="218"/>
      <c r="T6584" s="219"/>
      <c r="AT6584" s="220" t="s">
        <v>283</v>
      </c>
      <c r="AU6584" s="220" t="s">
        <v>84</v>
      </c>
      <c r="AV6584" s="13" t="s">
        <v>16</v>
      </c>
      <c r="AW6584" s="13" t="s">
        <v>32</v>
      </c>
      <c r="AX6584" s="13" t="s">
        <v>76</v>
      </c>
      <c r="AY6584" s="220" t="s">
        <v>272</v>
      </c>
    </row>
    <row r="6585" spans="1:65" s="13" customFormat="1" ht="11.25" x14ac:dyDescent="0.2">
      <c r="B6585" s="210"/>
      <c r="C6585" s="211"/>
      <c r="D6585" s="212" t="s">
        <v>283</v>
      </c>
      <c r="E6585" s="213" t="s">
        <v>1</v>
      </c>
      <c r="F6585" s="214" t="s">
        <v>5229</v>
      </c>
      <c r="G6585" s="211"/>
      <c r="H6585" s="213" t="s">
        <v>1</v>
      </c>
      <c r="I6585" s="215"/>
      <c r="J6585" s="211"/>
      <c r="K6585" s="211"/>
      <c r="L6585" s="216"/>
      <c r="M6585" s="217"/>
      <c r="N6585" s="218"/>
      <c r="O6585" s="218"/>
      <c r="P6585" s="218"/>
      <c r="Q6585" s="218"/>
      <c r="R6585" s="218"/>
      <c r="S6585" s="218"/>
      <c r="T6585" s="219"/>
      <c r="AT6585" s="220" t="s">
        <v>283</v>
      </c>
      <c r="AU6585" s="220" t="s">
        <v>84</v>
      </c>
      <c r="AV6585" s="13" t="s">
        <v>16</v>
      </c>
      <c r="AW6585" s="13" t="s">
        <v>32</v>
      </c>
      <c r="AX6585" s="13" t="s">
        <v>76</v>
      </c>
      <c r="AY6585" s="220" t="s">
        <v>272</v>
      </c>
    </row>
    <row r="6586" spans="1:65" s="13" customFormat="1" ht="11.25" x14ac:dyDescent="0.2">
      <c r="B6586" s="210"/>
      <c r="C6586" s="211"/>
      <c r="D6586" s="212" t="s">
        <v>283</v>
      </c>
      <c r="E6586" s="213" t="s">
        <v>1</v>
      </c>
      <c r="F6586" s="214" t="s">
        <v>285</v>
      </c>
      <c r="G6586" s="211"/>
      <c r="H6586" s="213" t="s">
        <v>1</v>
      </c>
      <c r="I6586" s="215"/>
      <c r="J6586" s="211"/>
      <c r="K6586" s="211"/>
      <c r="L6586" s="216"/>
      <c r="M6586" s="217"/>
      <c r="N6586" s="218"/>
      <c r="O6586" s="218"/>
      <c r="P6586" s="218"/>
      <c r="Q6586" s="218"/>
      <c r="R6586" s="218"/>
      <c r="S6586" s="218"/>
      <c r="T6586" s="219"/>
      <c r="AT6586" s="220" t="s">
        <v>283</v>
      </c>
      <c r="AU6586" s="220" t="s">
        <v>84</v>
      </c>
      <c r="AV6586" s="13" t="s">
        <v>16</v>
      </c>
      <c r="AW6586" s="13" t="s">
        <v>32</v>
      </c>
      <c r="AX6586" s="13" t="s">
        <v>76</v>
      </c>
      <c r="AY6586" s="220" t="s">
        <v>272</v>
      </c>
    </row>
    <row r="6587" spans="1:65" s="13" customFormat="1" ht="11.25" x14ac:dyDescent="0.2">
      <c r="B6587" s="210"/>
      <c r="C6587" s="211"/>
      <c r="D6587" s="212" t="s">
        <v>283</v>
      </c>
      <c r="E6587" s="213" t="s">
        <v>1</v>
      </c>
      <c r="F6587" s="214" t="s">
        <v>5334</v>
      </c>
      <c r="G6587" s="211"/>
      <c r="H6587" s="213" t="s">
        <v>1</v>
      </c>
      <c r="I6587" s="215"/>
      <c r="J6587" s="211"/>
      <c r="K6587" s="211"/>
      <c r="L6587" s="216"/>
      <c r="M6587" s="217"/>
      <c r="N6587" s="218"/>
      <c r="O6587" s="218"/>
      <c r="P6587" s="218"/>
      <c r="Q6587" s="218"/>
      <c r="R6587" s="218"/>
      <c r="S6587" s="218"/>
      <c r="T6587" s="219"/>
      <c r="AT6587" s="220" t="s">
        <v>283</v>
      </c>
      <c r="AU6587" s="220" t="s">
        <v>84</v>
      </c>
      <c r="AV6587" s="13" t="s">
        <v>16</v>
      </c>
      <c r="AW6587" s="13" t="s">
        <v>32</v>
      </c>
      <c r="AX6587" s="13" t="s">
        <v>76</v>
      </c>
      <c r="AY6587" s="220" t="s">
        <v>272</v>
      </c>
    </row>
    <row r="6588" spans="1:65" s="13" customFormat="1" ht="11.25" x14ac:dyDescent="0.2">
      <c r="B6588" s="210"/>
      <c r="C6588" s="211"/>
      <c r="D6588" s="212" t="s">
        <v>283</v>
      </c>
      <c r="E6588" s="213" t="s">
        <v>1</v>
      </c>
      <c r="F6588" s="214" t="s">
        <v>831</v>
      </c>
      <c r="G6588" s="211"/>
      <c r="H6588" s="213" t="s">
        <v>1</v>
      </c>
      <c r="I6588" s="215"/>
      <c r="J6588" s="211"/>
      <c r="K6588" s="211"/>
      <c r="L6588" s="216"/>
      <c r="M6588" s="217"/>
      <c r="N6588" s="218"/>
      <c r="O6588" s="218"/>
      <c r="P6588" s="218"/>
      <c r="Q6588" s="218"/>
      <c r="R6588" s="218"/>
      <c r="S6588" s="218"/>
      <c r="T6588" s="219"/>
      <c r="AT6588" s="220" t="s">
        <v>283</v>
      </c>
      <c r="AU6588" s="220" t="s">
        <v>84</v>
      </c>
      <c r="AV6588" s="13" t="s">
        <v>16</v>
      </c>
      <c r="AW6588" s="13" t="s">
        <v>32</v>
      </c>
      <c r="AX6588" s="13" t="s">
        <v>76</v>
      </c>
      <c r="AY6588" s="220" t="s">
        <v>272</v>
      </c>
    </row>
    <row r="6589" spans="1:65" s="14" customFormat="1" ht="11.25" x14ac:dyDescent="0.2">
      <c r="B6589" s="221"/>
      <c r="C6589" s="222"/>
      <c r="D6589" s="212" t="s">
        <v>283</v>
      </c>
      <c r="E6589" s="223" t="s">
        <v>1</v>
      </c>
      <c r="F6589" s="224" t="s">
        <v>5335</v>
      </c>
      <c r="G6589" s="222"/>
      <c r="H6589" s="225">
        <v>0.6</v>
      </c>
      <c r="I6589" s="226"/>
      <c r="J6589" s="222"/>
      <c r="K6589" s="222"/>
      <c r="L6589" s="227"/>
      <c r="M6589" s="228"/>
      <c r="N6589" s="229"/>
      <c r="O6589" s="229"/>
      <c r="P6589" s="229"/>
      <c r="Q6589" s="229"/>
      <c r="R6589" s="229"/>
      <c r="S6589" s="229"/>
      <c r="T6589" s="230"/>
      <c r="AT6589" s="231" t="s">
        <v>283</v>
      </c>
      <c r="AU6589" s="231" t="s">
        <v>84</v>
      </c>
      <c r="AV6589" s="14" t="s">
        <v>84</v>
      </c>
      <c r="AW6589" s="14" t="s">
        <v>32</v>
      </c>
      <c r="AX6589" s="14" t="s">
        <v>76</v>
      </c>
      <c r="AY6589" s="231" t="s">
        <v>272</v>
      </c>
    </row>
    <row r="6590" spans="1:65" s="13" customFormat="1" ht="11.25" x14ac:dyDescent="0.2">
      <c r="B6590" s="210"/>
      <c r="C6590" s="211"/>
      <c r="D6590" s="212" t="s">
        <v>283</v>
      </c>
      <c r="E6590" s="213" t="s">
        <v>1</v>
      </c>
      <c r="F6590" s="214" t="s">
        <v>837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4" customFormat="1" ht="11.25" x14ac:dyDescent="0.2">
      <c r="B6591" s="221"/>
      <c r="C6591" s="222"/>
      <c r="D6591" s="212" t="s">
        <v>283</v>
      </c>
      <c r="E6591" s="223" t="s">
        <v>1</v>
      </c>
      <c r="F6591" s="224" t="s">
        <v>5336</v>
      </c>
      <c r="G6591" s="222"/>
      <c r="H6591" s="225">
        <v>12.5</v>
      </c>
      <c r="I6591" s="226"/>
      <c r="J6591" s="222"/>
      <c r="K6591" s="222"/>
      <c r="L6591" s="227"/>
      <c r="M6591" s="228"/>
      <c r="N6591" s="229"/>
      <c r="O6591" s="229"/>
      <c r="P6591" s="229"/>
      <c r="Q6591" s="229"/>
      <c r="R6591" s="229"/>
      <c r="S6591" s="229"/>
      <c r="T6591" s="230"/>
      <c r="AT6591" s="231" t="s">
        <v>283</v>
      </c>
      <c r="AU6591" s="231" t="s">
        <v>84</v>
      </c>
      <c r="AV6591" s="14" t="s">
        <v>84</v>
      </c>
      <c r="AW6591" s="14" t="s">
        <v>32</v>
      </c>
      <c r="AX6591" s="14" t="s">
        <v>76</v>
      </c>
      <c r="AY6591" s="231" t="s">
        <v>272</v>
      </c>
    </row>
    <row r="6592" spans="1:65" s="13" customFormat="1" ht="11.25" x14ac:dyDescent="0.2">
      <c r="B6592" s="210"/>
      <c r="C6592" s="211"/>
      <c r="D6592" s="212" t="s">
        <v>283</v>
      </c>
      <c r="E6592" s="213" t="s">
        <v>1</v>
      </c>
      <c r="F6592" s="214" t="s">
        <v>854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4" customFormat="1" ht="11.25" x14ac:dyDescent="0.2">
      <c r="B6593" s="221"/>
      <c r="C6593" s="222"/>
      <c r="D6593" s="212" t="s">
        <v>283</v>
      </c>
      <c r="E6593" s="223" t="s">
        <v>1</v>
      </c>
      <c r="F6593" s="224" t="s">
        <v>5337</v>
      </c>
      <c r="G6593" s="222"/>
      <c r="H6593" s="225">
        <v>0.31</v>
      </c>
      <c r="I6593" s="226"/>
      <c r="J6593" s="222"/>
      <c r="K6593" s="222"/>
      <c r="L6593" s="227"/>
      <c r="M6593" s="228"/>
      <c r="N6593" s="229"/>
      <c r="O6593" s="229"/>
      <c r="P6593" s="229"/>
      <c r="Q6593" s="229"/>
      <c r="R6593" s="229"/>
      <c r="S6593" s="229"/>
      <c r="T6593" s="230"/>
      <c r="AT6593" s="231" t="s">
        <v>283</v>
      </c>
      <c r="AU6593" s="231" t="s">
        <v>84</v>
      </c>
      <c r="AV6593" s="14" t="s">
        <v>84</v>
      </c>
      <c r="AW6593" s="14" t="s">
        <v>32</v>
      </c>
      <c r="AX6593" s="14" t="s">
        <v>76</v>
      </c>
      <c r="AY6593" s="231" t="s">
        <v>272</v>
      </c>
    </row>
    <row r="6594" spans="1:65" s="14" customFormat="1" ht="11.25" x14ac:dyDescent="0.2">
      <c r="B6594" s="221"/>
      <c r="C6594" s="222"/>
      <c r="D6594" s="212" t="s">
        <v>283</v>
      </c>
      <c r="E6594" s="223" t="s">
        <v>1</v>
      </c>
      <c r="F6594" s="224" t="s">
        <v>5338</v>
      </c>
      <c r="G6594" s="222"/>
      <c r="H6594" s="225">
        <v>2.8</v>
      </c>
      <c r="I6594" s="226"/>
      <c r="J6594" s="222"/>
      <c r="K6594" s="222"/>
      <c r="L6594" s="227"/>
      <c r="M6594" s="228"/>
      <c r="N6594" s="229"/>
      <c r="O6594" s="229"/>
      <c r="P6594" s="229"/>
      <c r="Q6594" s="229"/>
      <c r="R6594" s="229"/>
      <c r="S6594" s="229"/>
      <c r="T6594" s="230"/>
      <c r="AT6594" s="231" t="s">
        <v>283</v>
      </c>
      <c r="AU6594" s="231" t="s">
        <v>84</v>
      </c>
      <c r="AV6594" s="14" t="s">
        <v>84</v>
      </c>
      <c r="AW6594" s="14" t="s">
        <v>32</v>
      </c>
      <c r="AX6594" s="14" t="s">
        <v>76</v>
      </c>
      <c r="AY6594" s="231" t="s">
        <v>272</v>
      </c>
    </row>
    <row r="6595" spans="1:65" s="2" customFormat="1" ht="16.5" customHeight="1" x14ac:dyDescent="0.2">
      <c r="A6595" s="34"/>
      <c r="B6595" s="35"/>
      <c r="C6595" s="232" t="s">
        <v>5339</v>
      </c>
      <c r="D6595" s="232" t="s">
        <v>394</v>
      </c>
      <c r="E6595" s="233" t="s">
        <v>5340</v>
      </c>
      <c r="F6595" s="234" t="s">
        <v>5341</v>
      </c>
      <c r="G6595" s="235" t="s">
        <v>156</v>
      </c>
      <c r="H6595" s="236">
        <v>17.831</v>
      </c>
      <c r="I6595" s="237"/>
      <c r="J6595" s="238">
        <f>ROUND(I6595*H6595,2)</f>
        <v>0</v>
      </c>
      <c r="K6595" s="234" t="s">
        <v>1</v>
      </c>
      <c r="L6595" s="239"/>
      <c r="M6595" s="240" t="s">
        <v>1</v>
      </c>
      <c r="N6595" s="241" t="s">
        <v>41</v>
      </c>
      <c r="O6595" s="71"/>
      <c r="P6595" s="201">
        <f>O6595*H6595</f>
        <v>0</v>
      </c>
      <c r="Q6595" s="201">
        <v>1.9199999999999998E-2</v>
      </c>
      <c r="R6595" s="201">
        <f>Q6595*H6595</f>
        <v>0.34235519999999997</v>
      </c>
      <c r="S6595" s="201">
        <v>0</v>
      </c>
      <c r="T6595" s="202">
        <f>S6595*H6595</f>
        <v>0</v>
      </c>
      <c r="U6595" s="34"/>
      <c r="V6595" s="34"/>
      <c r="W6595" s="34"/>
      <c r="X6595" s="34"/>
      <c r="Y6595" s="34"/>
      <c r="Z6595" s="34"/>
      <c r="AA6595" s="34"/>
      <c r="AB6595" s="34"/>
      <c r="AC6595" s="34"/>
      <c r="AD6595" s="34"/>
      <c r="AE6595" s="34"/>
      <c r="AR6595" s="203" t="s">
        <v>483</v>
      </c>
      <c r="AT6595" s="203" t="s">
        <v>394</v>
      </c>
      <c r="AU6595" s="203" t="s">
        <v>84</v>
      </c>
      <c r="AY6595" s="17" t="s">
        <v>272</v>
      </c>
      <c r="BE6595" s="204">
        <f>IF(N6595="základní",J6595,0)</f>
        <v>0</v>
      </c>
      <c r="BF6595" s="204">
        <f>IF(N6595="snížená",J6595,0)</f>
        <v>0</v>
      </c>
      <c r="BG6595" s="204">
        <f>IF(N6595="zákl. přenesená",J6595,0)</f>
        <v>0</v>
      </c>
      <c r="BH6595" s="204">
        <f>IF(N6595="sníž. přenesená",J6595,0)</f>
        <v>0</v>
      </c>
      <c r="BI6595" s="204">
        <f>IF(N6595="nulová",J6595,0)</f>
        <v>0</v>
      </c>
      <c r="BJ6595" s="17" t="s">
        <v>16</v>
      </c>
      <c r="BK6595" s="204">
        <f>ROUND(I6595*H6595,2)</f>
        <v>0</v>
      </c>
      <c r="BL6595" s="17" t="s">
        <v>358</v>
      </c>
      <c r="BM6595" s="203" t="s">
        <v>5342</v>
      </c>
    </row>
    <row r="6596" spans="1:65" s="14" customFormat="1" ht="11.25" x14ac:dyDescent="0.2">
      <c r="B6596" s="221"/>
      <c r="C6596" s="222"/>
      <c r="D6596" s="212" t="s">
        <v>283</v>
      </c>
      <c r="E6596" s="222"/>
      <c r="F6596" s="224" t="s">
        <v>5343</v>
      </c>
      <c r="G6596" s="222"/>
      <c r="H6596" s="225">
        <v>17.831</v>
      </c>
      <c r="I6596" s="226"/>
      <c r="J6596" s="222"/>
      <c r="K6596" s="222"/>
      <c r="L6596" s="227"/>
      <c r="M6596" s="228"/>
      <c r="N6596" s="229"/>
      <c r="O6596" s="229"/>
      <c r="P6596" s="229"/>
      <c r="Q6596" s="229"/>
      <c r="R6596" s="229"/>
      <c r="S6596" s="229"/>
      <c r="T6596" s="230"/>
      <c r="AT6596" s="231" t="s">
        <v>283</v>
      </c>
      <c r="AU6596" s="231" t="s">
        <v>84</v>
      </c>
      <c r="AV6596" s="14" t="s">
        <v>84</v>
      </c>
      <c r="AW6596" s="14" t="s">
        <v>4</v>
      </c>
      <c r="AX6596" s="14" t="s">
        <v>16</v>
      </c>
      <c r="AY6596" s="231" t="s">
        <v>272</v>
      </c>
    </row>
    <row r="6597" spans="1:65" s="2" customFormat="1" ht="24.2" customHeight="1" x14ac:dyDescent="0.2">
      <c r="A6597" s="34"/>
      <c r="B6597" s="35"/>
      <c r="C6597" s="192" t="s">
        <v>5344</v>
      </c>
      <c r="D6597" s="192" t="s">
        <v>274</v>
      </c>
      <c r="E6597" s="193" t="s">
        <v>5345</v>
      </c>
      <c r="F6597" s="194" t="s">
        <v>5346</v>
      </c>
      <c r="G6597" s="195" t="s">
        <v>156</v>
      </c>
      <c r="H6597" s="196">
        <v>55.968000000000004</v>
      </c>
      <c r="I6597" s="197"/>
      <c r="J6597" s="198">
        <f>ROUND(I6597*H6597,2)</f>
        <v>0</v>
      </c>
      <c r="K6597" s="194" t="s">
        <v>278</v>
      </c>
      <c r="L6597" s="39"/>
      <c r="M6597" s="199" t="s">
        <v>1</v>
      </c>
      <c r="N6597" s="200" t="s">
        <v>41</v>
      </c>
      <c r="O6597" s="71"/>
      <c r="P6597" s="201">
        <f>O6597*H6597</f>
        <v>0</v>
      </c>
      <c r="Q6597" s="201">
        <v>5.4999999999999997E-3</v>
      </c>
      <c r="R6597" s="201">
        <f>Q6597*H6597</f>
        <v>0.30782399999999999</v>
      </c>
      <c r="S6597" s="201">
        <v>0</v>
      </c>
      <c r="T6597" s="202">
        <f>S6597*H6597</f>
        <v>0</v>
      </c>
      <c r="U6597" s="34"/>
      <c r="V6597" s="34"/>
      <c r="W6597" s="34"/>
      <c r="X6597" s="34"/>
      <c r="Y6597" s="34"/>
      <c r="Z6597" s="34"/>
      <c r="AA6597" s="34"/>
      <c r="AB6597" s="34"/>
      <c r="AC6597" s="34"/>
      <c r="AD6597" s="34"/>
      <c r="AE6597" s="34"/>
      <c r="AR6597" s="203" t="s">
        <v>358</v>
      </c>
      <c r="AT6597" s="203" t="s">
        <v>274</v>
      </c>
      <c r="AU6597" s="203" t="s">
        <v>84</v>
      </c>
      <c r="AY6597" s="17" t="s">
        <v>272</v>
      </c>
      <c r="BE6597" s="204">
        <f>IF(N6597="základní",J6597,0)</f>
        <v>0</v>
      </c>
      <c r="BF6597" s="204">
        <f>IF(N6597="snížená",J6597,0)</f>
        <v>0</v>
      </c>
      <c r="BG6597" s="204">
        <f>IF(N6597="zákl. přenesená",J6597,0)</f>
        <v>0</v>
      </c>
      <c r="BH6597" s="204">
        <f>IF(N6597="sníž. přenesená",J6597,0)</f>
        <v>0</v>
      </c>
      <c r="BI6597" s="204">
        <f>IF(N6597="nulová",J6597,0)</f>
        <v>0</v>
      </c>
      <c r="BJ6597" s="17" t="s">
        <v>16</v>
      </c>
      <c r="BK6597" s="204">
        <f>ROUND(I6597*H6597,2)</f>
        <v>0</v>
      </c>
      <c r="BL6597" s="17" t="s">
        <v>358</v>
      </c>
      <c r="BM6597" s="203" t="s">
        <v>5347</v>
      </c>
    </row>
    <row r="6598" spans="1:65" s="2" customFormat="1" ht="11.25" x14ac:dyDescent="0.2">
      <c r="A6598" s="34"/>
      <c r="B6598" s="35"/>
      <c r="C6598" s="36"/>
      <c r="D6598" s="205" t="s">
        <v>281</v>
      </c>
      <c r="E6598" s="36"/>
      <c r="F6598" s="206" t="s">
        <v>5348</v>
      </c>
      <c r="G6598" s="36"/>
      <c r="H6598" s="36"/>
      <c r="I6598" s="207"/>
      <c r="J6598" s="36"/>
      <c r="K6598" s="36"/>
      <c r="L6598" s="39"/>
      <c r="M6598" s="208"/>
      <c r="N6598" s="209"/>
      <c r="O6598" s="71"/>
      <c r="P6598" s="71"/>
      <c r="Q6598" s="71"/>
      <c r="R6598" s="71"/>
      <c r="S6598" s="71"/>
      <c r="T6598" s="72"/>
      <c r="U6598" s="34"/>
      <c r="V6598" s="34"/>
      <c r="W6598" s="34"/>
      <c r="X6598" s="34"/>
      <c r="Y6598" s="34"/>
      <c r="Z6598" s="34"/>
      <c r="AA6598" s="34"/>
      <c r="AB6598" s="34"/>
      <c r="AC6598" s="34"/>
      <c r="AD6598" s="34"/>
      <c r="AE6598" s="34"/>
      <c r="AT6598" s="17" t="s">
        <v>281</v>
      </c>
      <c r="AU6598" s="17" t="s">
        <v>84</v>
      </c>
    </row>
    <row r="6599" spans="1:65" s="13" customFormat="1" ht="22.5" x14ac:dyDescent="0.2">
      <c r="B6599" s="210"/>
      <c r="C6599" s="211"/>
      <c r="D6599" s="212" t="s">
        <v>283</v>
      </c>
      <c r="E6599" s="213" t="s">
        <v>1</v>
      </c>
      <c r="F6599" s="214" t="s">
        <v>3241</v>
      </c>
      <c r="G6599" s="211"/>
      <c r="H6599" s="213" t="s">
        <v>1</v>
      </c>
      <c r="I6599" s="215"/>
      <c r="J6599" s="211"/>
      <c r="K6599" s="211"/>
      <c r="L6599" s="216"/>
      <c r="M6599" s="217"/>
      <c r="N6599" s="218"/>
      <c r="O6599" s="218"/>
      <c r="P6599" s="218"/>
      <c r="Q6599" s="218"/>
      <c r="R6599" s="218"/>
      <c r="S6599" s="218"/>
      <c r="T6599" s="219"/>
      <c r="AT6599" s="220" t="s">
        <v>283</v>
      </c>
      <c r="AU6599" s="220" t="s">
        <v>84</v>
      </c>
      <c r="AV6599" s="13" t="s">
        <v>16</v>
      </c>
      <c r="AW6599" s="13" t="s">
        <v>32</v>
      </c>
      <c r="AX6599" s="13" t="s">
        <v>76</v>
      </c>
      <c r="AY6599" s="220" t="s">
        <v>272</v>
      </c>
    </row>
    <row r="6600" spans="1:65" s="13" customFormat="1" ht="11.25" x14ac:dyDescent="0.2">
      <c r="B6600" s="210"/>
      <c r="C6600" s="211"/>
      <c r="D6600" s="212" t="s">
        <v>283</v>
      </c>
      <c r="E6600" s="213" t="s">
        <v>1</v>
      </c>
      <c r="F6600" s="214" t="s">
        <v>5229</v>
      </c>
      <c r="G6600" s="211"/>
      <c r="H6600" s="213" t="s">
        <v>1</v>
      </c>
      <c r="I6600" s="215"/>
      <c r="J6600" s="211"/>
      <c r="K6600" s="211"/>
      <c r="L6600" s="216"/>
      <c r="M6600" s="217"/>
      <c r="N6600" s="218"/>
      <c r="O6600" s="218"/>
      <c r="P6600" s="218"/>
      <c r="Q6600" s="218"/>
      <c r="R6600" s="218"/>
      <c r="S6600" s="218"/>
      <c r="T6600" s="219"/>
      <c r="AT6600" s="220" t="s">
        <v>283</v>
      </c>
      <c r="AU6600" s="220" t="s">
        <v>84</v>
      </c>
      <c r="AV6600" s="13" t="s">
        <v>16</v>
      </c>
      <c r="AW6600" s="13" t="s">
        <v>32</v>
      </c>
      <c r="AX6600" s="13" t="s">
        <v>76</v>
      </c>
      <c r="AY6600" s="220" t="s">
        <v>272</v>
      </c>
    </row>
    <row r="6601" spans="1:65" s="13" customFormat="1" ht="11.25" x14ac:dyDescent="0.2">
      <c r="B6601" s="210"/>
      <c r="C6601" s="211"/>
      <c r="D6601" s="212" t="s">
        <v>283</v>
      </c>
      <c r="E6601" s="213" t="s">
        <v>1</v>
      </c>
      <c r="F6601" s="214" t="s">
        <v>285</v>
      </c>
      <c r="G6601" s="211"/>
      <c r="H6601" s="213" t="s">
        <v>1</v>
      </c>
      <c r="I6601" s="215"/>
      <c r="J6601" s="211"/>
      <c r="K6601" s="211"/>
      <c r="L6601" s="216"/>
      <c r="M6601" s="217"/>
      <c r="N6601" s="218"/>
      <c r="O6601" s="218"/>
      <c r="P6601" s="218"/>
      <c r="Q6601" s="218"/>
      <c r="R6601" s="218"/>
      <c r="S6601" s="218"/>
      <c r="T6601" s="219"/>
      <c r="AT6601" s="220" t="s">
        <v>283</v>
      </c>
      <c r="AU6601" s="220" t="s">
        <v>84</v>
      </c>
      <c r="AV6601" s="13" t="s">
        <v>16</v>
      </c>
      <c r="AW6601" s="13" t="s">
        <v>32</v>
      </c>
      <c r="AX6601" s="13" t="s">
        <v>76</v>
      </c>
      <c r="AY6601" s="220" t="s">
        <v>272</v>
      </c>
    </row>
    <row r="6602" spans="1:65" s="13" customFormat="1" ht="11.25" x14ac:dyDescent="0.2">
      <c r="B6602" s="210"/>
      <c r="C6602" s="211"/>
      <c r="D6602" s="212" t="s">
        <v>283</v>
      </c>
      <c r="E6602" s="213" t="s">
        <v>1</v>
      </c>
      <c r="F6602" s="214" t="s">
        <v>2351</v>
      </c>
      <c r="G6602" s="211"/>
      <c r="H6602" s="213" t="s">
        <v>1</v>
      </c>
      <c r="I6602" s="215"/>
      <c r="J6602" s="211"/>
      <c r="K6602" s="211"/>
      <c r="L6602" s="216"/>
      <c r="M6602" s="217"/>
      <c r="N6602" s="218"/>
      <c r="O6602" s="218"/>
      <c r="P6602" s="218"/>
      <c r="Q6602" s="218"/>
      <c r="R6602" s="218"/>
      <c r="S6602" s="218"/>
      <c r="T6602" s="219"/>
      <c r="AT6602" s="220" t="s">
        <v>283</v>
      </c>
      <c r="AU6602" s="220" t="s">
        <v>84</v>
      </c>
      <c r="AV6602" s="13" t="s">
        <v>16</v>
      </c>
      <c r="AW6602" s="13" t="s">
        <v>32</v>
      </c>
      <c r="AX6602" s="13" t="s">
        <v>76</v>
      </c>
      <c r="AY6602" s="220" t="s">
        <v>272</v>
      </c>
    </row>
    <row r="6603" spans="1:65" s="13" customFormat="1" ht="11.25" x14ac:dyDescent="0.2">
      <c r="B6603" s="210"/>
      <c r="C6603" s="211"/>
      <c r="D6603" s="212" t="s">
        <v>283</v>
      </c>
      <c r="E6603" s="213" t="s">
        <v>1</v>
      </c>
      <c r="F6603" s="214" t="s">
        <v>831</v>
      </c>
      <c r="G6603" s="211"/>
      <c r="H6603" s="213" t="s">
        <v>1</v>
      </c>
      <c r="I6603" s="215"/>
      <c r="J6603" s="211"/>
      <c r="K6603" s="211"/>
      <c r="L6603" s="216"/>
      <c r="M6603" s="217"/>
      <c r="N6603" s="218"/>
      <c r="O6603" s="218"/>
      <c r="P6603" s="218"/>
      <c r="Q6603" s="218"/>
      <c r="R6603" s="218"/>
      <c r="S6603" s="218"/>
      <c r="T6603" s="219"/>
      <c r="AT6603" s="220" t="s">
        <v>283</v>
      </c>
      <c r="AU6603" s="220" t="s">
        <v>84</v>
      </c>
      <c r="AV6603" s="13" t="s">
        <v>16</v>
      </c>
      <c r="AW6603" s="13" t="s">
        <v>32</v>
      </c>
      <c r="AX6603" s="13" t="s">
        <v>76</v>
      </c>
      <c r="AY6603" s="220" t="s">
        <v>272</v>
      </c>
    </row>
    <row r="6604" spans="1:65" s="14" customFormat="1" ht="11.25" x14ac:dyDescent="0.2">
      <c r="B6604" s="221"/>
      <c r="C6604" s="222"/>
      <c r="D6604" s="212" t="s">
        <v>283</v>
      </c>
      <c r="E6604" s="223" t="s">
        <v>1</v>
      </c>
      <c r="F6604" s="224" t="s">
        <v>2352</v>
      </c>
      <c r="G6604" s="222"/>
      <c r="H6604" s="225">
        <v>2.72</v>
      </c>
      <c r="I6604" s="226"/>
      <c r="J6604" s="222"/>
      <c r="K6604" s="222"/>
      <c r="L6604" s="227"/>
      <c r="M6604" s="228"/>
      <c r="N6604" s="229"/>
      <c r="O6604" s="229"/>
      <c r="P6604" s="229"/>
      <c r="Q6604" s="229"/>
      <c r="R6604" s="229"/>
      <c r="S6604" s="229"/>
      <c r="T6604" s="230"/>
      <c r="AT6604" s="231" t="s">
        <v>283</v>
      </c>
      <c r="AU6604" s="231" t="s">
        <v>84</v>
      </c>
      <c r="AV6604" s="14" t="s">
        <v>84</v>
      </c>
      <c r="AW6604" s="14" t="s">
        <v>32</v>
      </c>
      <c r="AX6604" s="14" t="s">
        <v>76</v>
      </c>
      <c r="AY6604" s="231" t="s">
        <v>272</v>
      </c>
    </row>
    <row r="6605" spans="1:65" s="14" customFormat="1" ht="11.25" x14ac:dyDescent="0.2">
      <c r="B6605" s="221"/>
      <c r="C6605" s="222"/>
      <c r="D6605" s="212" t="s">
        <v>283</v>
      </c>
      <c r="E6605" s="223" t="s">
        <v>1</v>
      </c>
      <c r="F6605" s="224" t="s">
        <v>2353</v>
      </c>
      <c r="G6605" s="222"/>
      <c r="H6605" s="225">
        <v>4.82</v>
      </c>
      <c r="I6605" s="226"/>
      <c r="J6605" s="222"/>
      <c r="K6605" s="222"/>
      <c r="L6605" s="227"/>
      <c r="M6605" s="228"/>
      <c r="N6605" s="229"/>
      <c r="O6605" s="229"/>
      <c r="P6605" s="229"/>
      <c r="Q6605" s="229"/>
      <c r="R6605" s="229"/>
      <c r="S6605" s="229"/>
      <c r="T6605" s="230"/>
      <c r="AT6605" s="231" t="s">
        <v>283</v>
      </c>
      <c r="AU6605" s="231" t="s">
        <v>84</v>
      </c>
      <c r="AV6605" s="14" t="s">
        <v>84</v>
      </c>
      <c r="AW6605" s="14" t="s">
        <v>32</v>
      </c>
      <c r="AX6605" s="14" t="s">
        <v>76</v>
      </c>
      <c r="AY6605" s="231" t="s">
        <v>272</v>
      </c>
    </row>
    <row r="6606" spans="1:65" s="13" customFormat="1" ht="11.25" x14ac:dyDescent="0.2">
      <c r="B6606" s="210"/>
      <c r="C6606" s="211"/>
      <c r="D6606" s="212" t="s">
        <v>283</v>
      </c>
      <c r="E6606" s="213" t="s">
        <v>1</v>
      </c>
      <c r="F6606" s="214" t="s">
        <v>285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 x14ac:dyDescent="0.2">
      <c r="B6607" s="210"/>
      <c r="C6607" s="211"/>
      <c r="D6607" s="212" t="s">
        <v>283</v>
      </c>
      <c r="E6607" s="213" t="s">
        <v>1</v>
      </c>
      <c r="F6607" s="214" t="s">
        <v>2282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3" customFormat="1" ht="11.25" x14ac:dyDescent="0.2">
      <c r="B6608" s="210"/>
      <c r="C6608" s="211"/>
      <c r="D6608" s="212" t="s">
        <v>283</v>
      </c>
      <c r="E6608" s="213" t="s">
        <v>1</v>
      </c>
      <c r="F6608" s="214" t="s">
        <v>833</v>
      </c>
      <c r="G6608" s="211"/>
      <c r="H6608" s="213" t="s">
        <v>1</v>
      </c>
      <c r="I6608" s="215"/>
      <c r="J6608" s="211"/>
      <c r="K6608" s="211"/>
      <c r="L6608" s="216"/>
      <c r="M6608" s="217"/>
      <c r="N6608" s="218"/>
      <c r="O6608" s="218"/>
      <c r="P6608" s="218"/>
      <c r="Q6608" s="218"/>
      <c r="R6608" s="218"/>
      <c r="S6608" s="218"/>
      <c r="T6608" s="219"/>
      <c r="AT6608" s="220" t="s">
        <v>283</v>
      </c>
      <c r="AU6608" s="220" t="s">
        <v>84</v>
      </c>
      <c r="AV6608" s="13" t="s">
        <v>16</v>
      </c>
      <c r="AW6608" s="13" t="s">
        <v>32</v>
      </c>
      <c r="AX6608" s="13" t="s">
        <v>76</v>
      </c>
      <c r="AY6608" s="220" t="s">
        <v>272</v>
      </c>
    </row>
    <row r="6609" spans="1:65" s="14" customFormat="1" ht="11.25" x14ac:dyDescent="0.2">
      <c r="B6609" s="221"/>
      <c r="C6609" s="222"/>
      <c r="D6609" s="212" t="s">
        <v>283</v>
      </c>
      <c r="E6609" s="223" t="s">
        <v>1</v>
      </c>
      <c r="F6609" s="224" t="s">
        <v>2283</v>
      </c>
      <c r="G6609" s="222"/>
      <c r="H6609" s="225">
        <v>3.488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1:65" s="14" customFormat="1" ht="11.25" x14ac:dyDescent="0.2">
      <c r="B6610" s="221"/>
      <c r="C6610" s="222"/>
      <c r="D6610" s="212" t="s">
        <v>283</v>
      </c>
      <c r="E6610" s="223" t="s">
        <v>1</v>
      </c>
      <c r="F6610" s="224" t="s">
        <v>2284</v>
      </c>
      <c r="G6610" s="222"/>
      <c r="H6610" s="225">
        <v>3.3879999999999999</v>
      </c>
      <c r="I6610" s="226"/>
      <c r="J6610" s="222"/>
      <c r="K6610" s="222"/>
      <c r="L6610" s="227"/>
      <c r="M6610" s="228"/>
      <c r="N6610" s="229"/>
      <c r="O6610" s="229"/>
      <c r="P6610" s="229"/>
      <c r="Q6610" s="229"/>
      <c r="R6610" s="229"/>
      <c r="S6610" s="229"/>
      <c r="T6610" s="230"/>
      <c r="AT6610" s="231" t="s">
        <v>283</v>
      </c>
      <c r="AU6610" s="231" t="s">
        <v>84</v>
      </c>
      <c r="AV6610" s="14" t="s">
        <v>84</v>
      </c>
      <c r="AW6610" s="14" t="s">
        <v>32</v>
      </c>
      <c r="AX6610" s="14" t="s">
        <v>76</v>
      </c>
      <c r="AY6610" s="231" t="s">
        <v>272</v>
      </c>
    </row>
    <row r="6611" spans="1:65" s="14" customFormat="1" ht="11.25" x14ac:dyDescent="0.2">
      <c r="B6611" s="221"/>
      <c r="C6611" s="222"/>
      <c r="D6611" s="212" t="s">
        <v>283</v>
      </c>
      <c r="E6611" s="223" t="s">
        <v>1</v>
      </c>
      <c r="F6611" s="224" t="s">
        <v>2285</v>
      </c>
      <c r="G6611" s="222"/>
      <c r="H6611" s="225">
        <v>2.7879999999999998</v>
      </c>
      <c r="I6611" s="226"/>
      <c r="J6611" s="222"/>
      <c r="K6611" s="222"/>
      <c r="L6611" s="227"/>
      <c r="M6611" s="228"/>
      <c r="N6611" s="229"/>
      <c r="O6611" s="229"/>
      <c r="P6611" s="229"/>
      <c r="Q6611" s="229"/>
      <c r="R6611" s="229"/>
      <c r="S6611" s="229"/>
      <c r="T6611" s="230"/>
      <c r="AT6611" s="231" t="s">
        <v>283</v>
      </c>
      <c r="AU6611" s="231" t="s">
        <v>84</v>
      </c>
      <c r="AV6611" s="14" t="s">
        <v>84</v>
      </c>
      <c r="AW6611" s="14" t="s">
        <v>32</v>
      </c>
      <c r="AX6611" s="14" t="s">
        <v>76</v>
      </c>
      <c r="AY6611" s="231" t="s">
        <v>272</v>
      </c>
    </row>
    <row r="6612" spans="1:65" s="14" customFormat="1" ht="11.25" x14ac:dyDescent="0.2">
      <c r="B6612" s="221"/>
      <c r="C6612" s="222"/>
      <c r="D6612" s="212" t="s">
        <v>283</v>
      </c>
      <c r="E6612" s="223" t="s">
        <v>1</v>
      </c>
      <c r="F6612" s="224" t="s">
        <v>2286</v>
      </c>
      <c r="G6612" s="222"/>
      <c r="H6612" s="225">
        <v>2.8</v>
      </c>
      <c r="I6612" s="226"/>
      <c r="J6612" s="222"/>
      <c r="K6612" s="222"/>
      <c r="L6612" s="227"/>
      <c r="M6612" s="228"/>
      <c r="N6612" s="229"/>
      <c r="O6612" s="229"/>
      <c r="P6612" s="229"/>
      <c r="Q6612" s="229"/>
      <c r="R6612" s="229"/>
      <c r="S6612" s="229"/>
      <c r="T6612" s="230"/>
      <c r="AT6612" s="231" t="s">
        <v>283</v>
      </c>
      <c r="AU6612" s="231" t="s">
        <v>84</v>
      </c>
      <c r="AV6612" s="14" t="s">
        <v>84</v>
      </c>
      <c r="AW6612" s="14" t="s">
        <v>32</v>
      </c>
      <c r="AX6612" s="14" t="s">
        <v>76</v>
      </c>
      <c r="AY6612" s="231" t="s">
        <v>272</v>
      </c>
    </row>
    <row r="6613" spans="1:65" s="14" customFormat="1" ht="11.25" x14ac:dyDescent="0.2">
      <c r="B6613" s="221"/>
      <c r="C6613" s="222"/>
      <c r="D6613" s="212" t="s">
        <v>283</v>
      </c>
      <c r="E6613" s="223" t="s">
        <v>1</v>
      </c>
      <c r="F6613" s="224" t="s">
        <v>2287</v>
      </c>
      <c r="G6613" s="222"/>
      <c r="H6613" s="225">
        <v>4.4000000000000004</v>
      </c>
      <c r="I6613" s="226"/>
      <c r="J6613" s="222"/>
      <c r="K6613" s="222"/>
      <c r="L6613" s="227"/>
      <c r="M6613" s="228"/>
      <c r="N6613" s="229"/>
      <c r="O6613" s="229"/>
      <c r="P6613" s="229"/>
      <c r="Q6613" s="229"/>
      <c r="R6613" s="229"/>
      <c r="S6613" s="229"/>
      <c r="T6613" s="230"/>
      <c r="AT6613" s="231" t="s">
        <v>283</v>
      </c>
      <c r="AU6613" s="231" t="s">
        <v>84</v>
      </c>
      <c r="AV6613" s="14" t="s">
        <v>84</v>
      </c>
      <c r="AW6613" s="14" t="s">
        <v>32</v>
      </c>
      <c r="AX6613" s="14" t="s">
        <v>76</v>
      </c>
      <c r="AY6613" s="231" t="s">
        <v>272</v>
      </c>
    </row>
    <row r="6614" spans="1:65" s="14" customFormat="1" ht="11.25" x14ac:dyDescent="0.2">
      <c r="B6614" s="221"/>
      <c r="C6614" s="222"/>
      <c r="D6614" s="212" t="s">
        <v>283</v>
      </c>
      <c r="E6614" s="223" t="s">
        <v>1</v>
      </c>
      <c r="F6614" s="224" t="s">
        <v>2288</v>
      </c>
      <c r="G6614" s="222"/>
      <c r="H6614" s="225">
        <v>6.3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1:65" s="14" customFormat="1" ht="11.25" x14ac:dyDescent="0.2">
      <c r="B6615" s="221"/>
      <c r="C6615" s="222"/>
      <c r="D6615" s="212" t="s">
        <v>283</v>
      </c>
      <c r="E6615" s="223" t="s">
        <v>1</v>
      </c>
      <c r="F6615" s="224" t="s">
        <v>2289</v>
      </c>
      <c r="G6615" s="222"/>
      <c r="H6615" s="225">
        <v>5.7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1:65" s="13" customFormat="1" ht="11.25" x14ac:dyDescent="0.2">
      <c r="B6616" s="210"/>
      <c r="C6616" s="211"/>
      <c r="D6616" s="212" t="s">
        <v>283</v>
      </c>
      <c r="E6616" s="213" t="s">
        <v>1</v>
      </c>
      <c r="F6616" s="214" t="s">
        <v>837</v>
      </c>
      <c r="G6616" s="211"/>
      <c r="H6616" s="213" t="s">
        <v>1</v>
      </c>
      <c r="I6616" s="215"/>
      <c r="J6616" s="211"/>
      <c r="K6616" s="211"/>
      <c r="L6616" s="216"/>
      <c r="M6616" s="217"/>
      <c r="N6616" s="218"/>
      <c r="O6616" s="218"/>
      <c r="P6616" s="218"/>
      <c r="Q6616" s="218"/>
      <c r="R6616" s="218"/>
      <c r="S6616" s="218"/>
      <c r="T6616" s="219"/>
      <c r="AT6616" s="220" t="s">
        <v>283</v>
      </c>
      <c r="AU6616" s="220" t="s">
        <v>84</v>
      </c>
      <c r="AV6616" s="13" t="s">
        <v>16</v>
      </c>
      <c r="AW6616" s="13" t="s">
        <v>32</v>
      </c>
      <c r="AX6616" s="13" t="s">
        <v>76</v>
      </c>
      <c r="AY6616" s="220" t="s">
        <v>272</v>
      </c>
    </row>
    <row r="6617" spans="1:65" s="14" customFormat="1" ht="11.25" x14ac:dyDescent="0.2">
      <c r="B6617" s="221"/>
      <c r="C6617" s="222"/>
      <c r="D6617" s="212" t="s">
        <v>283</v>
      </c>
      <c r="E6617" s="223" t="s">
        <v>1</v>
      </c>
      <c r="F6617" s="224" t="s">
        <v>2291</v>
      </c>
      <c r="G6617" s="222"/>
      <c r="H6617" s="225">
        <v>3.488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1:65" s="14" customFormat="1" ht="11.25" x14ac:dyDescent="0.2">
      <c r="B6618" s="221"/>
      <c r="C6618" s="222"/>
      <c r="D6618" s="212" t="s">
        <v>283</v>
      </c>
      <c r="E6618" s="223" t="s">
        <v>1</v>
      </c>
      <c r="F6618" s="224" t="s">
        <v>2292</v>
      </c>
      <c r="G6618" s="222"/>
      <c r="H6618" s="225">
        <v>3.5880000000000001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1:65" s="14" customFormat="1" ht="11.25" x14ac:dyDescent="0.2">
      <c r="B6619" s="221"/>
      <c r="C6619" s="222"/>
      <c r="D6619" s="212" t="s">
        <v>283</v>
      </c>
      <c r="E6619" s="223" t="s">
        <v>1</v>
      </c>
      <c r="F6619" s="224" t="s">
        <v>2293</v>
      </c>
      <c r="G6619" s="222"/>
      <c r="H6619" s="225">
        <v>4.2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1:65" s="14" customFormat="1" ht="11.25" x14ac:dyDescent="0.2">
      <c r="B6620" s="221"/>
      <c r="C6620" s="222"/>
      <c r="D6620" s="212" t="s">
        <v>283</v>
      </c>
      <c r="E6620" s="223" t="s">
        <v>1</v>
      </c>
      <c r="F6620" s="224" t="s">
        <v>2294</v>
      </c>
      <c r="G6620" s="222"/>
      <c r="H6620" s="225">
        <v>2.988</v>
      </c>
      <c r="I6620" s="226"/>
      <c r="J6620" s="222"/>
      <c r="K6620" s="222"/>
      <c r="L6620" s="227"/>
      <c r="M6620" s="228"/>
      <c r="N6620" s="229"/>
      <c r="O6620" s="229"/>
      <c r="P6620" s="229"/>
      <c r="Q6620" s="229"/>
      <c r="R6620" s="229"/>
      <c r="S6620" s="229"/>
      <c r="T6620" s="230"/>
      <c r="AT6620" s="231" t="s">
        <v>283</v>
      </c>
      <c r="AU6620" s="231" t="s">
        <v>84</v>
      </c>
      <c r="AV6620" s="14" t="s">
        <v>84</v>
      </c>
      <c r="AW6620" s="14" t="s">
        <v>32</v>
      </c>
      <c r="AX6620" s="14" t="s">
        <v>76</v>
      </c>
      <c r="AY6620" s="231" t="s">
        <v>272</v>
      </c>
    </row>
    <row r="6621" spans="1:65" s="14" customFormat="1" ht="11.25" x14ac:dyDescent="0.2">
      <c r="B6621" s="221"/>
      <c r="C6621" s="222"/>
      <c r="D6621" s="212" t="s">
        <v>283</v>
      </c>
      <c r="E6621" s="223" t="s">
        <v>1</v>
      </c>
      <c r="F6621" s="224" t="s">
        <v>2295</v>
      </c>
      <c r="G6621" s="222"/>
      <c r="H6621" s="225">
        <v>2.4</v>
      </c>
      <c r="I6621" s="226"/>
      <c r="J6621" s="222"/>
      <c r="K6621" s="222"/>
      <c r="L6621" s="227"/>
      <c r="M6621" s="228"/>
      <c r="N6621" s="229"/>
      <c r="O6621" s="229"/>
      <c r="P6621" s="229"/>
      <c r="Q6621" s="229"/>
      <c r="R6621" s="229"/>
      <c r="S6621" s="229"/>
      <c r="T6621" s="230"/>
      <c r="AT6621" s="231" t="s">
        <v>283</v>
      </c>
      <c r="AU6621" s="231" t="s">
        <v>84</v>
      </c>
      <c r="AV6621" s="14" t="s">
        <v>84</v>
      </c>
      <c r="AW6621" s="14" t="s">
        <v>32</v>
      </c>
      <c r="AX6621" s="14" t="s">
        <v>76</v>
      </c>
      <c r="AY6621" s="231" t="s">
        <v>272</v>
      </c>
    </row>
    <row r="6622" spans="1:65" s="14" customFormat="1" ht="11.25" x14ac:dyDescent="0.2">
      <c r="B6622" s="221"/>
      <c r="C6622" s="222"/>
      <c r="D6622" s="212" t="s">
        <v>283</v>
      </c>
      <c r="E6622" s="223" t="s">
        <v>1</v>
      </c>
      <c r="F6622" s="224" t="s">
        <v>2296</v>
      </c>
      <c r="G6622" s="222"/>
      <c r="H6622" s="225">
        <v>2.9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1:65" s="2" customFormat="1" ht="16.5" customHeight="1" x14ac:dyDescent="0.2">
      <c r="A6623" s="34"/>
      <c r="B6623" s="35"/>
      <c r="C6623" s="232" t="s">
        <v>5349</v>
      </c>
      <c r="D6623" s="232" t="s">
        <v>394</v>
      </c>
      <c r="E6623" s="233" t="s">
        <v>5350</v>
      </c>
      <c r="F6623" s="234" t="s">
        <v>5351</v>
      </c>
      <c r="G6623" s="235" t="s">
        <v>156</v>
      </c>
      <c r="H6623" s="236">
        <v>61.564999999999998</v>
      </c>
      <c r="I6623" s="237"/>
      <c r="J6623" s="238">
        <f>ROUND(I6623*H6623,2)</f>
        <v>0</v>
      </c>
      <c r="K6623" s="234" t="s">
        <v>1</v>
      </c>
      <c r="L6623" s="239"/>
      <c r="M6623" s="240" t="s">
        <v>1</v>
      </c>
      <c r="N6623" s="241" t="s">
        <v>41</v>
      </c>
      <c r="O6623" s="71"/>
      <c r="P6623" s="201">
        <f>O6623*H6623</f>
        <v>0</v>
      </c>
      <c r="Q6623" s="201">
        <v>1.55E-2</v>
      </c>
      <c r="R6623" s="201">
        <f>Q6623*H6623</f>
        <v>0.95425749999999998</v>
      </c>
      <c r="S6623" s="201">
        <v>0</v>
      </c>
      <c r="T6623" s="202">
        <f>S6623*H6623</f>
        <v>0</v>
      </c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R6623" s="203" t="s">
        <v>483</v>
      </c>
      <c r="AT6623" s="203" t="s">
        <v>394</v>
      </c>
      <c r="AU6623" s="203" t="s">
        <v>84</v>
      </c>
      <c r="AY6623" s="17" t="s">
        <v>272</v>
      </c>
      <c r="BE6623" s="204">
        <f>IF(N6623="základní",J6623,0)</f>
        <v>0</v>
      </c>
      <c r="BF6623" s="204">
        <f>IF(N6623="snížená",J6623,0)</f>
        <v>0</v>
      </c>
      <c r="BG6623" s="204">
        <f>IF(N6623="zákl. přenesená",J6623,0)</f>
        <v>0</v>
      </c>
      <c r="BH6623" s="204">
        <f>IF(N6623="sníž. přenesená",J6623,0)</f>
        <v>0</v>
      </c>
      <c r="BI6623" s="204">
        <f>IF(N6623="nulová",J6623,0)</f>
        <v>0</v>
      </c>
      <c r="BJ6623" s="17" t="s">
        <v>16</v>
      </c>
      <c r="BK6623" s="204">
        <f>ROUND(I6623*H6623,2)</f>
        <v>0</v>
      </c>
      <c r="BL6623" s="17" t="s">
        <v>358</v>
      </c>
      <c r="BM6623" s="203" t="s">
        <v>5352</v>
      </c>
    </row>
    <row r="6624" spans="1:65" s="14" customFormat="1" ht="11.25" x14ac:dyDescent="0.2">
      <c r="B6624" s="221"/>
      <c r="C6624" s="222"/>
      <c r="D6624" s="212" t="s">
        <v>283</v>
      </c>
      <c r="E6624" s="222"/>
      <c r="F6624" s="224" t="s">
        <v>5353</v>
      </c>
      <c r="G6624" s="222"/>
      <c r="H6624" s="225">
        <v>61.564999999999998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4</v>
      </c>
      <c r="AX6624" s="14" t="s">
        <v>16</v>
      </c>
      <c r="AY6624" s="231" t="s">
        <v>272</v>
      </c>
    </row>
    <row r="6625" spans="1:65" s="2" customFormat="1" ht="33" customHeight="1" x14ac:dyDescent="0.2">
      <c r="A6625" s="34"/>
      <c r="B6625" s="35"/>
      <c r="C6625" s="192" t="s">
        <v>5354</v>
      </c>
      <c r="D6625" s="192" t="s">
        <v>274</v>
      </c>
      <c r="E6625" s="193" t="s">
        <v>5355</v>
      </c>
      <c r="F6625" s="194" t="s">
        <v>5356</v>
      </c>
      <c r="G6625" s="195" t="s">
        <v>156</v>
      </c>
      <c r="H6625" s="196">
        <v>23.975999999999999</v>
      </c>
      <c r="I6625" s="197"/>
      <c r="J6625" s="198">
        <f>ROUND(I6625*H6625,2)</f>
        <v>0</v>
      </c>
      <c r="K6625" s="194" t="s">
        <v>278</v>
      </c>
      <c r="L6625" s="39"/>
      <c r="M6625" s="199" t="s">
        <v>1</v>
      </c>
      <c r="N6625" s="200" t="s">
        <v>41</v>
      </c>
      <c r="O6625" s="71"/>
      <c r="P6625" s="201">
        <f>O6625*H6625</f>
        <v>0</v>
      </c>
      <c r="Q6625" s="201">
        <v>8.9999999999999993E-3</v>
      </c>
      <c r="R6625" s="201">
        <f>Q6625*H6625</f>
        <v>0.21578399999999998</v>
      </c>
      <c r="S6625" s="201">
        <v>0</v>
      </c>
      <c r="T6625" s="202">
        <f>S6625*H6625</f>
        <v>0</v>
      </c>
      <c r="U6625" s="34"/>
      <c r="V6625" s="34"/>
      <c r="W6625" s="34"/>
      <c r="X6625" s="34"/>
      <c r="Y6625" s="34"/>
      <c r="Z6625" s="34"/>
      <c r="AA6625" s="34"/>
      <c r="AB6625" s="34"/>
      <c r="AC6625" s="34"/>
      <c r="AD6625" s="34"/>
      <c r="AE6625" s="34"/>
      <c r="AR6625" s="203" t="s">
        <v>358</v>
      </c>
      <c r="AT6625" s="203" t="s">
        <v>274</v>
      </c>
      <c r="AU6625" s="203" t="s">
        <v>84</v>
      </c>
      <c r="AY6625" s="17" t="s">
        <v>272</v>
      </c>
      <c r="BE6625" s="204">
        <f>IF(N6625="základní",J6625,0)</f>
        <v>0</v>
      </c>
      <c r="BF6625" s="204">
        <f>IF(N6625="snížená",J6625,0)</f>
        <v>0</v>
      </c>
      <c r="BG6625" s="204">
        <f>IF(N6625="zákl. přenesená",J6625,0)</f>
        <v>0</v>
      </c>
      <c r="BH6625" s="204">
        <f>IF(N6625="sníž. přenesená",J6625,0)</f>
        <v>0</v>
      </c>
      <c r="BI6625" s="204">
        <f>IF(N6625="nulová",J6625,0)</f>
        <v>0</v>
      </c>
      <c r="BJ6625" s="17" t="s">
        <v>16</v>
      </c>
      <c r="BK6625" s="204">
        <f>ROUND(I6625*H6625,2)</f>
        <v>0</v>
      </c>
      <c r="BL6625" s="17" t="s">
        <v>358</v>
      </c>
      <c r="BM6625" s="203" t="s">
        <v>5357</v>
      </c>
    </row>
    <row r="6626" spans="1:65" s="2" customFormat="1" ht="11.25" x14ac:dyDescent="0.2">
      <c r="A6626" s="34"/>
      <c r="B6626" s="35"/>
      <c r="C6626" s="36"/>
      <c r="D6626" s="205" t="s">
        <v>281</v>
      </c>
      <c r="E6626" s="36"/>
      <c r="F6626" s="206" t="s">
        <v>5358</v>
      </c>
      <c r="G6626" s="36"/>
      <c r="H6626" s="36"/>
      <c r="I6626" s="207"/>
      <c r="J6626" s="36"/>
      <c r="K6626" s="36"/>
      <c r="L6626" s="39"/>
      <c r="M6626" s="208"/>
      <c r="N6626" s="209"/>
      <c r="O6626" s="71"/>
      <c r="P6626" s="71"/>
      <c r="Q6626" s="71"/>
      <c r="R6626" s="71"/>
      <c r="S6626" s="71"/>
      <c r="T6626" s="72"/>
      <c r="U6626" s="34"/>
      <c r="V6626" s="34"/>
      <c r="W6626" s="34"/>
      <c r="X6626" s="34"/>
      <c r="Y6626" s="34"/>
      <c r="Z6626" s="34"/>
      <c r="AA6626" s="34"/>
      <c r="AB6626" s="34"/>
      <c r="AC6626" s="34"/>
      <c r="AD6626" s="34"/>
      <c r="AE6626" s="34"/>
      <c r="AT6626" s="17" t="s">
        <v>281</v>
      </c>
      <c r="AU6626" s="17" t="s">
        <v>84</v>
      </c>
    </row>
    <row r="6627" spans="1:65" s="13" customFormat="1" ht="22.5" x14ac:dyDescent="0.2">
      <c r="B6627" s="210"/>
      <c r="C6627" s="211"/>
      <c r="D6627" s="212" t="s">
        <v>283</v>
      </c>
      <c r="E6627" s="213" t="s">
        <v>1</v>
      </c>
      <c r="F6627" s="214" t="s">
        <v>3241</v>
      </c>
      <c r="G6627" s="211"/>
      <c r="H6627" s="213" t="s">
        <v>1</v>
      </c>
      <c r="I6627" s="215"/>
      <c r="J6627" s="211"/>
      <c r="K6627" s="211"/>
      <c r="L6627" s="216"/>
      <c r="M6627" s="217"/>
      <c r="N6627" s="218"/>
      <c r="O6627" s="218"/>
      <c r="P6627" s="218"/>
      <c r="Q6627" s="218"/>
      <c r="R6627" s="218"/>
      <c r="S6627" s="218"/>
      <c r="T6627" s="219"/>
      <c r="AT6627" s="220" t="s">
        <v>283</v>
      </c>
      <c r="AU6627" s="220" t="s">
        <v>84</v>
      </c>
      <c r="AV6627" s="13" t="s">
        <v>16</v>
      </c>
      <c r="AW6627" s="13" t="s">
        <v>32</v>
      </c>
      <c r="AX6627" s="13" t="s">
        <v>76</v>
      </c>
      <c r="AY6627" s="220" t="s">
        <v>272</v>
      </c>
    </row>
    <row r="6628" spans="1:65" s="13" customFormat="1" ht="11.25" x14ac:dyDescent="0.2">
      <c r="B6628" s="210"/>
      <c r="C6628" s="211"/>
      <c r="D6628" s="212" t="s">
        <v>283</v>
      </c>
      <c r="E6628" s="213" t="s">
        <v>1</v>
      </c>
      <c r="F6628" s="214" t="s">
        <v>5229</v>
      </c>
      <c r="G6628" s="211"/>
      <c r="H6628" s="213" t="s">
        <v>1</v>
      </c>
      <c r="I6628" s="215"/>
      <c r="J6628" s="211"/>
      <c r="K6628" s="211"/>
      <c r="L6628" s="216"/>
      <c r="M6628" s="217"/>
      <c r="N6628" s="218"/>
      <c r="O6628" s="218"/>
      <c r="P6628" s="218"/>
      <c r="Q6628" s="218"/>
      <c r="R6628" s="218"/>
      <c r="S6628" s="218"/>
      <c r="T6628" s="219"/>
      <c r="AT6628" s="220" t="s">
        <v>283</v>
      </c>
      <c r="AU6628" s="220" t="s">
        <v>84</v>
      </c>
      <c r="AV6628" s="13" t="s">
        <v>16</v>
      </c>
      <c r="AW6628" s="13" t="s">
        <v>32</v>
      </c>
      <c r="AX6628" s="13" t="s">
        <v>76</v>
      </c>
      <c r="AY6628" s="220" t="s">
        <v>272</v>
      </c>
    </row>
    <row r="6629" spans="1:65" s="13" customFormat="1" ht="11.25" x14ac:dyDescent="0.2">
      <c r="B6629" s="210"/>
      <c r="C6629" s="211"/>
      <c r="D6629" s="212" t="s">
        <v>283</v>
      </c>
      <c r="E6629" s="213" t="s">
        <v>1</v>
      </c>
      <c r="F6629" s="214" t="s">
        <v>285</v>
      </c>
      <c r="G6629" s="211"/>
      <c r="H6629" s="213" t="s">
        <v>1</v>
      </c>
      <c r="I6629" s="215"/>
      <c r="J6629" s="211"/>
      <c r="K6629" s="211"/>
      <c r="L6629" s="216"/>
      <c r="M6629" s="217"/>
      <c r="N6629" s="218"/>
      <c r="O6629" s="218"/>
      <c r="P6629" s="218"/>
      <c r="Q6629" s="218"/>
      <c r="R6629" s="218"/>
      <c r="S6629" s="218"/>
      <c r="T6629" s="219"/>
      <c r="AT6629" s="220" t="s">
        <v>283</v>
      </c>
      <c r="AU6629" s="220" t="s">
        <v>84</v>
      </c>
      <c r="AV6629" s="13" t="s">
        <v>16</v>
      </c>
      <c r="AW6629" s="13" t="s">
        <v>32</v>
      </c>
      <c r="AX6629" s="13" t="s">
        <v>76</v>
      </c>
      <c r="AY6629" s="220" t="s">
        <v>272</v>
      </c>
    </row>
    <row r="6630" spans="1:65" s="13" customFormat="1" ht="11.25" x14ac:dyDescent="0.2">
      <c r="B6630" s="210"/>
      <c r="C6630" s="211"/>
      <c r="D6630" s="212" t="s">
        <v>283</v>
      </c>
      <c r="E6630" s="213" t="s">
        <v>1</v>
      </c>
      <c r="F6630" s="214" t="s">
        <v>2282</v>
      </c>
      <c r="G6630" s="211"/>
      <c r="H6630" s="213" t="s">
        <v>1</v>
      </c>
      <c r="I6630" s="215"/>
      <c r="J6630" s="211"/>
      <c r="K6630" s="211"/>
      <c r="L6630" s="216"/>
      <c r="M6630" s="217"/>
      <c r="N6630" s="218"/>
      <c r="O6630" s="218"/>
      <c r="P6630" s="218"/>
      <c r="Q6630" s="218"/>
      <c r="R6630" s="218"/>
      <c r="S6630" s="218"/>
      <c r="T6630" s="219"/>
      <c r="AT6630" s="220" t="s">
        <v>283</v>
      </c>
      <c r="AU6630" s="220" t="s">
        <v>84</v>
      </c>
      <c r="AV6630" s="13" t="s">
        <v>16</v>
      </c>
      <c r="AW6630" s="13" t="s">
        <v>32</v>
      </c>
      <c r="AX6630" s="13" t="s">
        <v>76</v>
      </c>
      <c r="AY6630" s="220" t="s">
        <v>272</v>
      </c>
    </row>
    <row r="6631" spans="1:65" s="13" customFormat="1" ht="11.25" x14ac:dyDescent="0.2">
      <c r="B6631" s="210"/>
      <c r="C6631" s="211"/>
      <c r="D6631" s="212" t="s">
        <v>283</v>
      </c>
      <c r="E6631" s="213" t="s">
        <v>1</v>
      </c>
      <c r="F6631" s="214" t="s">
        <v>837</v>
      </c>
      <c r="G6631" s="211"/>
      <c r="H6631" s="213" t="s">
        <v>1</v>
      </c>
      <c r="I6631" s="215"/>
      <c r="J6631" s="211"/>
      <c r="K6631" s="211"/>
      <c r="L6631" s="216"/>
      <c r="M6631" s="217"/>
      <c r="N6631" s="218"/>
      <c r="O6631" s="218"/>
      <c r="P6631" s="218"/>
      <c r="Q6631" s="218"/>
      <c r="R6631" s="218"/>
      <c r="S6631" s="218"/>
      <c r="T6631" s="219"/>
      <c r="AT6631" s="220" t="s">
        <v>283</v>
      </c>
      <c r="AU6631" s="220" t="s">
        <v>84</v>
      </c>
      <c r="AV6631" s="13" t="s">
        <v>16</v>
      </c>
      <c r="AW6631" s="13" t="s">
        <v>32</v>
      </c>
      <c r="AX6631" s="13" t="s">
        <v>76</v>
      </c>
      <c r="AY6631" s="220" t="s">
        <v>272</v>
      </c>
    </row>
    <row r="6632" spans="1:65" s="14" customFormat="1" ht="11.25" x14ac:dyDescent="0.2">
      <c r="B6632" s="221"/>
      <c r="C6632" s="222"/>
      <c r="D6632" s="212" t="s">
        <v>283</v>
      </c>
      <c r="E6632" s="223" t="s">
        <v>1</v>
      </c>
      <c r="F6632" s="224" t="s">
        <v>2290</v>
      </c>
      <c r="G6632" s="222"/>
      <c r="H6632" s="225">
        <v>2.7</v>
      </c>
      <c r="I6632" s="226"/>
      <c r="J6632" s="222"/>
      <c r="K6632" s="222"/>
      <c r="L6632" s="227"/>
      <c r="M6632" s="228"/>
      <c r="N6632" s="229"/>
      <c r="O6632" s="229"/>
      <c r="P6632" s="229"/>
      <c r="Q6632" s="229"/>
      <c r="R6632" s="229"/>
      <c r="S6632" s="229"/>
      <c r="T6632" s="230"/>
      <c r="AT6632" s="231" t="s">
        <v>283</v>
      </c>
      <c r="AU6632" s="231" t="s">
        <v>84</v>
      </c>
      <c r="AV6632" s="14" t="s">
        <v>84</v>
      </c>
      <c r="AW6632" s="14" t="s">
        <v>32</v>
      </c>
      <c r="AX6632" s="14" t="s">
        <v>76</v>
      </c>
      <c r="AY6632" s="231" t="s">
        <v>272</v>
      </c>
    </row>
    <row r="6633" spans="1:65" s="13" customFormat="1" ht="11.25" x14ac:dyDescent="0.2">
      <c r="B6633" s="210"/>
      <c r="C6633" s="211"/>
      <c r="D6633" s="212" t="s">
        <v>283</v>
      </c>
      <c r="E6633" s="213" t="s">
        <v>1</v>
      </c>
      <c r="F6633" s="214" t="s">
        <v>285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 x14ac:dyDescent="0.2">
      <c r="B6634" s="210"/>
      <c r="C6634" s="211"/>
      <c r="D6634" s="212" t="s">
        <v>283</v>
      </c>
      <c r="E6634" s="213" t="s">
        <v>1</v>
      </c>
      <c r="F6634" s="214" t="s">
        <v>2297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 x14ac:dyDescent="0.2">
      <c r="B6635" s="210"/>
      <c r="C6635" s="211"/>
      <c r="D6635" s="212" t="s">
        <v>283</v>
      </c>
      <c r="E6635" s="213" t="s">
        <v>1</v>
      </c>
      <c r="F6635" s="214" t="s">
        <v>833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4" customFormat="1" ht="11.25" x14ac:dyDescent="0.2">
      <c r="B6636" s="221"/>
      <c r="C6636" s="222"/>
      <c r="D6636" s="212" t="s">
        <v>283</v>
      </c>
      <c r="E6636" s="223" t="s">
        <v>1</v>
      </c>
      <c r="F6636" s="224" t="s">
        <v>2298</v>
      </c>
      <c r="G6636" s="222"/>
      <c r="H6636" s="225">
        <v>3.0880000000000001</v>
      </c>
      <c r="I6636" s="226"/>
      <c r="J6636" s="222"/>
      <c r="K6636" s="222"/>
      <c r="L6636" s="227"/>
      <c r="M6636" s="228"/>
      <c r="N6636" s="229"/>
      <c r="O6636" s="229"/>
      <c r="P6636" s="229"/>
      <c r="Q6636" s="229"/>
      <c r="R6636" s="229"/>
      <c r="S6636" s="229"/>
      <c r="T6636" s="230"/>
      <c r="AT6636" s="231" t="s">
        <v>283</v>
      </c>
      <c r="AU6636" s="231" t="s">
        <v>84</v>
      </c>
      <c r="AV6636" s="14" t="s">
        <v>84</v>
      </c>
      <c r="AW6636" s="14" t="s">
        <v>32</v>
      </c>
      <c r="AX6636" s="14" t="s">
        <v>76</v>
      </c>
      <c r="AY6636" s="231" t="s">
        <v>272</v>
      </c>
    </row>
    <row r="6637" spans="1:65" s="13" customFormat="1" ht="11.25" x14ac:dyDescent="0.2">
      <c r="B6637" s="210"/>
      <c r="C6637" s="211"/>
      <c r="D6637" s="212" t="s">
        <v>283</v>
      </c>
      <c r="E6637" s="213" t="s">
        <v>1</v>
      </c>
      <c r="F6637" s="214" t="s">
        <v>837</v>
      </c>
      <c r="G6637" s="211"/>
      <c r="H6637" s="213" t="s">
        <v>1</v>
      </c>
      <c r="I6637" s="215"/>
      <c r="J6637" s="211"/>
      <c r="K6637" s="211"/>
      <c r="L6637" s="216"/>
      <c r="M6637" s="217"/>
      <c r="N6637" s="218"/>
      <c r="O6637" s="218"/>
      <c r="P6637" s="218"/>
      <c r="Q6637" s="218"/>
      <c r="R6637" s="218"/>
      <c r="S6637" s="218"/>
      <c r="T6637" s="219"/>
      <c r="AT6637" s="220" t="s">
        <v>283</v>
      </c>
      <c r="AU6637" s="220" t="s">
        <v>84</v>
      </c>
      <c r="AV6637" s="13" t="s">
        <v>16</v>
      </c>
      <c r="AW6637" s="13" t="s">
        <v>32</v>
      </c>
      <c r="AX6637" s="13" t="s">
        <v>76</v>
      </c>
      <c r="AY6637" s="220" t="s">
        <v>272</v>
      </c>
    </row>
    <row r="6638" spans="1:65" s="14" customFormat="1" ht="11.25" x14ac:dyDescent="0.2">
      <c r="B6638" s="221"/>
      <c r="C6638" s="222"/>
      <c r="D6638" s="212" t="s">
        <v>283</v>
      </c>
      <c r="E6638" s="223" t="s">
        <v>1</v>
      </c>
      <c r="F6638" s="224" t="s">
        <v>2299</v>
      </c>
      <c r="G6638" s="222"/>
      <c r="H6638" s="225">
        <v>5.2</v>
      </c>
      <c r="I6638" s="226"/>
      <c r="J6638" s="222"/>
      <c r="K6638" s="222"/>
      <c r="L6638" s="227"/>
      <c r="M6638" s="228"/>
      <c r="N6638" s="229"/>
      <c r="O6638" s="229"/>
      <c r="P6638" s="229"/>
      <c r="Q6638" s="229"/>
      <c r="R6638" s="229"/>
      <c r="S6638" s="229"/>
      <c r="T6638" s="230"/>
      <c r="AT6638" s="231" t="s">
        <v>283</v>
      </c>
      <c r="AU6638" s="231" t="s">
        <v>84</v>
      </c>
      <c r="AV6638" s="14" t="s">
        <v>84</v>
      </c>
      <c r="AW6638" s="14" t="s">
        <v>32</v>
      </c>
      <c r="AX6638" s="14" t="s">
        <v>76</v>
      </c>
      <c r="AY6638" s="231" t="s">
        <v>272</v>
      </c>
    </row>
    <row r="6639" spans="1:65" s="14" customFormat="1" ht="11.25" x14ac:dyDescent="0.2">
      <c r="B6639" s="221"/>
      <c r="C6639" s="222"/>
      <c r="D6639" s="212" t="s">
        <v>283</v>
      </c>
      <c r="E6639" s="223" t="s">
        <v>1</v>
      </c>
      <c r="F6639" s="224" t="s">
        <v>2300</v>
      </c>
      <c r="G6639" s="222"/>
      <c r="H6639" s="225">
        <v>9.2880000000000003</v>
      </c>
      <c r="I6639" s="226"/>
      <c r="J6639" s="222"/>
      <c r="K6639" s="222"/>
      <c r="L6639" s="227"/>
      <c r="M6639" s="228"/>
      <c r="N6639" s="229"/>
      <c r="O6639" s="229"/>
      <c r="P6639" s="229"/>
      <c r="Q6639" s="229"/>
      <c r="R6639" s="229"/>
      <c r="S6639" s="229"/>
      <c r="T6639" s="230"/>
      <c r="AT6639" s="231" t="s">
        <v>283</v>
      </c>
      <c r="AU6639" s="231" t="s">
        <v>84</v>
      </c>
      <c r="AV6639" s="14" t="s">
        <v>84</v>
      </c>
      <c r="AW6639" s="14" t="s">
        <v>32</v>
      </c>
      <c r="AX6639" s="14" t="s">
        <v>76</v>
      </c>
      <c r="AY6639" s="231" t="s">
        <v>272</v>
      </c>
    </row>
    <row r="6640" spans="1:65" s="14" customFormat="1" ht="11.25" x14ac:dyDescent="0.2">
      <c r="B6640" s="221"/>
      <c r="C6640" s="222"/>
      <c r="D6640" s="212" t="s">
        <v>283</v>
      </c>
      <c r="E6640" s="223" t="s">
        <v>1</v>
      </c>
      <c r="F6640" s="224" t="s">
        <v>2301</v>
      </c>
      <c r="G6640" s="222"/>
      <c r="H6640" s="225">
        <v>3.7</v>
      </c>
      <c r="I6640" s="226"/>
      <c r="J6640" s="222"/>
      <c r="K6640" s="222"/>
      <c r="L6640" s="227"/>
      <c r="M6640" s="228"/>
      <c r="N6640" s="229"/>
      <c r="O6640" s="229"/>
      <c r="P6640" s="229"/>
      <c r="Q6640" s="229"/>
      <c r="R6640" s="229"/>
      <c r="S6640" s="229"/>
      <c r="T6640" s="230"/>
      <c r="AT6640" s="231" t="s">
        <v>283</v>
      </c>
      <c r="AU6640" s="231" t="s">
        <v>84</v>
      </c>
      <c r="AV6640" s="14" t="s">
        <v>84</v>
      </c>
      <c r="AW6640" s="14" t="s">
        <v>32</v>
      </c>
      <c r="AX6640" s="14" t="s">
        <v>76</v>
      </c>
      <c r="AY6640" s="231" t="s">
        <v>272</v>
      </c>
    </row>
    <row r="6641" spans="1:65" s="2" customFormat="1" ht="16.5" customHeight="1" x14ac:dyDescent="0.2">
      <c r="A6641" s="34"/>
      <c r="B6641" s="35"/>
      <c r="C6641" s="232" t="s">
        <v>5359</v>
      </c>
      <c r="D6641" s="232" t="s">
        <v>394</v>
      </c>
      <c r="E6641" s="233" t="s">
        <v>5360</v>
      </c>
      <c r="F6641" s="234" t="s">
        <v>5361</v>
      </c>
      <c r="G6641" s="235" t="s">
        <v>156</v>
      </c>
      <c r="H6641" s="236">
        <v>25.175000000000001</v>
      </c>
      <c r="I6641" s="237"/>
      <c r="J6641" s="238">
        <f>ROUND(I6641*H6641,2)</f>
        <v>0</v>
      </c>
      <c r="K6641" s="234" t="s">
        <v>1</v>
      </c>
      <c r="L6641" s="239"/>
      <c r="M6641" s="240" t="s">
        <v>1</v>
      </c>
      <c r="N6641" s="241" t="s">
        <v>41</v>
      </c>
      <c r="O6641" s="71"/>
      <c r="P6641" s="201">
        <f>O6641*H6641</f>
        <v>0</v>
      </c>
      <c r="Q6641" s="201">
        <v>0</v>
      </c>
      <c r="R6641" s="201">
        <f>Q6641*H6641</f>
        <v>0</v>
      </c>
      <c r="S6641" s="201">
        <v>0</v>
      </c>
      <c r="T6641" s="202">
        <f>S6641*H6641</f>
        <v>0</v>
      </c>
      <c r="U6641" s="34"/>
      <c r="V6641" s="34"/>
      <c r="W6641" s="34"/>
      <c r="X6641" s="34"/>
      <c r="Y6641" s="34"/>
      <c r="Z6641" s="34"/>
      <c r="AA6641" s="34"/>
      <c r="AB6641" s="34"/>
      <c r="AC6641" s="34"/>
      <c r="AD6641" s="34"/>
      <c r="AE6641" s="34"/>
      <c r="AR6641" s="203" t="s">
        <v>483</v>
      </c>
      <c r="AT6641" s="203" t="s">
        <v>394</v>
      </c>
      <c r="AU6641" s="203" t="s">
        <v>84</v>
      </c>
      <c r="AY6641" s="17" t="s">
        <v>272</v>
      </c>
      <c r="BE6641" s="204">
        <f>IF(N6641="základní",J6641,0)</f>
        <v>0</v>
      </c>
      <c r="BF6641" s="204">
        <f>IF(N6641="snížená",J6641,0)</f>
        <v>0</v>
      </c>
      <c r="BG6641" s="204">
        <f>IF(N6641="zákl. přenesená",J6641,0)</f>
        <v>0</v>
      </c>
      <c r="BH6641" s="204">
        <f>IF(N6641="sníž. přenesená",J6641,0)</f>
        <v>0</v>
      </c>
      <c r="BI6641" s="204">
        <f>IF(N6641="nulová",J6641,0)</f>
        <v>0</v>
      </c>
      <c r="BJ6641" s="17" t="s">
        <v>16</v>
      </c>
      <c r="BK6641" s="204">
        <f>ROUND(I6641*H6641,2)</f>
        <v>0</v>
      </c>
      <c r="BL6641" s="17" t="s">
        <v>358</v>
      </c>
      <c r="BM6641" s="203" t="s">
        <v>5362</v>
      </c>
    </row>
    <row r="6642" spans="1:65" s="14" customFormat="1" ht="11.25" x14ac:dyDescent="0.2">
      <c r="B6642" s="221"/>
      <c r="C6642" s="222"/>
      <c r="D6642" s="212" t="s">
        <v>283</v>
      </c>
      <c r="E6642" s="222"/>
      <c r="F6642" s="224" t="s">
        <v>5363</v>
      </c>
      <c r="G6642" s="222"/>
      <c r="H6642" s="225">
        <v>25.175000000000001</v>
      </c>
      <c r="I6642" s="226"/>
      <c r="J6642" s="222"/>
      <c r="K6642" s="222"/>
      <c r="L6642" s="227"/>
      <c r="M6642" s="228"/>
      <c r="N6642" s="229"/>
      <c r="O6642" s="229"/>
      <c r="P6642" s="229"/>
      <c r="Q6642" s="229"/>
      <c r="R6642" s="229"/>
      <c r="S6642" s="229"/>
      <c r="T6642" s="230"/>
      <c r="AT6642" s="231" t="s">
        <v>283</v>
      </c>
      <c r="AU6642" s="231" t="s">
        <v>84</v>
      </c>
      <c r="AV6642" s="14" t="s">
        <v>84</v>
      </c>
      <c r="AW6642" s="14" t="s">
        <v>4</v>
      </c>
      <c r="AX6642" s="14" t="s">
        <v>16</v>
      </c>
      <c r="AY6642" s="231" t="s">
        <v>272</v>
      </c>
    </row>
    <row r="6643" spans="1:65" s="2" customFormat="1" ht="33" customHeight="1" x14ac:dyDescent="0.2">
      <c r="A6643" s="34"/>
      <c r="B6643" s="35"/>
      <c r="C6643" s="192" t="s">
        <v>5364</v>
      </c>
      <c r="D6643" s="192" t="s">
        <v>274</v>
      </c>
      <c r="E6643" s="193" t="s">
        <v>5365</v>
      </c>
      <c r="F6643" s="194" t="s">
        <v>5366</v>
      </c>
      <c r="G6643" s="195" t="s">
        <v>156</v>
      </c>
      <c r="H6643" s="196">
        <v>101.107</v>
      </c>
      <c r="I6643" s="197"/>
      <c r="J6643" s="198">
        <f>ROUND(I6643*H6643,2)</f>
        <v>0</v>
      </c>
      <c r="K6643" s="194" t="s">
        <v>278</v>
      </c>
      <c r="L6643" s="39"/>
      <c r="M6643" s="199" t="s">
        <v>1</v>
      </c>
      <c r="N6643" s="200" t="s">
        <v>41</v>
      </c>
      <c r="O6643" s="71"/>
      <c r="P6643" s="201">
        <f>O6643*H6643</f>
        <v>0</v>
      </c>
      <c r="Q6643" s="201">
        <v>8.9999999999999993E-3</v>
      </c>
      <c r="R6643" s="201">
        <f>Q6643*H6643</f>
        <v>0.90996299999999997</v>
      </c>
      <c r="S6643" s="201">
        <v>0</v>
      </c>
      <c r="T6643" s="202">
        <f>S6643*H6643</f>
        <v>0</v>
      </c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R6643" s="203" t="s">
        <v>358</v>
      </c>
      <c r="AT6643" s="203" t="s">
        <v>274</v>
      </c>
      <c r="AU6643" s="203" t="s">
        <v>84</v>
      </c>
      <c r="AY6643" s="17" t="s">
        <v>272</v>
      </c>
      <c r="BE6643" s="204">
        <f>IF(N6643="základní",J6643,0)</f>
        <v>0</v>
      </c>
      <c r="BF6643" s="204">
        <f>IF(N6643="snížená",J6643,0)</f>
        <v>0</v>
      </c>
      <c r="BG6643" s="204">
        <f>IF(N6643="zákl. přenesená",J6643,0)</f>
        <v>0</v>
      </c>
      <c r="BH6643" s="204">
        <f>IF(N6643="sníž. přenesená",J6643,0)</f>
        <v>0</v>
      </c>
      <c r="BI6643" s="204">
        <f>IF(N6643="nulová",J6643,0)</f>
        <v>0</v>
      </c>
      <c r="BJ6643" s="17" t="s">
        <v>16</v>
      </c>
      <c r="BK6643" s="204">
        <f>ROUND(I6643*H6643,2)</f>
        <v>0</v>
      </c>
      <c r="BL6643" s="17" t="s">
        <v>358</v>
      </c>
      <c r="BM6643" s="203" t="s">
        <v>5367</v>
      </c>
    </row>
    <row r="6644" spans="1:65" s="2" customFormat="1" ht="11.25" x14ac:dyDescent="0.2">
      <c r="A6644" s="34"/>
      <c r="B6644" s="35"/>
      <c r="C6644" s="36"/>
      <c r="D6644" s="205" t="s">
        <v>281</v>
      </c>
      <c r="E6644" s="36"/>
      <c r="F6644" s="206" t="s">
        <v>5368</v>
      </c>
      <c r="G6644" s="36"/>
      <c r="H6644" s="36"/>
      <c r="I6644" s="207"/>
      <c r="J6644" s="36"/>
      <c r="K6644" s="36"/>
      <c r="L6644" s="39"/>
      <c r="M6644" s="208"/>
      <c r="N6644" s="209"/>
      <c r="O6644" s="71"/>
      <c r="P6644" s="71"/>
      <c r="Q6644" s="71"/>
      <c r="R6644" s="71"/>
      <c r="S6644" s="71"/>
      <c r="T6644" s="72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T6644" s="17" t="s">
        <v>281</v>
      </c>
      <c r="AU6644" s="17" t="s">
        <v>84</v>
      </c>
    </row>
    <row r="6645" spans="1:65" s="13" customFormat="1" ht="22.5" x14ac:dyDescent="0.2">
      <c r="B6645" s="210"/>
      <c r="C6645" s="211"/>
      <c r="D6645" s="212" t="s">
        <v>283</v>
      </c>
      <c r="E6645" s="213" t="s">
        <v>1</v>
      </c>
      <c r="F6645" s="214" t="s">
        <v>3241</v>
      </c>
      <c r="G6645" s="211"/>
      <c r="H6645" s="213" t="s">
        <v>1</v>
      </c>
      <c r="I6645" s="215"/>
      <c r="J6645" s="211"/>
      <c r="K6645" s="211"/>
      <c r="L6645" s="216"/>
      <c r="M6645" s="217"/>
      <c r="N6645" s="218"/>
      <c r="O6645" s="218"/>
      <c r="P6645" s="218"/>
      <c r="Q6645" s="218"/>
      <c r="R6645" s="218"/>
      <c r="S6645" s="218"/>
      <c r="T6645" s="219"/>
      <c r="AT6645" s="220" t="s">
        <v>283</v>
      </c>
      <c r="AU6645" s="220" t="s">
        <v>84</v>
      </c>
      <c r="AV6645" s="13" t="s">
        <v>16</v>
      </c>
      <c r="AW6645" s="13" t="s">
        <v>32</v>
      </c>
      <c r="AX6645" s="13" t="s">
        <v>76</v>
      </c>
      <c r="AY6645" s="220" t="s">
        <v>272</v>
      </c>
    </row>
    <row r="6646" spans="1:65" s="13" customFormat="1" ht="11.25" x14ac:dyDescent="0.2">
      <c r="B6646" s="210"/>
      <c r="C6646" s="211"/>
      <c r="D6646" s="212" t="s">
        <v>283</v>
      </c>
      <c r="E6646" s="213" t="s">
        <v>1</v>
      </c>
      <c r="F6646" s="214" t="s">
        <v>5229</v>
      </c>
      <c r="G6646" s="211"/>
      <c r="H6646" s="213" t="s">
        <v>1</v>
      </c>
      <c r="I6646" s="215"/>
      <c r="J6646" s="211"/>
      <c r="K6646" s="211"/>
      <c r="L6646" s="216"/>
      <c r="M6646" s="217"/>
      <c r="N6646" s="218"/>
      <c r="O6646" s="218"/>
      <c r="P6646" s="218"/>
      <c r="Q6646" s="218"/>
      <c r="R6646" s="218"/>
      <c r="S6646" s="218"/>
      <c r="T6646" s="219"/>
      <c r="AT6646" s="220" t="s">
        <v>283</v>
      </c>
      <c r="AU6646" s="220" t="s">
        <v>84</v>
      </c>
      <c r="AV6646" s="13" t="s">
        <v>16</v>
      </c>
      <c r="AW6646" s="13" t="s">
        <v>32</v>
      </c>
      <c r="AX6646" s="13" t="s">
        <v>76</v>
      </c>
      <c r="AY6646" s="220" t="s">
        <v>272</v>
      </c>
    </row>
    <row r="6647" spans="1:65" s="13" customFormat="1" ht="11.25" x14ac:dyDescent="0.2">
      <c r="B6647" s="210"/>
      <c r="C6647" s="211"/>
      <c r="D6647" s="212" t="s">
        <v>283</v>
      </c>
      <c r="E6647" s="213" t="s">
        <v>1</v>
      </c>
      <c r="F6647" s="214" t="s">
        <v>285</v>
      </c>
      <c r="G6647" s="211"/>
      <c r="H6647" s="213" t="s">
        <v>1</v>
      </c>
      <c r="I6647" s="215"/>
      <c r="J6647" s="211"/>
      <c r="K6647" s="211"/>
      <c r="L6647" s="216"/>
      <c r="M6647" s="217"/>
      <c r="N6647" s="218"/>
      <c r="O6647" s="218"/>
      <c r="P6647" s="218"/>
      <c r="Q6647" s="218"/>
      <c r="R6647" s="218"/>
      <c r="S6647" s="218"/>
      <c r="T6647" s="219"/>
      <c r="AT6647" s="220" t="s">
        <v>283</v>
      </c>
      <c r="AU6647" s="220" t="s">
        <v>84</v>
      </c>
      <c r="AV6647" s="13" t="s">
        <v>16</v>
      </c>
      <c r="AW6647" s="13" t="s">
        <v>32</v>
      </c>
      <c r="AX6647" s="13" t="s">
        <v>76</v>
      </c>
      <c r="AY6647" s="220" t="s">
        <v>272</v>
      </c>
    </row>
    <row r="6648" spans="1:65" s="13" customFormat="1" ht="11.25" x14ac:dyDescent="0.2">
      <c r="B6648" s="210"/>
      <c r="C6648" s="211"/>
      <c r="D6648" s="212" t="s">
        <v>283</v>
      </c>
      <c r="E6648" s="213" t="s">
        <v>1</v>
      </c>
      <c r="F6648" s="214" t="s">
        <v>2354</v>
      </c>
      <c r="G6648" s="211"/>
      <c r="H6648" s="213" t="s">
        <v>1</v>
      </c>
      <c r="I6648" s="215"/>
      <c r="J6648" s="211"/>
      <c r="K6648" s="211"/>
      <c r="L6648" s="216"/>
      <c r="M6648" s="217"/>
      <c r="N6648" s="218"/>
      <c r="O6648" s="218"/>
      <c r="P6648" s="218"/>
      <c r="Q6648" s="218"/>
      <c r="R6648" s="218"/>
      <c r="S6648" s="218"/>
      <c r="T6648" s="219"/>
      <c r="AT6648" s="220" t="s">
        <v>283</v>
      </c>
      <c r="AU6648" s="220" t="s">
        <v>84</v>
      </c>
      <c r="AV6648" s="13" t="s">
        <v>16</v>
      </c>
      <c r="AW6648" s="13" t="s">
        <v>32</v>
      </c>
      <c r="AX6648" s="13" t="s">
        <v>76</v>
      </c>
      <c r="AY6648" s="220" t="s">
        <v>272</v>
      </c>
    </row>
    <row r="6649" spans="1:65" s="13" customFormat="1" ht="11.25" x14ac:dyDescent="0.2">
      <c r="B6649" s="210"/>
      <c r="C6649" s="211"/>
      <c r="D6649" s="212" t="s">
        <v>283</v>
      </c>
      <c r="E6649" s="213" t="s">
        <v>1</v>
      </c>
      <c r="F6649" s="214" t="s">
        <v>831</v>
      </c>
      <c r="G6649" s="211"/>
      <c r="H6649" s="213" t="s">
        <v>1</v>
      </c>
      <c r="I6649" s="215"/>
      <c r="J6649" s="211"/>
      <c r="K6649" s="211"/>
      <c r="L6649" s="216"/>
      <c r="M6649" s="217"/>
      <c r="N6649" s="218"/>
      <c r="O6649" s="218"/>
      <c r="P6649" s="218"/>
      <c r="Q6649" s="218"/>
      <c r="R6649" s="218"/>
      <c r="S6649" s="218"/>
      <c r="T6649" s="219"/>
      <c r="AT6649" s="220" t="s">
        <v>283</v>
      </c>
      <c r="AU6649" s="220" t="s">
        <v>84</v>
      </c>
      <c r="AV6649" s="13" t="s">
        <v>16</v>
      </c>
      <c r="AW6649" s="13" t="s">
        <v>32</v>
      </c>
      <c r="AX6649" s="13" t="s">
        <v>76</v>
      </c>
      <c r="AY6649" s="220" t="s">
        <v>272</v>
      </c>
    </row>
    <row r="6650" spans="1:65" s="14" customFormat="1" ht="11.25" x14ac:dyDescent="0.2">
      <c r="B6650" s="221"/>
      <c r="C6650" s="222"/>
      <c r="D6650" s="212" t="s">
        <v>283</v>
      </c>
      <c r="E6650" s="223" t="s">
        <v>1</v>
      </c>
      <c r="F6650" s="224" t="s">
        <v>2355</v>
      </c>
      <c r="G6650" s="222"/>
      <c r="H6650" s="225">
        <v>5</v>
      </c>
      <c r="I6650" s="226"/>
      <c r="J6650" s="222"/>
      <c r="K6650" s="222"/>
      <c r="L6650" s="227"/>
      <c r="M6650" s="228"/>
      <c r="N6650" s="229"/>
      <c r="O6650" s="229"/>
      <c r="P6650" s="229"/>
      <c r="Q6650" s="229"/>
      <c r="R6650" s="229"/>
      <c r="S6650" s="229"/>
      <c r="T6650" s="230"/>
      <c r="AT6650" s="231" t="s">
        <v>283</v>
      </c>
      <c r="AU6650" s="231" t="s">
        <v>84</v>
      </c>
      <c r="AV6650" s="14" t="s">
        <v>84</v>
      </c>
      <c r="AW6650" s="14" t="s">
        <v>32</v>
      </c>
      <c r="AX6650" s="14" t="s">
        <v>76</v>
      </c>
      <c r="AY6650" s="231" t="s">
        <v>272</v>
      </c>
    </row>
    <row r="6651" spans="1:65" s="14" customFormat="1" ht="11.25" x14ac:dyDescent="0.2">
      <c r="B6651" s="221"/>
      <c r="C6651" s="222"/>
      <c r="D6651" s="212" t="s">
        <v>283</v>
      </c>
      <c r="E6651" s="223" t="s">
        <v>1</v>
      </c>
      <c r="F6651" s="224" t="s">
        <v>2356</v>
      </c>
      <c r="G6651" s="222"/>
      <c r="H6651" s="225">
        <v>1.288</v>
      </c>
      <c r="I6651" s="226"/>
      <c r="J6651" s="222"/>
      <c r="K6651" s="222"/>
      <c r="L6651" s="227"/>
      <c r="M6651" s="228"/>
      <c r="N6651" s="229"/>
      <c r="O6651" s="229"/>
      <c r="P6651" s="229"/>
      <c r="Q6651" s="229"/>
      <c r="R6651" s="229"/>
      <c r="S6651" s="229"/>
      <c r="T6651" s="230"/>
      <c r="AT6651" s="231" t="s">
        <v>283</v>
      </c>
      <c r="AU6651" s="231" t="s">
        <v>84</v>
      </c>
      <c r="AV6651" s="14" t="s">
        <v>84</v>
      </c>
      <c r="AW6651" s="14" t="s">
        <v>32</v>
      </c>
      <c r="AX6651" s="14" t="s">
        <v>76</v>
      </c>
      <c r="AY6651" s="231" t="s">
        <v>272</v>
      </c>
    </row>
    <row r="6652" spans="1:65" s="14" customFormat="1" ht="11.25" x14ac:dyDescent="0.2">
      <c r="B6652" s="221"/>
      <c r="C6652" s="222"/>
      <c r="D6652" s="212" t="s">
        <v>283</v>
      </c>
      <c r="E6652" s="223" t="s">
        <v>1</v>
      </c>
      <c r="F6652" s="224" t="s">
        <v>2357</v>
      </c>
      <c r="G6652" s="222"/>
      <c r="H6652" s="225">
        <v>1.288</v>
      </c>
      <c r="I6652" s="226"/>
      <c r="J6652" s="222"/>
      <c r="K6652" s="222"/>
      <c r="L6652" s="227"/>
      <c r="M6652" s="228"/>
      <c r="N6652" s="229"/>
      <c r="O6652" s="229"/>
      <c r="P6652" s="229"/>
      <c r="Q6652" s="229"/>
      <c r="R6652" s="229"/>
      <c r="S6652" s="229"/>
      <c r="T6652" s="230"/>
      <c r="AT6652" s="231" t="s">
        <v>283</v>
      </c>
      <c r="AU6652" s="231" t="s">
        <v>84</v>
      </c>
      <c r="AV6652" s="14" t="s">
        <v>84</v>
      </c>
      <c r="AW6652" s="14" t="s">
        <v>32</v>
      </c>
      <c r="AX6652" s="14" t="s">
        <v>76</v>
      </c>
      <c r="AY6652" s="231" t="s">
        <v>272</v>
      </c>
    </row>
    <row r="6653" spans="1:65" s="14" customFormat="1" ht="11.25" x14ac:dyDescent="0.2">
      <c r="B6653" s="221"/>
      <c r="C6653" s="222"/>
      <c r="D6653" s="212" t="s">
        <v>283</v>
      </c>
      <c r="E6653" s="223" t="s">
        <v>1</v>
      </c>
      <c r="F6653" s="224" t="s">
        <v>2358</v>
      </c>
      <c r="G6653" s="222"/>
      <c r="H6653" s="225">
        <v>2.4380000000000002</v>
      </c>
      <c r="I6653" s="226"/>
      <c r="J6653" s="222"/>
      <c r="K6653" s="222"/>
      <c r="L6653" s="227"/>
      <c r="M6653" s="228"/>
      <c r="N6653" s="229"/>
      <c r="O6653" s="229"/>
      <c r="P6653" s="229"/>
      <c r="Q6653" s="229"/>
      <c r="R6653" s="229"/>
      <c r="S6653" s="229"/>
      <c r="T6653" s="230"/>
      <c r="AT6653" s="231" t="s">
        <v>283</v>
      </c>
      <c r="AU6653" s="231" t="s">
        <v>84</v>
      </c>
      <c r="AV6653" s="14" t="s">
        <v>84</v>
      </c>
      <c r="AW6653" s="14" t="s">
        <v>32</v>
      </c>
      <c r="AX6653" s="14" t="s">
        <v>76</v>
      </c>
      <c r="AY6653" s="231" t="s">
        <v>272</v>
      </c>
    </row>
    <row r="6654" spans="1:65" s="14" customFormat="1" ht="11.25" x14ac:dyDescent="0.2">
      <c r="B6654" s="221"/>
      <c r="C6654" s="222"/>
      <c r="D6654" s="212" t="s">
        <v>283</v>
      </c>
      <c r="E6654" s="223" t="s">
        <v>1</v>
      </c>
      <c r="F6654" s="224" t="s">
        <v>2359</v>
      </c>
      <c r="G6654" s="222"/>
      <c r="H6654" s="225">
        <v>1.6379999999999999</v>
      </c>
      <c r="I6654" s="226"/>
      <c r="J6654" s="222"/>
      <c r="K6654" s="222"/>
      <c r="L6654" s="227"/>
      <c r="M6654" s="228"/>
      <c r="N6654" s="229"/>
      <c r="O6654" s="229"/>
      <c r="P6654" s="229"/>
      <c r="Q6654" s="229"/>
      <c r="R6654" s="229"/>
      <c r="S6654" s="229"/>
      <c r="T6654" s="230"/>
      <c r="AT6654" s="231" t="s">
        <v>283</v>
      </c>
      <c r="AU6654" s="231" t="s">
        <v>84</v>
      </c>
      <c r="AV6654" s="14" t="s">
        <v>84</v>
      </c>
      <c r="AW6654" s="14" t="s">
        <v>32</v>
      </c>
      <c r="AX6654" s="14" t="s">
        <v>76</v>
      </c>
      <c r="AY6654" s="231" t="s">
        <v>272</v>
      </c>
    </row>
    <row r="6655" spans="1:65" s="14" customFormat="1" ht="11.25" x14ac:dyDescent="0.2">
      <c r="B6655" s="221"/>
      <c r="C6655" s="222"/>
      <c r="D6655" s="212" t="s">
        <v>283</v>
      </c>
      <c r="E6655" s="223" t="s">
        <v>1</v>
      </c>
      <c r="F6655" s="224" t="s">
        <v>2360</v>
      </c>
      <c r="G6655" s="222"/>
      <c r="H6655" s="225">
        <v>1.6379999999999999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 x14ac:dyDescent="0.2">
      <c r="B6656" s="221"/>
      <c r="C6656" s="222"/>
      <c r="D6656" s="212" t="s">
        <v>283</v>
      </c>
      <c r="E6656" s="223" t="s">
        <v>1</v>
      </c>
      <c r="F6656" s="224" t="s">
        <v>2361</v>
      </c>
      <c r="G6656" s="222"/>
      <c r="H6656" s="225">
        <v>2.8879999999999999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1:65" s="14" customFormat="1" ht="11.25" x14ac:dyDescent="0.2">
      <c r="B6657" s="221"/>
      <c r="C6657" s="222"/>
      <c r="D6657" s="212" t="s">
        <v>283</v>
      </c>
      <c r="E6657" s="223" t="s">
        <v>1</v>
      </c>
      <c r="F6657" s="224" t="s">
        <v>2362</v>
      </c>
      <c r="G6657" s="222"/>
      <c r="H6657" s="225">
        <v>4.2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1:65" s="13" customFormat="1" ht="11.25" x14ac:dyDescent="0.2">
      <c r="B6658" s="210"/>
      <c r="C6658" s="211"/>
      <c r="D6658" s="212" t="s">
        <v>283</v>
      </c>
      <c r="E6658" s="213" t="s">
        <v>1</v>
      </c>
      <c r="F6658" s="214" t="s">
        <v>285</v>
      </c>
      <c r="G6658" s="211"/>
      <c r="H6658" s="213" t="s">
        <v>1</v>
      </c>
      <c r="I6658" s="215"/>
      <c r="J6658" s="211"/>
      <c r="K6658" s="211"/>
      <c r="L6658" s="216"/>
      <c r="M6658" s="217"/>
      <c r="N6658" s="218"/>
      <c r="O6658" s="218"/>
      <c r="P6658" s="218"/>
      <c r="Q6658" s="218"/>
      <c r="R6658" s="218"/>
      <c r="S6658" s="218"/>
      <c r="T6658" s="219"/>
      <c r="AT6658" s="220" t="s">
        <v>283</v>
      </c>
      <c r="AU6658" s="220" t="s">
        <v>84</v>
      </c>
      <c r="AV6658" s="13" t="s">
        <v>16</v>
      </c>
      <c r="AW6658" s="13" t="s">
        <v>32</v>
      </c>
      <c r="AX6658" s="13" t="s">
        <v>76</v>
      </c>
      <c r="AY6658" s="220" t="s">
        <v>272</v>
      </c>
    </row>
    <row r="6659" spans="1:65" s="13" customFormat="1" ht="11.25" x14ac:dyDescent="0.2">
      <c r="B6659" s="210"/>
      <c r="C6659" s="211"/>
      <c r="D6659" s="212" t="s">
        <v>283</v>
      </c>
      <c r="E6659" s="213" t="s">
        <v>1</v>
      </c>
      <c r="F6659" s="214" t="s">
        <v>2363</v>
      </c>
      <c r="G6659" s="211"/>
      <c r="H6659" s="213" t="s">
        <v>1</v>
      </c>
      <c r="I6659" s="215"/>
      <c r="J6659" s="211"/>
      <c r="K6659" s="211"/>
      <c r="L6659" s="216"/>
      <c r="M6659" s="217"/>
      <c r="N6659" s="218"/>
      <c r="O6659" s="218"/>
      <c r="P6659" s="218"/>
      <c r="Q6659" s="218"/>
      <c r="R6659" s="218"/>
      <c r="S6659" s="218"/>
      <c r="T6659" s="219"/>
      <c r="AT6659" s="220" t="s">
        <v>283</v>
      </c>
      <c r="AU6659" s="220" t="s">
        <v>84</v>
      </c>
      <c r="AV6659" s="13" t="s">
        <v>16</v>
      </c>
      <c r="AW6659" s="13" t="s">
        <v>32</v>
      </c>
      <c r="AX6659" s="13" t="s">
        <v>76</v>
      </c>
      <c r="AY6659" s="220" t="s">
        <v>272</v>
      </c>
    </row>
    <row r="6660" spans="1:65" s="13" customFormat="1" ht="11.25" x14ac:dyDescent="0.2">
      <c r="B6660" s="210"/>
      <c r="C6660" s="211"/>
      <c r="D6660" s="212" t="s">
        <v>283</v>
      </c>
      <c r="E6660" s="213" t="s">
        <v>1</v>
      </c>
      <c r="F6660" s="214" t="s">
        <v>831</v>
      </c>
      <c r="G6660" s="211"/>
      <c r="H6660" s="213" t="s">
        <v>1</v>
      </c>
      <c r="I6660" s="215"/>
      <c r="J6660" s="211"/>
      <c r="K6660" s="211"/>
      <c r="L6660" s="216"/>
      <c r="M6660" s="217"/>
      <c r="N6660" s="218"/>
      <c r="O6660" s="218"/>
      <c r="P6660" s="218"/>
      <c r="Q6660" s="218"/>
      <c r="R6660" s="218"/>
      <c r="S6660" s="218"/>
      <c r="T6660" s="219"/>
      <c r="AT6660" s="220" t="s">
        <v>283</v>
      </c>
      <c r="AU6660" s="220" t="s">
        <v>84</v>
      </c>
      <c r="AV6660" s="13" t="s">
        <v>16</v>
      </c>
      <c r="AW6660" s="13" t="s">
        <v>32</v>
      </c>
      <c r="AX6660" s="13" t="s">
        <v>76</v>
      </c>
      <c r="AY6660" s="220" t="s">
        <v>272</v>
      </c>
    </row>
    <row r="6661" spans="1:65" s="14" customFormat="1" ht="11.25" x14ac:dyDescent="0.2">
      <c r="B6661" s="221"/>
      <c r="C6661" s="222"/>
      <c r="D6661" s="212" t="s">
        <v>283</v>
      </c>
      <c r="E6661" s="223" t="s">
        <v>1</v>
      </c>
      <c r="F6661" s="224" t="s">
        <v>2364</v>
      </c>
      <c r="G6661" s="222"/>
      <c r="H6661" s="225">
        <v>24.763000000000002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1:65" s="13" customFormat="1" ht="11.25" x14ac:dyDescent="0.2">
      <c r="B6662" s="210"/>
      <c r="C6662" s="211"/>
      <c r="D6662" s="212" t="s">
        <v>283</v>
      </c>
      <c r="E6662" s="213" t="s">
        <v>1</v>
      </c>
      <c r="F6662" s="214" t="s">
        <v>285</v>
      </c>
      <c r="G6662" s="211"/>
      <c r="H6662" s="213" t="s">
        <v>1</v>
      </c>
      <c r="I6662" s="215"/>
      <c r="J6662" s="211"/>
      <c r="K6662" s="211"/>
      <c r="L6662" s="216"/>
      <c r="M6662" s="217"/>
      <c r="N6662" s="218"/>
      <c r="O6662" s="218"/>
      <c r="P6662" s="218"/>
      <c r="Q6662" s="218"/>
      <c r="R6662" s="218"/>
      <c r="S6662" s="218"/>
      <c r="T6662" s="219"/>
      <c r="AT6662" s="220" t="s">
        <v>283</v>
      </c>
      <c r="AU6662" s="220" t="s">
        <v>84</v>
      </c>
      <c r="AV6662" s="13" t="s">
        <v>16</v>
      </c>
      <c r="AW6662" s="13" t="s">
        <v>32</v>
      </c>
      <c r="AX6662" s="13" t="s">
        <v>76</v>
      </c>
      <c r="AY6662" s="220" t="s">
        <v>272</v>
      </c>
    </row>
    <row r="6663" spans="1:65" s="13" customFormat="1" ht="11.25" x14ac:dyDescent="0.2">
      <c r="B6663" s="210"/>
      <c r="C6663" s="211"/>
      <c r="D6663" s="212" t="s">
        <v>283</v>
      </c>
      <c r="E6663" s="213" t="s">
        <v>1</v>
      </c>
      <c r="F6663" s="214" t="s">
        <v>2302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1:65" s="13" customFormat="1" ht="11.25" x14ac:dyDescent="0.2">
      <c r="B6664" s="210"/>
      <c r="C6664" s="211"/>
      <c r="D6664" s="212" t="s">
        <v>283</v>
      </c>
      <c r="E6664" s="213" t="s">
        <v>1</v>
      </c>
      <c r="F6664" s="214" t="s">
        <v>833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1:65" s="14" customFormat="1" ht="11.25" x14ac:dyDescent="0.2">
      <c r="B6665" s="221"/>
      <c r="C6665" s="222"/>
      <c r="D6665" s="212" t="s">
        <v>283</v>
      </c>
      <c r="E6665" s="223" t="s">
        <v>1</v>
      </c>
      <c r="F6665" s="224" t="s">
        <v>2303</v>
      </c>
      <c r="G6665" s="222"/>
      <c r="H6665" s="225">
        <v>21.562999999999999</v>
      </c>
      <c r="I6665" s="226"/>
      <c r="J6665" s="222"/>
      <c r="K6665" s="222"/>
      <c r="L6665" s="227"/>
      <c r="M6665" s="228"/>
      <c r="N6665" s="229"/>
      <c r="O6665" s="229"/>
      <c r="P6665" s="229"/>
      <c r="Q6665" s="229"/>
      <c r="R6665" s="229"/>
      <c r="S6665" s="229"/>
      <c r="T6665" s="230"/>
      <c r="AT6665" s="231" t="s">
        <v>283</v>
      </c>
      <c r="AU6665" s="231" t="s">
        <v>84</v>
      </c>
      <c r="AV6665" s="14" t="s">
        <v>84</v>
      </c>
      <c r="AW6665" s="14" t="s">
        <v>32</v>
      </c>
      <c r="AX6665" s="14" t="s">
        <v>76</v>
      </c>
      <c r="AY6665" s="231" t="s">
        <v>272</v>
      </c>
    </row>
    <row r="6666" spans="1:65" s="13" customFormat="1" ht="11.25" x14ac:dyDescent="0.2">
      <c r="B6666" s="210"/>
      <c r="C6666" s="211"/>
      <c r="D6666" s="212" t="s">
        <v>283</v>
      </c>
      <c r="E6666" s="213" t="s">
        <v>1</v>
      </c>
      <c r="F6666" s="214" t="s">
        <v>837</v>
      </c>
      <c r="G6666" s="211"/>
      <c r="H6666" s="213" t="s">
        <v>1</v>
      </c>
      <c r="I6666" s="215"/>
      <c r="J6666" s="211"/>
      <c r="K6666" s="211"/>
      <c r="L6666" s="216"/>
      <c r="M6666" s="217"/>
      <c r="N6666" s="218"/>
      <c r="O6666" s="218"/>
      <c r="P6666" s="218"/>
      <c r="Q6666" s="218"/>
      <c r="R6666" s="218"/>
      <c r="S6666" s="218"/>
      <c r="T6666" s="219"/>
      <c r="AT6666" s="220" t="s">
        <v>283</v>
      </c>
      <c r="AU6666" s="220" t="s">
        <v>84</v>
      </c>
      <c r="AV6666" s="13" t="s">
        <v>16</v>
      </c>
      <c r="AW6666" s="13" t="s">
        <v>32</v>
      </c>
      <c r="AX6666" s="13" t="s">
        <v>76</v>
      </c>
      <c r="AY6666" s="220" t="s">
        <v>272</v>
      </c>
    </row>
    <row r="6667" spans="1:65" s="14" customFormat="1" ht="11.25" x14ac:dyDescent="0.2">
      <c r="B6667" s="221"/>
      <c r="C6667" s="222"/>
      <c r="D6667" s="212" t="s">
        <v>283</v>
      </c>
      <c r="E6667" s="223" t="s">
        <v>1</v>
      </c>
      <c r="F6667" s="224" t="s">
        <v>2304</v>
      </c>
      <c r="G6667" s="222"/>
      <c r="H6667" s="225">
        <v>22.163</v>
      </c>
      <c r="I6667" s="226"/>
      <c r="J6667" s="222"/>
      <c r="K6667" s="222"/>
      <c r="L6667" s="227"/>
      <c r="M6667" s="228"/>
      <c r="N6667" s="229"/>
      <c r="O6667" s="229"/>
      <c r="P6667" s="229"/>
      <c r="Q6667" s="229"/>
      <c r="R6667" s="229"/>
      <c r="S6667" s="229"/>
      <c r="T6667" s="230"/>
      <c r="AT6667" s="231" t="s">
        <v>283</v>
      </c>
      <c r="AU6667" s="231" t="s">
        <v>84</v>
      </c>
      <c r="AV6667" s="14" t="s">
        <v>84</v>
      </c>
      <c r="AW6667" s="14" t="s">
        <v>32</v>
      </c>
      <c r="AX6667" s="14" t="s">
        <v>76</v>
      </c>
      <c r="AY6667" s="231" t="s">
        <v>272</v>
      </c>
    </row>
    <row r="6668" spans="1:65" s="13" customFormat="1" ht="11.25" x14ac:dyDescent="0.2">
      <c r="B6668" s="210"/>
      <c r="C6668" s="211"/>
      <c r="D6668" s="212" t="s">
        <v>283</v>
      </c>
      <c r="E6668" s="213" t="s">
        <v>1</v>
      </c>
      <c r="F6668" s="214" t="s">
        <v>285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1:65" s="13" customFormat="1" ht="11.25" x14ac:dyDescent="0.2">
      <c r="B6669" s="210"/>
      <c r="C6669" s="211"/>
      <c r="D6669" s="212" t="s">
        <v>283</v>
      </c>
      <c r="E6669" s="213" t="s">
        <v>1</v>
      </c>
      <c r="F6669" s="214" t="s">
        <v>5369</v>
      </c>
      <c r="G6669" s="211"/>
      <c r="H6669" s="213" t="s">
        <v>1</v>
      </c>
      <c r="I6669" s="215"/>
      <c r="J6669" s="211"/>
      <c r="K6669" s="211"/>
      <c r="L6669" s="216"/>
      <c r="M6669" s="217"/>
      <c r="N6669" s="218"/>
      <c r="O6669" s="218"/>
      <c r="P6669" s="218"/>
      <c r="Q6669" s="218"/>
      <c r="R6669" s="218"/>
      <c r="S6669" s="218"/>
      <c r="T6669" s="219"/>
      <c r="AT6669" s="220" t="s">
        <v>283</v>
      </c>
      <c r="AU6669" s="220" t="s">
        <v>84</v>
      </c>
      <c r="AV6669" s="13" t="s">
        <v>16</v>
      </c>
      <c r="AW6669" s="13" t="s">
        <v>32</v>
      </c>
      <c r="AX6669" s="13" t="s">
        <v>76</v>
      </c>
      <c r="AY6669" s="220" t="s">
        <v>272</v>
      </c>
    </row>
    <row r="6670" spans="1:65" s="14" customFormat="1" ht="11.25" x14ac:dyDescent="0.2">
      <c r="B6670" s="221"/>
      <c r="C6670" s="222"/>
      <c r="D6670" s="212" t="s">
        <v>283</v>
      </c>
      <c r="E6670" s="223" t="s">
        <v>1</v>
      </c>
      <c r="F6670" s="224" t="s">
        <v>5370</v>
      </c>
      <c r="G6670" s="222"/>
      <c r="H6670" s="225">
        <v>12.24</v>
      </c>
      <c r="I6670" s="226"/>
      <c r="J6670" s="222"/>
      <c r="K6670" s="222"/>
      <c r="L6670" s="227"/>
      <c r="M6670" s="228"/>
      <c r="N6670" s="229"/>
      <c r="O6670" s="229"/>
      <c r="P6670" s="229"/>
      <c r="Q6670" s="229"/>
      <c r="R6670" s="229"/>
      <c r="S6670" s="229"/>
      <c r="T6670" s="230"/>
      <c r="AT6670" s="231" t="s">
        <v>283</v>
      </c>
      <c r="AU6670" s="231" t="s">
        <v>84</v>
      </c>
      <c r="AV6670" s="14" t="s">
        <v>84</v>
      </c>
      <c r="AW6670" s="14" t="s">
        <v>32</v>
      </c>
      <c r="AX6670" s="14" t="s">
        <v>76</v>
      </c>
      <c r="AY6670" s="231" t="s">
        <v>272</v>
      </c>
    </row>
    <row r="6671" spans="1:65" s="2" customFormat="1" ht="24.2" customHeight="1" x14ac:dyDescent="0.2">
      <c r="A6671" s="34"/>
      <c r="B6671" s="35"/>
      <c r="C6671" s="232" t="s">
        <v>5371</v>
      </c>
      <c r="D6671" s="232" t="s">
        <v>394</v>
      </c>
      <c r="E6671" s="233" t="s">
        <v>5372</v>
      </c>
      <c r="F6671" s="234" t="s">
        <v>5373</v>
      </c>
      <c r="G6671" s="235" t="s">
        <v>156</v>
      </c>
      <c r="H6671" s="236">
        <v>116.273</v>
      </c>
      <c r="I6671" s="237"/>
      <c r="J6671" s="238">
        <f>ROUND(I6671*H6671,2)</f>
        <v>0</v>
      </c>
      <c r="K6671" s="234" t="s">
        <v>1</v>
      </c>
      <c r="L6671" s="239"/>
      <c r="M6671" s="240" t="s">
        <v>1</v>
      </c>
      <c r="N6671" s="241" t="s">
        <v>41</v>
      </c>
      <c r="O6671" s="71"/>
      <c r="P6671" s="201">
        <f>O6671*H6671</f>
        <v>0</v>
      </c>
      <c r="Q6671" s="201">
        <v>2.5000000000000001E-2</v>
      </c>
      <c r="R6671" s="201">
        <f>Q6671*H6671</f>
        <v>2.906825</v>
      </c>
      <c r="S6671" s="201">
        <v>0</v>
      </c>
      <c r="T6671" s="202">
        <f>S6671*H6671</f>
        <v>0</v>
      </c>
      <c r="U6671" s="34"/>
      <c r="V6671" s="34"/>
      <c r="W6671" s="34"/>
      <c r="X6671" s="34"/>
      <c r="Y6671" s="34"/>
      <c r="Z6671" s="34"/>
      <c r="AA6671" s="34"/>
      <c r="AB6671" s="34"/>
      <c r="AC6671" s="34"/>
      <c r="AD6671" s="34"/>
      <c r="AE6671" s="34"/>
      <c r="AR6671" s="203" t="s">
        <v>483</v>
      </c>
      <c r="AT6671" s="203" t="s">
        <v>394</v>
      </c>
      <c r="AU6671" s="203" t="s">
        <v>84</v>
      </c>
      <c r="AY6671" s="17" t="s">
        <v>272</v>
      </c>
      <c r="BE6671" s="204">
        <f>IF(N6671="základní",J6671,0)</f>
        <v>0</v>
      </c>
      <c r="BF6671" s="204">
        <f>IF(N6671="snížená",J6671,0)</f>
        <v>0</v>
      </c>
      <c r="BG6671" s="204">
        <f>IF(N6671="zákl. přenesená",J6671,0)</f>
        <v>0</v>
      </c>
      <c r="BH6671" s="204">
        <f>IF(N6671="sníž. přenesená",J6671,0)</f>
        <v>0</v>
      </c>
      <c r="BI6671" s="204">
        <f>IF(N6671="nulová",J6671,0)</f>
        <v>0</v>
      </c>
      <c r="BJ6671" s="17" t="s">
        <v>16</v>
      </c>
      <c r="BK6671" s="204">
        <f>ROUND(I6671*H6671,2)</f>
        <v>0</v>
      </c>
      <c r="BL6671" s="17" t="s">
        <v>358</v>
      </c>
      <c r="BM6671" s="203" t="s">
        <v>5374</v>
      </c>
    </row>
    <row r="6672" spans="1:65" s="14" customFormat="1" ht="11.25" x14ac:dyDescent="0.2">
      <c r="B6672" s="221"/>
      <c r="C6672" s="222"/>
      <c r="D6672" s="212" t="s">
        <v>283</v>
      </c>
      <c r="E6672" s="222"/>
      <c r="F6672" s="224" t="s">
        <v>5375</v>
      </c>
      <c r="G6672" s="222"/>
      <c r="H6672" s="225">
        <v>116.273</v>
      </c>
      <c r="I6672" s="226"/>
      <c r="J6672" s="222"/>
      <c r="K6672" s="222"/>
      <c r="L6672" s="227"/>
      <c r="M6672" s="228"/>
      <c r="N6672" s="229"/>
      <c r="O6672" s="229"/>
      <c r="P6672" s="229"/>
      <c r="Q6672" s="229"/>
      <c r="R6672" s="229"/>
      <c r="S6672" s="229"/>
      <c r="T6672" s="230"/>
      <c r="AT6672" s="231" t="s">
        <v>283</v>
      </c>
      <c r="AU6672" s="231" t="s">
        <v>84</v>
      </c>
      <c r="AV6672" s="14" t="s">
        <v>84</v>
      </c>
      <c r="AW6672" s="14" t="s">
        <v>4</v>
      </c>
      <c r="AX6672" s="14" t="s">
        <v>16</v>
      </c>
      <c r="AY6672" s="231" t="s">
        <v>272</v>
      </c>
    </row>
    <row r="6673" spans="1:65" s="2" customFormat="1" ht="37.9" customHeight="1" x14ac:dyDescent="0.2">
      <c r="A6673" s="34"/>
      <c r="B6673" s="35"/>
      <c r="C6673" s="192" t="s">
        <v>5376</v>
      </c>
      <c r="D6673" s="192" t="s">
        <v>274</v>
      </c>
      <c r="E6673" s="193" t="s">
        <v>5377</v>
      </c>
      <c r="F6673" s="194" t="s">
        <v>5378</v>
      </c>
      <c r="G6673" s="195" t="s">
        <v>156</v>
      </c>
      <c r="H6673" s="196">
        <v>73.834000000000003</v>
      </c>
      <c r="I6673" s="197"/>
      <c r="J6673" s="198">
        <f>ROUND(I6673*H6673,2)</f>
        <v>0</v>
      </c>
      <c r="K6673" s="194" t="s">
        <v>278</v>
      </c>
      <c r="L6673" s="39"/>
      <c r="M6673" s="199" t="s">
        <v>1</v>
      </c>
      <c r="N6673" s="200" t="s">
        <v>41</v>
      </c>
      <c r="O6673" s="71"/>
      <c r="P6673" s="201">
        <f>O6673*H6673</f>
        <v>0</v>
      </c>
      <c r="Q6673" s="201">
        <v>0</v>
      </c>
      <c r="R6673" s="201">
        <f>Q6673*H6673</f>
        <v>0</v>
      </c>
      <c r="S6673" s="201">
        <v>0</v>
      </c>
      <c r="T6673" s="202">
        <f>S6673*H6673</f>
        <v>0</v>
      </c>
      <c r="U6673" s="34"/>
      <c r="V6673" s="34"/>
      <c r="W6673" s="34"/>
      <c r="X6673" s="34"/>
      <c r="Y6673" s="34"/>
      <c r="Z6673" s="34"/>
      <c r="AA6673" s="34"/>
      <c r="AB6673" s="34"/>
      <c r="AC6673" s="34"/>
      <c r="AD6673" s="34"/>
      <c r="AE6673" s="34"/>
      <c r="AR6673" s="203" t="s">
        <v>358</v>
      </c>
      <c r="AT6673" s="203" t="s">
        <v>274</v>
      </c>
      <c r="AU6673" s="203" t="s">
        <v>84</v>
      </c>
      <c r="AY6673" s="17" t="s">
        <v>272</v>
      </c>
      <c r="BE6673" s="204">
        <f>IF(N6673="základní",J6673,0)</f>
        <v>0</v>
      </c>
      <c r="BF6673" s="204">
        <f>IF(N6673="snížená",J6673,0)</f>
        <v>0</v>
      </c>
      <c r="BG6673" s="204">
        <f>IF(N6673="zákl. přenesená",J6673,0)</f>
        <v>0</v>
      </c>
      <c r="BH6673" s="204">
        <f>IF(N6673="sníž. přenesená",J6673,0)</f>
        <v>0</v>
      </c>
      <c r="BI6673" s="204">
        <f>IF(N6673="nulová",J6673,0)</f>
        <v>0</v>
      </c>
      <c r="BJ6673" s="17" t="s">
        <v>16</v>
      </c>
      <c r="BK6673" s="204">
        <f>ROUND(I6673*H6673,2)</f>
        <v>0</v>
      </c>
      <c r="BL6673" s="17" t="s">
        <v>358</v>
      </c>
      <c r="BM6673" s="203" t="s">
        <v>5379</v>
      </c>
    </row>
    <row r="6674" spans="1:65" s="2" customFormat="1" ht="11.25" x14ac:dyDescent="0.2">
      <c r="A6674" s="34"/>
      <c r="B6674" s="35"/>
      <c r="C6674" s="36"/>
      <c r="D6674" s="205" t="s">
        <v>281</v>
      </c>
      <c r="E6674" s="36"/>
      <c r="F6674" s="206" t="s">
        <v>5380</v>
      </c>
      <c r="G6674" s="36"/>
      <c r="H6674" s="36"/>
      <c r="I6674" s="207"/>
      <c r="J6674" s="36"/>
      <c r="K6674" s="36"/>
      <c r="L6674" s="39"/>
      <c r="M6674" s="208"/>
      <c r="N6674" s="209"/>
      <c r="O6674" s="71"/>
      <c r="P6674" s="71"/>
      <c r="Q6674" s="71"/>
      <c r="R6674" s="71"/>
      <c r="S6674" s="71"/>
      <c r="T6674" s="72"/>
      <c r="U6674" s="34"/>
      <c r="V6674" s="34"/>
      <c r="W6674" s="34"/>
      <c r="X6674" s="34"/>
      <c r="Y6674" s="34"/>
      <c r="Z6674" s="34"/>
      <c r="AA6674" s="34"/>
      <c r="AB6674" s="34"/>
      <c r="AC6674" s="34"/>
      <c r="AD6674" s="34"/>
      <c r="AE6674" s="34"/>
      <c r="AT6674" s="17" t="s">
        <v>281</v>
      </c>
      <c r="AU6674" s="17" t="s">
        <v>84</v>
      </c>
    </row>
    <row r="6675" spans="1:65" s="13" customFormat="1" ht="22.5" x14ac:dyDescent="0.2">
      <c r="B6675" s="210"/>
      <c r="C6675" s="211"/>
      <c r="D6675" s="212" t="s">
        <v>283</v>
      </c>
      <c r="E6675" s="213" t="s">
        <v>1</v>
      </c>
      <c r="F6675" s="214" t="s">
        <v>3241</v>
      </c>
      <c r="G6675" s="211"/>
      <c r="H6675" s="213" t="s">
        <v>1</v>
      </c>
      <c r="I6675" s="215"/>
      <c r="J6675" s="211"/>
      <c r="K6675" s="211"/>
      <c r="L6675" s="216"/>
      <c r="M6675" s="217"/>
      <c r="N6675" s="218"/>
      <c r="O6675" s="218"/>
      <c r="P6675" s="218"/>
      <c r="Q6675" s="218"/>
      <c r="R6675" s="218"/>
      <c r="S6675" s="218"/>
      <c r="T6675" s="219"/>
      <c r="AT6675" s="220" t="s">
        <v>283</v>
      </c>
      <c r="AU6675" s="220" t="s">
        <v>84</v>
      </c>
      <c r="AV6675" s="13" t="s">
        <v>16</v>
      </c>
      <c r="AW6675" s="13" t="s">
        <v>32</v>
      </c>
      <c r="AX6675" s="13" t="s">
        <v>76</v>
      </c>
      <c r="AY6675" s="220" t="s">
        <v>272</v>
      </c>
    </row>
    <row r="6676" spans="1:65" s="13" customFormat="1" ht="11.25" x14ac:dyDescent="0.2">
      <c r="B6676" s="210"/>
      <c r="C6676" s="211"/>
      <c r="D6676" s="212" t="s">
        <v>283</v>
      </c>
      <c r="E6676" s="213" t="s">
        <v>1</v>
      </c>
      <c r="F6676" s="214" t="s">
        <v>5229</v>
      </c>
      <c r="G6676" s="211"/>
      <c r="H6676" s="213" t="s">
        <v>1</v>
      </c>
      <c r="I6676" s="215"/>
      <c r="J6676" s="211"/>
      <c r="K6676" s="211"/>
      <c r="L6676" s="216"/>
      <c r="M6676" s="217"/>
      <c r="N6676" s="218"/>
      <c r="O6676" s="218"/>
      <c r="P6676" s="218"/>
      <c r="Q6676" s="218"/>
      <c r="R6676" s="218"/>
      <c r="S6676" s="218"/>
      <c r="T6676" s="219"/>
      <c r="AT6676" s="220" t="s">
        <v>283</v>
      </c>
      <c r="AU6676" s="220" t="s">
        <v>84</v>
      </c>
      <c r="AV6676" s="13" t="s">
        <v>16</v>
      </c>
      <c r="AW6676" s="13" t="s">
        <v>32</v>
      </c>
      <c r="AX6676" s="13" t="s">
        <v>76</v>
      </c>
      <c r="AY6676" s="220" t="s">
        <v>272</v>
      </c>
    </row>
    <row r="6677" spans="1:65" s="13" customFormat="1" ht="11.25" x14ac:dyDescent="0.2">
      <c r="B6677" s="210"/>
      <c r="C6677" s="211"/>
      <c r="D6677" s="212" t="s">
        <v>283</v>
      </c>
      <c r="E6677" s="213" t="s">
        <v>1</v>
      </c>
      <c r="F6677" s="214" t="s">
        <v>285</v>
      </c>
      <c r="G6677" s="211"/>
      <c r="H6677" s="213" t="s">
        <v>1</v>
      </c>
      <c r="I6677" s="215"/>
      <c r="J6677" s="211"/>
      <c r="K6677" s="211"/>
      <c r="L6677" s="216"/>
      <c r="M6677" s="217"/>
      <c r="N6677" s="218"/>
      <c r="O6677" s="218"/>
      <c r="P6677" s="218"/>
      <c r="Q6677" s="218"/>
      <c r="R6677" s="218"/>
      <c r="S6677" s="218"/>
      <c r="T6677" s="219"/>
      <c r="AT6677" s="220" t="s">
        <v>283</v>
      </c>
      <c r="AU6677" s="220" t="s">
        <v>84</v>
      </c>
      <c r="AV6677" s="13" t="s">
        <v>16</v>
      </c>
      <c r="AW6677" s="13" t="s">
        <v>32</v>
      </c>
      <c r="AX6677" s="13" t="s">
        <v>76</v>
      </c>
      <c r="AY6677" s="220" t="s">
        <v>272</v>
      </c>
    </row>
    <row r="6678" spans="1:65" s="13" customFormat="1" ht="11.25" x14ac:dyDescent="0.2">
      <c r="B6678" s="210"/>
      <c r="C6678" s="211"/>
      <c r="D6678" s="212" t="s">
        <v>283</v>
      </c>
      <c r="E6678" s="213" t="s">
        <v>1</v>
      </c>
      <c r="F6678" s="214" t="s">
        <v>2351</v>
      </c>
      <c r="G6678" s="211"/>
      <c r="H6678" s="213" t="s">
        <v>1</v>
      </c>
      <c r="I6678" s="215"/>
      <c r="J6678" s="211"/>
      <c r="K6678" s="211"/>
      <c r="L6678" s="216"/>
      <c r="M6678" s="217"/>
      <c r="N6678" s="218"/>
      <c r="O6678" s="218"/>
      <c r="P6678" s="218"/>
      <c r="Q6678" s="218"/>
      <c r="R6678" s="218"/>
      <c r="S6678" s="218"/>
      <c r="T6678" s="219"/>
      <c r="AT6678" s="220" t="s">
        <v>283</v>
      </c>
      <c r="AU6678" s="220" t="s">
        <v>84</v>
      </c>
      <c r="AV6678" s="13" t="s">
        <v>16</v>
      </c>
      <c r="AW6678" s="13" t="s">
        <v>32</v>
      </c>
      <c r="AX6678" s="13" t="s">
        <v>76</v>
      </c>
      <c r="AY6678" s="220" t="s">
        <v>272</v>
      </c>
    </row>
    <row r="6679" spans="1:65" s="13" customFormat="1" ht="11.25" x14ac:dyDescent="0.2">
      <c r="B6679" s="210"/>
      <c r="C6679" s="211"/>
      <c r="D6679" s="212" t="s">
        <v>283</v>
      </c>
      <c r="E6679" s="213" t="s">
        <v>1</v>
      </c>
      <c r="F6679" s="214" t="s">
        <v>831</v>
      </c>
      <c r="G6679" s="211"/>
      <c r="H6679" s="213" t="s">
        <v>1</v>
      </c>
      <c r="I6679" s="215"/>
      <c r="J6679" s="211"/>
      <c r="K6679" s="211"/>
      <c r="L6679" s="216"/>
      <c r="M6679" s="217"/>
      <c r="N6679" s="218"/>
      <c r="O6679" s="218"/>
      <c r="P6679" s="218"/>
      <c r="Q6679" s="218"/>
      <c r="R6679" s="218"/>
      <c r="S6679" s="218"/>
      <c r="T6679" s="219"/>
      <c r="AT6679" s="220" t="s">
        <v>283</v>
      </c>
      <c r="AU6679" s="220" t="s">
        <v>84</v>
      </c>
      <c r="AV6679" s="13" t="s">
        <v>16</v>
      </c>
      <c r="AW6679" s="13" t="s">
        <v>32</v>
      </c>
      <c r="AX6679" s="13" t="s">
        <v>76</v>
      </c>
      <c r="AY6679" s="220" t="s">
        <v>272</v>
      </c>
    </row>
    <row r="6680" spans="1:65" s="14" customFormat="1" ht="11.25" x14ac:dyDescent="0.2">
      <c r="B6680" s="221"/>
      <c r="C6680" s="222"/>
      <c r="D6680" s="212" t="s">
        <v>283</v>
      </c>
      <c r="E6680" s="223" t="s">
        <v>1</v>
      </c>
      <c r="F6680" s="224" t="s">
        <v>2352</v>
      </c>
      <c r="G6680" s="222"/>
      <c r="H6680" s="225">
        <v>2.72</v>
      </c>
      <c r="I6680" s="226"/>
      <c r="J6680" s="222"/>
      <c r="K6680" s="222"/>
      <c r="L6680" s="227"/>
      <c r="M6680" s="228"/>
      <c r="N6680" s="229"/>
      <c r="O6680" s="229"/>
      <c r="P6680" s="229"/>
      <c r="Q6680" s="229"/>
      <c r="R6680" s="229"/>
      <c r="S6680" s="229"/>
      <c r="T6680" s="230"/>
      <c r="AT6680" s="231" t="s">
        <v>283</v>
      </c>
      <c r="AU6680" s="231" t="s">
        <v>84</v>
      </c>
      <c r="AV6680" s="14" t="s">
        <v>84</v>
      </c>
      <c r="AW6680" s="14" t="s">
        <v>32</v>
      </c>
      <c r="AX6680" s="14" t="s">
        <v>76</v>
      </c>
      <c r="AY6680" s="231" t="s">
        <v>272</v>
      </c>
    </row>
    <row r="6681" spans="1:65" s="14" customFormat="1" ht="11.25" x14ac:dyDescent="0.2">
      <c r="B6681" s="221"/>
      <c r="C6681" s="222"/>
      <c r="D6681" s="212" t="s">
        <v>283</v>
      </c>
      <c r="E6681" s="223" t="s">
        <v>1</v>
      </c>
      <c r="F6681" s="224" t="s">
        <v>2353</v>
      </c>
      <c r="G6681" s="222"/>
      <c r="H6681" s="225">
        <v>4.82</v>
      </c>
      <c r="I6681" s="226"/>
      <c r="J6681" s="222"/>
      <c r="K6681" s="222"/>
      <c r="L6681" s="227"/>
      <c r="M6681" s="228"/>
      <c r="N6681" s="229"/>
      <c r="O6681" s="229"/>
      <c r="P6681" s="229"/>
      <c r="Q6681" s="229"/>
      <c r="R6681" s="229"/>
      <c r="S6681" s="229"/>
      <c r="T6681" s="230"/>
      <c r="AT6681" s="231" t="s">
        <v>283</v>
      </c>
      <c r="AU6681" s="231" t="s">
        <v>84</v>
      </c>
      <c r="AV6681" s="14" t="s">
        <v>84</v>
      </c>
      <c r="AW6681" s="14" t="s">
        <v>32</v>
      </c>
      <c r="AX6681" s="14" t="s">
        <v>76</v>
      </c>
      <c r="AY6681" s="231" t="s">
        <v>272</v>
      </c>
    </row>
    <row r="6682" spans="1:65" s="13" customFormat="1" ht="11.25" x14ac:dyDescent="0.2">
      <c r="B6682" s="210"/>
      <c r="C6682" s="211"/>
      <c r="D6682" s="212" t="s">
        <v>283</v>
      </c>
      <c r="E6682" s="213" t="s">
        <v>1</v>
      </c>
      <c r="F6682" s="214" t="s">
        <v>285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 x14ac:dyDescent="0.2">
      <c r="B6683" s="210"/>
      <c r="C6683" s="211"/>
      <c r="D6683" s="212" t="s">
        <v>283</v>
      </c>
      <c r="E6683" s="213" t="s">
        <v>1</v>
      </c>
      <c r="F6683" s="214" t="s">
        <v>2354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3" customFormat="1" ht="11.25" x14ac:dyDescent="0.2">
      <c r="B6684" s="210"/>
      <c r="C6684" s="211"/>
      <c r="D6684" s="212" t="s">
        <v>283</v>
      </c>
      <c r="E6684" s="213" t="s">
        <v>1</v>
      </c>
      <c r="F6684" s="214" t="s">
        <v>831</v>
      </c>
      <c r="G6684" s="211"/>
      <c r="H6684" s="213" t="s">
        <v>1</v>
      </c>
      <c r="I6684" s="215"/>
      <c r="J6684" s="211"/>
      <c r="K6684" s="211"/>
      <c r="L6684" s="216"/>
      <c r="M6684" s="217"/>
      <c r="N6684" s="218"/>
      <c r="O6684" s="218"/>
      <c r="P6684" s="218"/>
      <c r="Q6684" s="218"/>
      <c r="R6684" s="218"/>
      <c r="S6684" s="218"/>
      <c r="T6684" s="219"/>
      <c r="AT6684" s="220" t="s">
        <v>283</v>
      </c>
      <c r="AU6684" s="220" t="s">
        <v>84</v>
      </c>
      <c r="AV6684" s="13" t="s">
        <v>16</v>
      </c>
      <c r="AW6684" s="13" t="s">
        <v>32</v>
      </c>
      <c r="AX6684" s="13" t="s">
        <v>76</v>
      </c>
      <c r="AY6684" s="220" t="s">
        <v>272</v>
      </c>
    </row>
    <row r="6685" spans="1:65" s="14" customFormat="1" ht="11.25" x14ac:dyDescent="0.2">
      <c r="B6685" s="221"/>
      <c r="C6685" s="222"/>
      <c r="D6685" s="212" t="s">
        <v>283</v>
      </c>
      <c r="E6685" s="223" t="s">
        <v>1</v>
      </c>
      <c r="F6685" s="224" t="s">
        <v>2355</v>
      </c>
      <c r="G6685" s="222"/>
      <c r="H6685" s="225">
        <v>5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4" customFormat="1" ht="11.25" x14ac:dyDescent="0.2">
      <c r="B6686" s="221"/>
      <c r="C6686" s="222"/>
      <c r="D6686" s="212" t="s">
        <v>283</v>
      </c>
      <c r="E6686" s="223" t="s">
        <v>1</v>
      </c>
      <c r="F6686" s="224" t="s">
        <v>2356</v>
      </c>
      <c r="G6686" s="222"/>
      <c r="H6686" s="225">
        <v>1.288</v>
      </c>
      <c r="I6686" s="226"/>
      <c r="J6686" s="222"/>
      <c r="K6686" s="222"/>
      <c r="L6686" s="227"/>
      <c r="M6686" s="228"/>
      <c r="N6686" s="229"/>
      <c r="O6686" s="229"/>
      <c r="P6686" s="229"/>
      <c r="Q6686" s="229"/>
      <c r="R6686" s="229"/>
      <c r="S6686" s="229"/>
      <c r="T6686" s="230"/>
      <c r="AT6686" s="231" t="s">
        <v>283</v>
      </c>
      <c r="AU6686" s="231" t="s">
        <v>84</v>
      </c>
      <c r="AV6686" s="14" t="s">
        <v>84</v>
      </c>
      <c r="AW6686" s="14" t="s">
        <v>32</v>
      </c>
      <c r="AX6686" s="14" t="s">
        <v>76</v>
      </c>
      <c r="AY6686" s="231" t="s">
        <v>272</v>
      </c>
    </row>
    <row r="6687" spans="1:65" s="14" customFormat="1" ht="11.25" x14ac:dyDescent="0.2">
      <c r="B6687" s="221"/>
      <c r="C6687" s="222"/>
      <c r="D6687" s="212" t="s">
        <v>283</v>
      </c>
      <c r="E6687" s="223" t="s">
        <v>1</v>
      </c>
      <c r="F6687" s="224" t="s">
        <v>2357</v>
      </c>
      <c r="G6687" s="222"/>
      <c r="H6687" s="225">
        <v>1.288</v>
      </c>
      <c r="I6687" s="226"/>
      <c r="J6687" s="222"/>
      <c r="K6687" s="222"/>
      <c r="L6687" s="227"/>
      <c r="M6687" s="228"/>
      <c r="N6687" s="229"/>
      <c r="O6687" s="229"/>
      <c r="P6687" s="229"/>
      <c r="Q6687" s="229"/>
      <c r="R6687" s="229"/>
      <c r="S6687" s="229"/>
      <c r="T6687" s="230"/>
      <c r="AT6687" s="231" t="s">
        <v>283</v>
      </c>
      <c r="AU6687" s="231" t="s">
        <v>84</v>
      </c>
      <c r="AV6687" s="14" t="s">
        <v>84</v>
      </c>
      <c r="AW6687" s="14" t="s">
        <v>32</v>
      </c>
      <c r="AX6687" s="14" t="s">
        <v>76</v>
      </c>
      <c r="AY6687" s="231" t="s">
        <v>272</v>
      </c>
    </row>
    <row r="6688" spans="1:65" s="14" customFormat="1" ht="11.25" x14ac:dyDescent="0.2">
      <c r="B6688" s="221"/>
      <c r="C6688" s="222"/>
      <c r="D6688" s="212" t="s">
        <v>283</v>
      </c>
      <c r="E6688" s="223" t="s">
        <v>1</v>
      </c>
      <c r="F6688" s="224" t="s">
        <v>2358</v>
      </c>
      <c r="G6688" s="222"/>
      <c r="H6688" s="225">
        <v>2.4380000000000002</v>
      </c>
      <c r="I6688" s="226"/>
      <c r="J6688" s="222"/>
      <c r="K6688" s="222"/>
      <c r="L6688" s="227"/>
      <c r="M6688" s="228"/>
      <c r="N6688" s="229"/>
      <c r="O6688" s="229"/>
      <c r="P6688" s="229"/>
      <c r="Q6688" s="229"/>
      <c r="R6688" s="229"/>
      <c r="S6688" s="229"/>
      <c r="T6688" s="230"/>
      <c r="AT6688" s="231" t="s">
        <v>283</v>
      </c>
      <c r="AU6688" s="231" t="s">
        <v>84</v>
      </c>
      <c r="AV6688" s="14" t="s">
        <v>84</v>
      </c>
      <c r="AW6688" s="14" t="s">
        <v>32</v>
      </c>
      <c r="AX6688" s="14" t="s">
        <v>76</v>
      </c>
      <c r="AY6688" s="231" t="s">
        <v>272</v>
      </c>
    </row>
    <row r="6689" spans="2:51" s="14" customFormat="1" ht="11.25" x14ac:dyDescent="0.2">
      <c r="B6689" s="221"/>
      <c r="C6689" s="222"/>
      <c r="D6689" s="212" t="s">
        <v>283</v>
      </c>
      <c r="E6689" s="223" t="s">
        <v>1</v>
      </c>
      <c r="F6689" s="224" t="s">
        <v>2359</v>
      </c>
      <c r="G6689" s="222"/>
      <c r="H6689" s="225">
        <v>1.6379999999999999</v>
      </c>
      <c r="I6689" s="226"/>
      <c r="J6689" s="222"/>
      <c r="K6689" s="222"/>
      <c r="L6689" s="227"/>
      <c r="M6689" s="228"/>
      <c r="N6689" s="229"/>
      <c r="O6689" s="229"/>
      <c r="P6689" s="229"/>
      <c r="Q6689" s="229"/>
      <c r="R6689" s="229"/>
      <c r="S6689" s="229"/>
      <c r="T6689" s="230"/>
      <c r="AT6689" s="231" t="s">
        <v>283</v>
      </c>
      <c r="AU6689" s="231" t="s">
        <v>84</v>
      </c>
      <c r="AV6689" s="14" t="s">
        <v>84</v>
      </c>
      <c r="AW6689" s="14" t="s">
        <v>32</v>
      </c>
      <c r="AX6689" s="14" t="s">
        <v>76</v>
      </c>
      <c r="AY6689" s="231" t="s">
        <v>272</v>
      </c>
    </row>
    <row r="6690" spans="2:51" s="14" customFormat="1" ht="11.25" x14ac:dyDescent="0.2">
      <c r="B6690" s="221"/>
      <c r="C6690" s="222"/>
      <c r="D6690" s="212" t="s">
        <v>283</v>
      </c>
      <c r="E6690" s="223" t="s">
        <v>1</v>
      </c>
      <c r="F6690" s="224" t="s">
        <v>2360</v>
      </c>
      <c r="G6690" s="222"/>
      <c r="H6690" s="225">
        <v>1.6379999999999999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 x14ac:dyDescent="0.2">
      <c r="B6691" s="221"/>
      <c r="C6691" s="222"/>
      <c r="D6691" s="212" t="s">
        <v>283</v>
      </c>
      <c r="E6691" s="223" t="s">
        <v>1</v>
      </c>
      <c r="F6691" s="224" t="s">
        <v>2361</v>
      </c>
      <c r="G6691" s="222"/>
      <c r="H6691" s="225">
        <v>2.8879999999999999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 x14ac:dyDescent="0.2">
      <c r="B6692" s="221"/>
      <c r="C6692" s="222"/>
      <c r="D6692" s="212" t="s">
        <v>283</v>
      </c>
      <c r="E6692" s="223" t="s">
        <v>1</v>
      </c>
      <c r="F6692" s="224" t="s">
        <v>2362</v>
      </c>
      <c r="G6692" s="222"/>
      <c r="H6692" s="225">
        <v>4.2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3" customFormat="1" ht="11.25" x14ac:dyDescent="0.2">
      <c r="B6693" s="210"/>
      <c r="C6693" s="211"/>
      <c r="D6693" s="212" t="s">
        <v>283</v>
      </c>
      <c r="E6693" s="213" t="s">
        <v>1</v>
      </c>
      <c r="F6693" s="214" t="s">
        <v>285</v>
      </c>
      <c r="G6693" s="211"/>
      <c r="H6693" s="213" t="s">
        <v>1</v>
      </c>
      <c r="I6693" s="215"/>
      <c r="J6693" s="211"/>
      <c r="K6693" s="211"/>
      <c r="L6693" s="216"/>
      <c r="M6693" s="217"/>
      <c r="N6693" s="218"/>
      <c r="O6693" s="218"/>
      <c r="P6693" s="218"/>
      <c r="Q6693" s="218"/>
      <c r="R6693" s="218"/>
      <c r="S6693" s="218"/>
      <c r="T6693" s="219"/>
      <c r="AT6693" s="220" t="s">
        <v>283</v>
      </c>
      <c r="AU6693" s="220" t="s">
        <v>84</v>
      </c>
      <c r="AV6693" s="13" t="s">
        <v>16</v>
      </c>
      <c r="AW6693" s="13" t="s">
        <v>32</v>
      </c>
      <c r="AX6693" s="13" t="s">
        <v>76</v>
      </c>
      <c r="AY6693" s="220" t="s">
        <v>272</v>
      </c>
    </row>
    <row r="6694" spans="2:51" s="13" customFormat="1" ht="11.25" x14ac:dyDescent="0.2">
      <c r="B6694" s="210"/>
      <c r="C6694" s="211"/>
      <c r="D6694" s="212" t="s">
        <v>283</v>
      </c>
      <c r="E6694" s="213" t="s">
        <v>1</v>
      </c>
      <c r="F6694" s="214" t="s">
        <v>2282</v>
      </c>
      <c r="G6694" s="211"/>
      <c r="H6694" s="213" t="s">
        <v>1</v>
      </c>
      <c r="I6694" s="215"/>
      <c r="J6694" s="211"/>
      <c r="K6694" s="211"/>
      <c r="L6694" s="216"/>
      <c r="M6694" s="217"/>
      <c r="N6694" s="218"/>
      <c r="O6694" s="218"/>
      <c r="P6694" s="218"/>
      <c r="Q6694" s="218"/>
      <c r="R6694" s="218"/>
      <c r="S6694" s="218"/>
      <c r="T6694" s="219"/>
      <c r="AT6694" s="220" t="s">
        <v>283</v>
      </c>
      <c r="AU6694" s="220" t="s">
        <v>84</v>
      </c>
      <c r="AV6694" s="13" t="s">
        <v>16</v>
      </c>
      <c r="AW6694" s="13" t="s">
        <v>32</v>
      </c>
      <c r="AX6694" s="13" t="s">
        <v>76</v>
      </c>
      <c r="AY6694" s="220" t="s">
        <v>272</v>
      </c>
    </row>
    <row r="6695" spans="2:51" s="13" customFormat="1" ht="11.25" x14ac:dyDescent="0.2">
      <c r="B6695" s="210"/>
      <c r="C6695" s="211"/>
      <c r="D6695" s="212" t="s">
        <v>283</v>
      </c>
      <c r="E6695" s="213" t="s">
        <v>1</v>
      </c>
      <c r="F6695" s="214" t="s">
        <v>833</v>
      </c>
      <c r="G6695" s="211"/>
      <c r="H6695" s="213" t="s">
        <v>1</v>
      </c>
      <c r="I6695" s="215"/>
      <c r="J6695" s="211"/>
      <c r="K6695" s="211"/>
      <c r="L6695" s="216"/>
      <c r="M6695" s="217"/>
      <c r="N6695" s="218"/>
      <c r="O6695" s="218"/>
      <c r="P6695" s="218"/>
      <c r="Q6695" s="218"/>
      <c r="R6695" s="218"/>
      <c r="S6695" s="218"/>
      <c r="T6695" s="219"/>
      <c r="AT6695" s="220" t="s">
        <v>283</v>
      </c>
      <c r="AU6695" s="220" t="s">
        <v>84</v>
      </c>
      <c r="AV6695" s="13" t="s">
        <v>16</v>
      </c>
      <c r="AW6695" s="13" t="s">
        <v>32</v>
      </c>
      <c r="AX6695" s="13" t="s">
        <v>76</v>
      </c>
      <c r="AY6695" s="220" t="s">
        <v>272</v>
      </c>
    </row>
    <row r="6696" spans="2:51" s="14" customFormat="1" ht="11.25" x14ac:dyDescent="0.2">
      <c r="B6696" s="221"/>
      <c r="C6696" s="222"/>
      <c r="D6696" s="212" t="s">
        <v>283</v>
      </c>
      <c r="E6696" s="223" t="s">
        <v>1</v>
      </c>
      <c r="F6696" s="224" t="s">
        <v>2283</v>
      </c>
      <c r="G6696" s="222"/>
      <c r="H6696" s="225">
        <v>3.488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4" customFormat="1" ht="11.25" x14ac:dyDescent="0.2">
      <c r="B6697" s="221"/>
      <c r="C6697" s="222"/>
      <c r="D6697" s="212" t="s">
        <v>283</v>
      </c>
      <c r="E6697" s="223" t="s">
        <v>1</v>
      </c>
      <c r="F6697" s="224" t="s">
        <v>2284</v>
      </c>
      <c r="G6697" s="222"/>
      <c r="H6697" s="225">
        <v>3.3879999999999999</v>
      </c>
      <c r="I6697" s="226"/>
      <c r="J6697" s="222"/>
      <c r="K6697" s="222"/>
      <c r="L6697" s="227"/>
      <c r="M6697" s="228"/>
      <c r="N6697" s="229"/>
      <c r="O6697" s="229"/>
      <c r="P6697" s="229"/>
      <c r="Q6697" s="229"/>
      <c r="R6697" s="229"/>
      <c r="S6697" s="229"/>
      <c r="T6697" s="230"/>
      <c r="AT6697" s="231" t="s">
        <v>283</v>
      </c>
      <c r="AU6697" s="231" t="s">
        <v>84</v>
      </c>
      <c r="AV6697" s="14" t="s">
        <v>84</v>
      </c>
      <c r="AW6697" s="14" t="s">
        <v>32</v>
      </c>
      <c r="AX6697" s="14" t="s">
        <v>76</v>
      </c>
      <c r="AY6697" s="231" t="s">
        <v>272</v>
      </c>
    </row>
    <row r="6698" spans="2:51" s="14" customFormat="1" ht="11.25" x14ac:dyDescent="0.2">
      <c r="B6698" s="221"/>
      <c r="C6698" s="222"/>
      <c r="D6698" s="212" t="s">
        <v>283</v>
      </c>
      <c r="E6698" s="223" t="s">
        <v>1</v>
      </c>
      <c r="F6698" s="224" t="s">
        <v>2285</v>
      </c>
      <c r="G6698" s="222"/>
      <c r="H6698" s="225">
        <v>2.7879999999999998</v>
      </c>
      <c r="I6698" s="226"/>
      <c r="J6698" s="222"/>
      <c r="K6698" s="222"/>
      <c r="L6698" s="227"/>
      <c r="M6698" s="228"/>
      <c r="N6698" s="229"/>
      <c r="O6698" s="229"/>
      <c r="P6698" s="229"/>
      <c r="Q6698" s="229"/>
      <c r="R6698" s="229"/>
      <c r="S6698" s="229"/>
      <c r="T6698" s="230"/>
      <c r="AT6698" s="231" t="s">
        <v>283</v>
      </c>
      <c r="AU6698" s="231" t="s">
        <v>84</v>
      </c>
      <c r="AV6698" s="14" t="s">
        <v>84</v>
      </c>
      <c r="AW6698" s="14" t="s">
        <v>32</v>
      </c>
      <c r="AX6698" s="14" t="s">
        <v>76</v>
      </c>
      <c r="AY6698" s="231" t="s">
        <v>272</v>
      </c>
    </row>
    <row r="6699" spans="2:51" s="14" customFormat="1" ht="11.25" x14ac:dyDescent="0.2">
      <c r="B6699" s="221"/>
      <c r="C6699" s="222"/>
      <c r="D6699" s="212" t="s">
        <v>283</v>
      </c>
      <c r="E6699" s="223" t="s">
        <v>1</v>
      </c>
      <c r="F6699" s="224" t="s">
        <v>2286</v>
      </c>
      <c r="G6699" s="222"/>
      <c r="H6699" s="225">
        <v>2.8</v>
      </c>
      <c r="I6699" s="226"/>
      <c r="J6699" s="222"/>
      <c r="K6699" s="222"/>
      <c r="L6699" s="227"/>
      <c r="M6699" s="228"/>
      <c r="N6699" s="229"/>
      <c r="O6699" s="229"/>
      <c r="P6699" s="229"/>
      <c r="Q6699" s="229"/>
      <c r="R6699" s="229"/>
      <c r="S6699" s="229"/>
      <c r="T6699" s="230"/>
      <c r="AT6699" s="231" t="s">
        <v>283</v>
      </c>
      <c r="AU6699" s="231" t="s">
        <v>84</v>
      </c>
      <c r="AV6699" s="14" t="s">
        <v>84</v>
      </c>
      <c r="AW6699" s="14" t="s">
        <v>32</v>
      </c>
      <c r="AX6699" s="14" t="s">
        <v>76</v>
      </c>
      <c r="AY6699" s="231" t="s">
        <v>272</v>
      </c>
    </row>
    <row r="6700" spans="2:51" s="14" customFormat="1" ht="11.25" x14ac:dyDescent="0.2">
      <c r="B6700" s="221"/>
      <c r="C6700" s="222"/>
      <c r="D6700" s="212" t="s">
        <v>283</v>
      </c>
      <c r="E6700" s="223" t="s">
        <v>1</v>
      </c>
      <c r="F6700" s="224" t="s">
        <v>2287</v>
      </c>
      <c r="G6700" s="222"/>
      <c r="H6700" s="225">
        <v>4.4000000000000004</v>
      </c>
      <c r="I6700" s="226"/>
      <c r="J6700" s="222"/>
      <c r="K6700" s="222"/>
      <c r="L6700" s="227"/>
      <c r="M6700" s="228"/>
      <c r="N6700" s="229"/>
      <c r="O6700" s="229"/>
      <c r="P6700" s="229"/>
      <c r="Q6700" s="229"/>
      <c r="R6700" s="229"/>
      <c r="S6700" s="229"/>
      <c r="T6700" s="230"/>
      <c r="AT6700" s="231" t="s">
        <v>283</v>
      </c>
      <c r="AU6700" s="231" t="s">
        <v>84</v>
      </c>
      <c r="AV6700" s="14" t="s">
        <v>84</v>
      </c>
      <c r="AW6700" s="14" t="s">
        <v>32</v>
      </c>
      <c r="AX6700" s="14" t="s">
        <v>76</v>
      </c>
      <c r="AY6700" s="231" t="s">
        <v>272</v>
      </c>
    </row>
    <row r="6701" spans="2:51" s="13" customFormat="1" ht="11.25" x14ac:dyDescent="0.2">
      <c r="B6701" s="210"/>
      <c r="C6701" s="211"/>
      <c r="D6701" s="212" t="s">
        <v>283</v>
      </c>
      <c r="E6701" s="213" t="s">
        <v>1</v>
      </c>
      <c r="F6701" s="214" t="s">
        <v>837</v>
      </c>
      <c r="G6701" s="211"/>
      <c r="H6701" s="213" t="s">
        <v>1</v>
      </c>
      <c r="I6701" s="215"/>
      <c r="J6701" s="211"/>
      <c r="K6701" s="211"/>
      <c r="L6701" s="216"/>
      <c r="M6701" s="217"/>
      <c r="N6701" s="218"/>
      <c r="O6701" s="218"/>
      <c r="P6701" s="218"/>
      <c r="Q6701" s="218"/>
      <c r="R6701" s="218"/>
      <c r="S6701" s="218"/>
      <c r="T6701" s="219"/>
      <c r="AT6701" s="220" t="s">
        <v>283</v>
      </c>
      <c r="AU6701" s="220" t="s">
        <v>84</v>
      </c>
      <c r="AV6701" s="13" t="s">
        <v>16</v>
      </c>
      <c r="AW6701" s="13" t="s">
        <v>32</v>
      </c>
      <c r="AX6701" s="13" t="s">
        <v>76</v>
      </c>
      <c r="AY6701" s="220" t="s">
        <v>272</v>
      </c>
    </row>
    <row r="6702" spans="2:51" s="14" customFormat="1" ht="11.25" x14ac:dyDescent="0.2">
      <c r="B6702" s="221"/>
      <c r="C6702" s="222"/>
      <c r="D6702" s="212" t="s">
        <v>283</v>
      </c>
      <c r="E6702" s="223" t="s">
        <v>1</v>
      </c>
      <c r="F6702" s="224" t="s">
        <v>2290</v>
      </c>
      <c r="G6702" s="222"/>
      <c r="H6702" s="225">
        <v>2.7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 x14ac:dyDescent="0.2">
      <c r="B6703" s="221"/>
      <c r="C6703" s="222"/>
      <c r="D6703" s="212" t="s">
        <v>283</v>
      </c>
      <c r="E6703" s="223" t="s">
        <v>1</v>
      </c>
      <c r="F6703" s="224" t="s">
        <v>2291</v>
      </c>
      <c r="G6703" s="222"/>
      <c r="H6703" s="225">
        <v>3.488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 x14ac:dyDescent="0.2">
      <c r="B6704" s="221"/>
      <c r="C6704" s="222"/>
      <c r="D6704" s="212" t="s">
        <v>283</v>
      </c>
      <c r="E6704" s="223" t="s">
        <v>1</v>
      </c>
      <c r="F6704" s="224" t="s">
        <v>2292</v>
      </c>
      <c r="G6704" s="222"/>
      <c r="H6704" s="225">
        <v>3.5880000000000001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4" customFormat="1" ht="11.25" x14ac:dyDescent="0.2">
      <c r="B6705" s="221"/>
      <c r="C6705" s="222"/>
      <c r="D6705" s="212" t="s">
        <v>283</v>
      </c>
      <c r="E6705" s="223" t="s">
        <v>1</v>
      </c>
      <c r="F6705" s="224" t="s">
        <v>2293</v>
      </c>
      <c r="G6705" s="222"/>
      <c r="H6705" s="225">
        <v>4.2</v>
      </c>
      <c r="I6705" s="226"/>
      <c r="J6705" s="222"/>
      <c r="K6705" s="222"/>
      <c r="L6705" s="227"/>
      <c r="M6705" s="228"/>
      <c r="N6705" s="229"/>
      <c r="O6705" s="229"/>
      <c r="P6705" s="229"/>
      <c r="Q6705" s="229"/>
      <c r="R6705" s="229"/>
      <c r="S6705" s="229"/>
      <c r="T6705" s="230"/>
      <c r="AT6705" s="231" t="s">
        <v>283</v>
      </c>
      <c r="AU6705" s="231" t="s">
        <v>84</v>
      </c>
      <c r="AV6705" s="14" t="s">
        <v>84</v>
      </c>
      <c r="AW6705" s="14" t="s">
        <v>32</v>
      </c>
      <c r="AX6705" s="14" t="s">
        <v>76</v>
      </c>
      <c r="AY6705" s="231" t="s">
        <v>272</v>
      </c>
    </row>
    <row r="6706" spans="1:65" s="14" customFormat="1" ht="11.25" x14ac:dyDescent="0.2">
      <c r="B6706" s="221"/>
      <c r="C6706" s="222"/>
      <c r="D6706" s="212" t="s">
        <v>283</v>
      </c>
      <c r="E6706" s="223" t="s">
        <v>1</v>
      </c>
      <c r="F6706" s="224" t="s">
        <v>2294</v>
      </c>
      <c r="G6706" s="222"/>
      <c r="H6706" s="225">
        <v>2.988</v>
      </c>
      <c r="I6706" s="226"/>
      <c r="J6706" s="222"/>
      <c r="K6706" s="222"/>
      <c r="L6706" s="227"/>
      <c r="M6706" s="228"/>
      <c r="N6706" s="229"/>
      <c r="O6706" s="229"/>
      <c r="P6706" s="229"/>
      <c r="Q6706" s="229"/>
      <c r="R6706" s="229"/>
      <c r="S6706" s="229"/>
      <c r="T6706" s="230"/>
      <c r="AT6706" s="231" t="s">
        <v>283</v>
      </c>
      <c r="AU6706" s="231" t="s">
        <v>84</v>
      </c>
      <c r="AV6706" s="14" t="s">
        <v>84</v>
      </c>
      <c r="AW6706" s="14" t="s">
        <v>32</v>
      </c>
      <c r="AX6706" s="14" t="s">
        <v>76</v>
      </c>
      <c r="AY6706" s="231" t="s">
        <v>272</v>
      </c>
    </row>
    <row r="6707" spans="1:65" s="14" customFormat="1" ht="11.25" x14ac:dyDescent="0.2">
      <c r="B6707" s="221"/>
      <c r="C6707" s="222"/>
      <c r="D6707" s="212" t="s">
        <v>283</v>
      </c>
      <c r="E6707" s="223" t="s">
        <v>1</v>
      </c>
      <c r="F6707" s="224" t="s">
        <v>2295</v>
      </c>
      <c r="G6707" s="222"/>
      <c r="H6707" s="225">
        <v>2.4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 x14ac:dyDescent="0.2">
      <c r="B6708" s="221"/>
      <c r="C6708" s="222"/>
      <c r="D6708" s="212" t="s">
        <v>283</v>
      </c>
      <c r="E6708" s="223" t="s">
        <v>1</v>
      </c>
      <c r="F6708" s="224" t="s">
        <v>2296</v>
      </c>
      <c r="G6708" s="222"/>
      <c r="H6708" s="225">
        <v>2.9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3" customFormat="1" ht="11.25" x14ac:dyDescent="0.2">
      <c r="B6709" s="210"/>
      <c r="C6709" s="211"/>
      <c r="D6709" s="212" t="s">
        <v>283</v>
      </c>
      <c r="E6709" s="213" t="s">
        <v>1</v>
      </c>
      <c r="F6709" s="214" t="s">
        <v>285</v>
      </c>
      <c r="G6709" s="211"/>
      <c r="H6709" s="213" t="s">
        <v>1</v>
      </c>
      <c r="I6709" s="215"/>
      <c r="J6709" s="211"/>
      <c r="K6709" s="211"/>
      <c r="L6709" s="216"/>
      <c r="M6709" s="217"/>
      <c r="N6709" s="218"/>
      <c r="O6709" s="218"/>
      <c r="P6709" s="218"/>
      <c r="Q6709" s="218"/>
      <c r="R6709" s="218"/>
      <c r="S6709" s="218"/>
      <c r="T6709" s="219"/>
      <c r="AT6709" s="220" t="s">
        <v>283</v>
      </c>
      <c r="AU6709" s="220" t="s">
        <v>84</v>
      </c>
      <c r="AV6709" s="13" t="s">
        <v>16</v>
      </c>
      <c r="AW6709" s="13" t="s">
        <v>32</v>
      </c>
      <c r="AX6709" s="13" t="s">
        <v>76</v>
      </c>
      <c r="AY6709" s="220" t="s">
        <v>272</v>
      </c>
    </row>
    <row r="6710" spans="1:65" s="13" customFormat="1" ht="11.25" x14ac:dyDescent="0.2">
      <c r="B6710" s="210"/>
      <c r="C6710" s="211"/>
      <c r="D6710" s="212" t="s">
        <v>283</v>
      </c>
      <c r="E6710" s="213" t="s">
        <v>1</v>
      </c>
      <c r="F6710" s="214" t="s">
        <v>2297</v>
      </c>
      <c r="G6710" s="211"/>
      <c r="H6710" s="213" t="s">
        <v>1</v>
      </c>
      <c r="I6710" s="215"/>
      <c r="J6710" s="211"/>
      <c r="K6710" s="211"/>
      <c r="L6710" s="216"/>
      <c r="M6710" s="217"/>
      <c r="N6710" s="218"/>
      <c r="O6710" s="218"/>
      <c r="P6710" s="218"/>
      <c r="Q6710" s="218"/>
      <c r="R6710" s="218"/>
      <c r="S6710" s="218"/>
      <c r="T6710" s="219"/>
      <c r="AT6710" s="220" t="s">
        <v>283</v>
      </c>
      <c r="AU6710" s="220" t="s">
        <v>84</v>
      </c>
      <c r="AV6710" s="13" t="s">
        <v>16</v>
      </c>
      <c r="AW6710" s="13" t="s">
        <v>32</v>
      </c>
      <c r="AX6710" s="13" t="s">
        <v>76</v>
      </c>
      <c r="AY6710" s="220" t="s">
        <v>272</v>
      </c>
    </row>
    <row r="6711" spans="1:65" s="13" customFormat="1" ht="11.25" x14ac:dyDescent="0.2">
      <c r="B6711" s="210"/>
      <c r="C6711" s="211"/>
      <c r="D6711" s="212" t="s">
        <v>283</v>
      </c>
      <c r="E6711" s="213" t="s">
        <v>1</v>
      </c>
      <c r="F6711" s="214" t="s">
        <v>833</v>
      </c>
      <c r="G6711" s="211"/>
      <c r="H6711" s="213" t="s">
        <v>1</v>
      </c>
      <c r="I6711" s="215"/>
      <c r="J6711" s="211"/>
      <c r="K6711" s="211"/>
      <c r="L6711" s="216"/>
      <c r="M6711" s="217"/>
      <c r="N6711" s="218"/>
      <c r="O6711" s="218"/>
      <c r="P6711" s="218"/>
      <c r="Q6711" s="218"/>
      <c r="R6711" s="218"/>
      <c r="S6711" s="218"/>
      <c r="T6711" s="219"/>
      <c r="AT6711" s="220" t="s">
        <v>283</v>
      </c>
      <c r="AU6711" s="220" t="s">
        <v>84</v>
      </c>
      <c r="AV6711" s="13" t="s">
        <v>16</v>
      </c>
      <c r="AW6711" s="13" t="s">
        <v>32</v>
      </c>
      <c r="AX6711" s="13" t="s">
        <v>76</v>
      </c>
      <c r="AY6711" s="220" t="s">
        <v>272</v>
      </c>
    </row>
    <row r="6712" spans="1:65" s="14" customFormat="1" ht="11.25" x14ac:dyDescent="0.2">
      <c r="B6712" s="221"/>
      <c r="C6712" s="222"/>
      <c r="D6712" s="212" t="s">
        <v>283</v>
      </c>
      <c r="E6712" s="223" t="s">
        <v>1</v>
      </c>
      <c r="F6712" s="224" t="s">
        <v>2298</v>
      </c>
      <c r="G6712" s="222"/>
      <c r="H6712" s="225">
        <v>3.0880000000000001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3" customFormat="1" ht="11.25" x14ac:dyDescent="0.2">
      <c r="B6713" s="210"/>
      <c r="C6713" s="211"/>
      <c r="D6713" s="212" t="s">
        <v>283</v>
      </c>
      <c r="E6713" s="213" t="s">
        <v>1</v>
      </c>
      <c r="F6713" s="214" t="s">
        <v>837</v>
      </c>
      <c r="G6713" s="211"/>
      <c r="H6713" s="213" t="s">
        <v>1</v>
      </c>
      <c r="I6713" s="215"/>
      <c r="J6713" s="211"/>
      <c r="K6713" s="211"/>
      <c r="L6713" s="216"/>
      <c r="M6713" s="217"/>
      <c r="N6713" s="218"/>
      <c r="O6713" s="218"/>
      <c r="P6713" s="218"/>
      <c r="Q6713" s="218"/>
      <c r="R6713" s="218"/>
      <c r="S6713" s="218"/>
      <c r="T6713" s="219"/>
      <c r="AT6713" s="220" t="s">
        <v>283</v>
      </c>
      <c r="AU6713" s="220" t="s">
        <v>84</v>
      </c>
      <c r="AV6713" s="13" t="s">
        <v>16</v>
      </c>
      <c r="AW6713" s="13" t="s">
        <v>32</v>
      </c>
      <c r="AX6713" s="13" t="s">
        <v>76</v>
      </c>
      <c r="AY6713" s="220" t="s">
        <v>272</v>
      </c>
    </row>
    <row r="6714" spans="1:65" s="14" customFormat="1" ht="11.25" x14ac:dyDescent="0.2">
      <c r="B6714" s="221"/>
      <c r="C6714" s="222"/>
      <c r="D6714" s="212" t="s">
        <v>283</v>
      </c>
      <c r="E6714" s="223" t="s">
        <v>1</v>
      </c>
      <c r="F6714" s="224" t="s">
        <v>2301</v>
      </c>
      <c r="G6714" s="222"/>
      <c r="H6714" s="225">
        <v>3.7</v>
      </c>
      <c r="I6714" s="226"/>
      <c r="J6714" s="222"/>
      <c r="K6714" s="222"/>
      <c r="L6714" s="227"/>
      <c r="M6714" s="228"/>
      <c r="N6714" s="229"/>
      <c r="O6714" s="229"/>
      <c r="P6714" s="229"/>
      <c r="Q6714" s="229"/>
      <c r="R6714" s="229"/>
      <c r="S6714" s="229"/>
      <c r="T6714" s="230"/>
      <c r="AT6714" s="231" t="s">
        <v>283</v>
      </c>
      <c r="AU6714" s="231" t="s">
        <v>84</v>
      </c>
      <c r="AV6714" s="14" t="s">
        <v>84</v>
      </c>
      <c r="AW6714" s="14" t="s">
        <v>32</v>
      </c>
      <c r="AX6714" s="14" t="s">
        <v>76</v>
      </c>
      <c r="AY6714" s="231" t="s">
        <v>272</v>
      </c>
    </row>
    <row r="6715" spans="1:65" s="2" customFormat="1" ht="16.5" customHeight="1" x14ac:dyDescent="0.2">
      <c r="A6715" s="34"/>
      <c r="B6715" s="35"/>
      <c r="C6715" s="192" t="s">
        <v>5381</v>
      </c>
      <c r="D6715" s="192" t="s">
        <v>274</v>
      </c>
      <c r="E6715" s="193" t="s">
        <v>5382</v>
      </c>
      <c r="F6715" s="194" t="s">
        <v>5383</v>
      </c>
      <c r="G6715" s="195" t="s">
        <v>156</v>
      </c>
      <c r="H6715" s="196">
        <v>168.81100000000001</v>
      </c>
      <c r="I6715" s="197"/>
      <c r="J6715" s="198">
        <f>ROUND(I6715*H6715,2)</f>
        <v>0</v>
      </c>
      <c r="K6715" s="194" t="s">
        <v>278</v>
      </c>
      <c r="L6715" s="39"/>
      <c r="M6715" s="199" t="s">
        <v>1</v>
      </c>
      <c r="N6715" s="200" t="s">
        <v>41</v>
      </c>
      <c r="O6715" s="71"/>
      <c r="P6715" s="201">
        <f>O6715*H6715</f>
        <v>0</v>
      </c>
      <c r="Q6715" s="201">
        <v>2.9999999999999997E-4</v>
      </c>
      <c r="R6715" s="201">
        <f>Q6715*H6715</f>
        <v>5.0643299999999995E-2</v>
      </c>
      <c r="S6715" s="201">
        <v>0</v>
      </c>
      <c r="T6715" s="202">
        <f>S6715*H6715</f>
        <v>0</v>
      </c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R6715" s="203" t="s">
        <v>358</v>
      </c>
      <c r="AT6715" s="203" t="s">
        <v>274</v>
      </c>
      <c r="AU6715" s="203" t="s">
        <v>84</v>
      </c>
      <c r="AY6715" s="17" t="s">
        <v>272</v>
      </c>
      <c r="BE6715" s="204">
        <f>IF(N6715="základní",J6715,0)</f>
        <v>0</v>
      </c>
      <c r="BF6715" s="204">
        <f>IF(N6715="snížená",J6715,0)</f>
        <v>0</v>
      </c>
      <c r="BG6715" s="204">
        <f>IF(N6715="zákl. přenesená",J6715,0)</f>
        <v>0</v>
      </c>
      <c r="BH6715" s="204">
        <f>IF(N6715="sníž. přenesená",J6715,0)</f>
        <v>0</v>
      </c>
      <c r="BI6715" s="204">
        <f>IF(N6715="nulová",J6715,0)</f>
        <v>0</v>
      </c>
      <c r="BJ6715" s="17" t="s">
        <v>16</v>
      </c>
      <c r="BK6715" s="204">
        <f>ROUND(I6715*H6715,2)</f>
        <v>0</v>
      </c>
      <c r="BL6715" s="17" t="s">
        <v>358</v>
      </c>
      <c r="BM6715" s="203" t="s">
        <v>5384</v>
      </c>
    </row>
    <row r="6716" spans="1:65" s="2" customFormat="1" ht="11.25" x14ac:dyDescent="0.2">
      <c r="A6716" s="34"/>
      <c r="B6716" s="35"/>
      <c r="C6716" s="36"/>
      <c r="D6716" s="205" t="s">
        <v>281</v>
      </c>
      <c r="E6716" s="36"/>
      <c r="F6716" s="206" t="s">
        <v>5385</v>
      </c>
      <c r="G6716" s="36"/>
      <c r="H6716" s="36"/>
      <c r="I6716" s="207"/>
      <c r="J6716" s="36"/>
      <c r="K6716" s="36"/>
      <c r="L6716" s="39"/>
      <c r="M6716" s="208"/>
      <c r="N6716" s="209"/>
      <c r="O6716" s="71"/>
      <c r="P6716" s="71"/>
      <c r="Q6716" s="71"/>
      <c r="R6716" s="71"/>
      <c r="S6716" s="71"/>
      <c r="T6716" s="72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T6716" s="17" t="s">
        <v>281</v>
      </c>
      <c r="AU6716" s="17" t="s">
        <v>84</v>
      </c>
    </row>
    <row r="6717" spans="1:65" s="13" customFormat="1" ht="22.5" x14ac:dyDescent="0.2">
      <c r="B6717" s="210"/>
      <c r="C6717" s="211"/>
      <c r="D6717" s="212" t="s">
        <v>283</v>
      </c>
      <c r="E6717" s="213" t="s">
        <v>1</v>
      </c>
      <c r="F6717" s="214" t="s">
        <v>3241</v>
      </c>
      <c r="G6717" s="211"/>
      <c r="H6717" s="213" t="s">
        <v>1</v>
      </c>
      <c r="I6717" s="215"/>
      <c r="J6717" s="211"/>
      <c r="K6717" s="211"/>
      <c r="L6717" s="216"/>
      <c r="M6717" s="217"/>
      <c r="N6717" s="218"/>
      <c r="O6717" s="218"/>
      <c r="P6717" s="218"/>
      <c r="Q6717" s="218"/>
      <c r="R6717" s="218"/>
      <c r="S6717" s="218"/>
      <c r="T6717" s="219"/>
      <c r="AT6717" s="220" t="s">
        <v>283</v>
      </c>
      <c r="AU6717" s="220" t="s">
        <v>84</v>
      </c>
      <c r="AV6717" s="13" t="s">
        <v>16</v>
      </c>
      <c r="AW6717" s="13" t="s">
        <v>32</v>
      </c>
      <c r="AX6717" s="13" t="s">
        <v>76</v>
      </c>
      <c r="AY6717" s="220" t="s">
        <v>272</v>
      </c>
    </row>
    <row r="6718" spans="1:65" s="13" customFormat="1" ht="11.25" x14ac:dyDescent="0.2">
      <c r="B6718" s="210"/>
      <c r="C6718" s="211"/>
      <c r="D6718" s="212" t="s">
        <v>283</v>
      </c>
      <c r="E6718" s="213" t="s">
        <v>1</v>
      </c>
      <c r="F6718" s="214" t="s">
        <v>285</v>
      </c>
      <c r="G6718" s="211"/>
      <c r="H6718" s="213" t="s">
        <v>1</v>
      </c>
      <c r="I6718" s="215"/>
      <c r="J6718" s="211"/>
      <c r="K6718" s="211"/>
      <c r="L6718" s="216"/>
      <c r="M6718" s="217"/>
      <c r="N6718" s="218"/>
      <c r="O6718" s="218"/>
      <c r="P6718" s="218"/>
      <c r="Q6718" s="218"/>
      <c r="R6718" s="218"/>
      <c r="S6718" s="218"/>
      <c r="T6718" s="219"/>
      <c r="AT6718" s="220" t="s">
        <v>283</v>
      </c>
      <c r="AU6718" s="220" t="s">
        <v>84</v>
      </c>
      <c r="AV6718" s="13" t="s">
        <v>16</v>
      </c>
      <c r="AW6718" s="13" t="s">
        <v>32</v>
      </c>
      <c r="AX6718" s="13" t="s">
        <v>76</v>
      </c>
      <c r="AY6718" s="220" t="s">
        <v>272</v>
      </c>
    </row>
    <row r="6719" spans="1:65" s="13" customFormat="1" ht="11.25" x14ac:dyDescent="0.2">
      <c r="B6719" s="210"/>
      <c r="C6719" s="211"/>
      <c r="D6719" s="212" t="s">
        <v>283</v>
      </c>
      <c r="E6719" s="213" t="s">
        <v>1</v>
      </c>
      <c r="F6719" s="214" t="s">
        <v>2351</v>
      </c>
      <c r="G6719" s="211"/>
      <c r="H6719" s="213" t="s">
        <v>1</v>
      </c>
      <c r="I6719" s="215"/>
      <c r="J6719" s="211"/>
      <c r="K6719" s="211"/>
      <c r="L6719" s="216"/>
      <c r="M6719" s="217"/>
      <c r="N6719" s="218"/>
      <c r="O6719" s="218"/>
      <c r="P6719" s="218"/>
      <c r="Q6719" s="218"/>
      <c r="R6719" s="218"/>
      <c r="S6719" s="218"/>
      <c r="T6719" s="219"/>
      <c r="AT6719" s="220" t="s">
        <v>283</v>
      </c>
      <c r="AU6719" s="220" t="s">
        <v>84</v>
      </c>
      <c r="AV6719" s="13" t="s">
        <v>16</v>
      </c>
      <c r="AW6719" s="13" t="s">
        <v>32</v>
      </c>
      <c r="AX6719" s="13" t="s">
        <v>76</v>
      </c>
      <c r="AY6719" s="220" t="s">
        <v>272</v>
      </c>
    </row>
    <row r="6720" spans="1:65" s="13" customFormat="1" ht="11.25" x14ac:dyDescent="0.2">
      <c r="B6720" s="210"/>
      <c r="C6720" s="211"/>
      <c r="D6720" s="212" t="s">
        <v>283</v>
      </c>
      <c r="E6720" s="213" t="s">
        <v>1</v>
      </c>
      <c r="F6720" s="214" t="s">
        <v>831</v>
      </c>
      <c r="G6720" s="211"/>
      <c r="H6720" s="213" t="s">
        <v>1</v>
      </c>
      <c r="I6720" s="215"/>
      <c r="J6720" s="211"/>
      <c r="K6720" s="211"/>
      <c r="L6720" s="216"/>
      <c r="M6720" s="217"/>
      <c r="N6720" s="218"/>
      <c r="O6720" s="218"/>
      <c r="P6720" s="218"/>
      <c r="Q6720" s="218"/>
      <c r="R6720" s="218"/>
      <c r="S6720" s="218"/>
      <c r="T6720" s="219"/>
      <c r="AT6720" s="220" t="s">
        <v>283</v>
      </c>
      <c r="AU6720" s="220" t="s">
        <v>84</v>
      </c>
      <c r="AV6720" s="13" t="s">
        <v>16</v>
      </c>
      <c r="AW6720" s="13" t="s">
        <v>32</v>
      </c>
      <c r="AX6720" s="13" t="s">
        <v>76</v>
      </c>
      <c r="AY6720" s="220" t="s">
        <v>272</v>
      </c>
    </row>
    <row r="6721" spans="2:51" s="14" customFormat="1" ht="11.25" x14ac:dyDescent="0.2">
      <c r="B6721" s="221"/>
      <c r="C6721" s="222"/>
      <c r="D6721" s="212" t="s">
        <v>283</v>
      </c>
      <c r="E6721" s="223" t="s">
        <v>1</v>
      </c>
      <c r="F6721" s="224" t="s">
        <v>2352</v>
      </c>
      <c r="G6721" s="222"/>
      <c r="H6721" s="225">
        <v>2.72</v>
      </c>
      <c r="I6721" s="226"/>
      <c r="J6721" s="222"/>
      <c r="K6721" s="222"/>
      <c r="L6721" s="227"/>
      <c r="M6721" s="228"/>
      <c r="N6721" s="229"/>
      <c r="O6721" s="229"/>
      <c r="P6721" s="229"/>
      <c r="Q6721" s="229"/>
      <c r="R6721" s="229"/>
      <c r="S6721" s="229"/>
      <c r="T6721" s="230"/>
      <c r="AT6721" s="231" t="s">
        <v>283</v>
      </c>
      <c r="AU6721" s="231" t="s">
        <v>84</v>
      </c>
      <c r="AV6721" s="14" t="s">
        <v>84</v>
      </c>
      <c r="AW6721" s="14" t="s">
        <v>32</v>
      </c>
      <c r="AX6721" s="14" t="s">
        <v>76</v>
      </c>
      <c r="AY6721" s="231" t="s">
        <v>272</v>
      </c>
    </row>
    <row r="6722" spans="2:51" s="14" customFormat="1" ht="11.25" x14ac:dyDescent="0.2">
      <c r="B6722" s="221"/>
      <c r="C6722" s="222"/>
      <c r="D6722" s="212" t="s">
        <v>283</v>
      </c>
      <c r="E6722" s="223" t="s">
        <v>1</v>
      </c>
      <c r="F6722" s="224" t="s">
        <v>2353</v>
      </c>
      <c r="G6722" s="222"/>
      <c r="H6722" s="225">
        <v>4.82</v>
      </c>
      <c r="I6722" s="226"/>
      <c r="J6722" s="222"/>
      <c r="K6722" s="222"/>
      <c r="L6722" s="227"/>
      <c r="M6722" s="228"/>
      <c r="N6722" s="229"/>
      <c r="O6722" s="229"/>
      <c r="P6722" s="229"/>
      <c r="Q6722" s="229"/>
      <c r="R6722" s="229"/>
      <c r="S6722" s="229"/>
      <c r="T6722" s="230"/>
      <c r="AT6722" s="231" t="s">
        <v>283</v>
      </c>
      <c r="AU6722" s="231" t="s">
        <v>84</v>
      </c>
      <c r="AV6722" s="14" t="s">
        <v>84</v>
      </c>
      <c r="AW6722" s="14" t="s">
        <v>32</v>
      </c>
      <c r="AX6722" s="14" t="s">
        <v>76</v>
      </c>
      <c r="AY6722" s="231" t="s">
        <v>272</v>
      </c>
    </row>
    <row r="6723" spans="2:51" s="13" customFormat="1" ht="11.25" x14ac:dyDescent="0.2">
      <c r="B6723" s="210"/>
      <c r="C6723" s="211"/>
      <c r="D6723" s="212" t="s">
        <v>283</v>
      </c>
      <c r="E6723" s="213" t="s">
        <v>1</v>
      </c>
      <c r="F6723" s="214" t="s">
        <v>285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2:51" s="13" customFormat="1" ht="11.25" x14ac:dyDescent="0.2">
      <c r="B6724" s="210"/>
      <c r="C6724" s="211"/>
      <c r="D6724" s="212" t="s">
        <v>283</v>
      </c>
      <c r="E6724" s="213" t="s">
        <v>1</v>
      </c>
      <c r="F6724" s="214" t="s">
        <v>2354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2:51" s="13" customFormat="1" ht="11.25" x14ac:dyDescent="0.2">
      <c r="B6725" s="210"/>
      <c r="C6725" s="211"/>
      <c r="D6725" s="212" t="s">
        <v>283</v>
      </c>
      <c r="E6725" s="213" t="s">
        <v>1</v>
      </c>
      <c r="F6725" s="214" t="s">
        <v>831</v>
      </c>
      <c r="G6725" s="211"/>
      <c r="H6725" s="213" t="s">
        <v>1</v>
      </c>
      <c r="I6725" s="215"/>
      <c r="J6725" s="211"/>
      <c r="K6725" s="211"/>
      <c r="L6725" s="216"/>
      <c r="M6725" s="217"/>
      <c r="N6725" s="218"/>
      <c r="O6725" s="218"/>
      <c r="P6725" s="218"/>
      <c r="Q6725" s="218"/>
      <c r="R6725" s="218"/>
      <c r="S6725" s="218"/>
      <c r="T6725" s="219"/>
      <c r="AT6725" s="220" t="s">
        <v>283</v>
      </c>
      <c r="AU6725" s="220" t="s">
        <v>84</v>
      </c>
      <c r="AV6725" s="13" t="s">
        <v>16</v>
      </c>
      <c r="AW6725" s="13" t="s">
        <v>32</v>
      </c>
      <c r="AX6725" s="13" t="s">
        <v>76</v>
      </c>
      <c r="AY6725" s="220" t="s">
        <v>272</v>
      </c>
    </row>
    <row r="6726" spans="2:51" s="14" customFormat="1" ht="11.25" x14ac:dyDescent="0.2">
      <c r="B6726" s="221"/>
      <c r="C6726" s="222"/>
      <c r="D6726" s="212" t="s">
        <v>283</v>
      </c>
      <c r="E6726" s="223" t="s">
        <v>1</v>
      </c>
      <c r="F6726" s="224" t="s">
        <v>2355</v>
      </c>
      <c r="G6726" s="222"/>
      <c r="H6726" s="225">
        <v>5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2:51" s="14" customFormat="1" ht="11.25" x14ac:dyDescent="0.2">
      <c r="B6727" s="221"/>
      <c r="C6727" s="222"/>
      <c r="D6727" s="212" t="s">
        <v>283</v>
      </c>
      <c r="E6727" s="223" t="s">
        <v>1</v>
      </c>
      <c r="F6727" s="224" t="s">
        <v>2356</v>
      </c>
      <c r="G6727" s="222"/>
      <c r="H6727" s="225">
        <v>1.288</v>
      </c>
      <c r="I6727" s="226"/>
      <c r="J6727" s="222"/>
      <c r="K6727" s="222"/>
      <c r="L6727" s="227"/>
      <c r="M6727" s="228"/>
      <c r="N6727" s="229"/>
      <c r="O6727" s="229"/>
      <c r="P6727" s="229"/>
      <c r="Q6727" s="229"/>
      <c r="R6727" s="229"/>
      <c r="S6727" s="229"/>
      <c r="T6727" s="230"/>
      <c r="AT6727" s="231" t="s">
        <v>283</v>
      </c>
      <c r="AU6727" s="231" t="s">
        <v>84</v>
      </c>
      <c r="AV6727" s="14" t="s">
        <v>84</v>
      </c>
      <c r="AW6727" s="14" t="s">
        <v>32</v>
      </c>
      <c r="AX6727" s="14" t="s">
        <v>76</v>
      </c>
      <c r="AY6727" s="231" t="s">
        <v>272</v>
      </c>
    </row>
    <row r="6728" spans="2:51" s="14" customFormat="1" ht="11.25" x14ac:dyDescent="0.2">
      <c r="B6728" s="221"/>
      <c r="C6728" s="222"/>
      <c r="D6728" s="212" t="s">
        <v>283</v>
      </c>
      <c r="E6728" s="223" t="s">
        <v>1</v>
      </c>
      <c r="F6728" s="224" t="s">
        <v>2357</v>
      </c>
      <c r="G6728" s="222"/>
      <c r="H6728" s="225">
        <v>1.288</v>
      </c>
      <c r="I6728" s="226"/>
      <c r="J6728" s="222"/>
      <c r="K6728" s="222"/>
      <c r="L6728" s="227"/>
      <c r="M6728" s="228"/>
      <c r="N6728" s="229"/>
      <c r="O6728" s="229"/>
      <c r="P6728" s="229"/>
      <c r="Q6728" s="229"/>
      <c r="R6728" s="229"/>
      <c r="S6728" s="229"/>
      <c r="T6728" s="230"/>
      <c r="AT6728" s="231" t="s">
        <v>283</v>
      </c>
      <c r="AU6728" s="231" t="s">
        <v>84</v>
      </c>
      <c r="AV6728" s="14" t="s">
        <v>84</v>
      </c>
      <c r="AW6728" s="14" t="s">
        <v>32</v>
      </c>
      <c r="AX6728" s="14" t="s">
        <v>76</v>
      </c>
      <c r="AY6728" s="231" t="s">
        <v>272</v>
      </c>
    </row>
    <row r="6729" spans="2:51" s="14" customFormat="1" ht="11.25" x14ac:dyDescent="0.2">
      <c r="B6729" s="221"/>
      <c r="C6729" s="222"/>
      <c r="D6729" s="212" t="s">
        <v>283</v>
      </c>
      <c r="E6729" s="223" t="s">
        <v>1</v>
      </c>
      <c r="F6729" s="224" t="s">
        <v>2358</v>
      </c>
      <c r="G6729" s="222"/>
      <c r="H6729" s="225">
        <v>2.4380000000000002</v>
      </c>
      <c r="I6729" s="226"/>
      <c r="J6729" s="222"/>
      <c r="K6729" s="222"/>
      <c r="L6729" s="227"/>
      <c r="M6729" s="228"/>
      <c r="N6729" s="229"/>
      <c r="O6729" s="229"/>
      <c r="P6729" s="229"/>
      <c r="Q6729" s="229"/>
      <c r="R6729" s="229"/>
      <c r="S6729" s="229"/>
      <c r="T6729" s="230"/>
      <c r="AT6729" s="231" t="s">
        <v>283</v>
      </c>
      <c r="AU6729" s="231" t="s">
        <v>84</v>
      </c>
      <c r="AV6729" s="14" t="s">
        <v>84</v>
      </c>
      <c r="AW6729" s="14" t="s">
        <v>32</v>
      </c>
      <c r="AX6729" s="14" t="s">
        <v>76</v>
      </c>
      <c r="AY6729" s="231" t="s">
        <v>272</v>
      </c>
    </row>
    <row r="6730" spans="2:51" s="14" customFormat="1" ht="11.25" x14ac:dyDescent="0.2">
      <c r="B6730" s="221"/>
      <c r="C6730" s="222"/>
      <c r="D6730" s="212" t="s">
        <v>283</v>
      </c>
      <c r="E6730" s="223" t="s">
        <v>1</v>
      </c>
      <c r="F6730" s="224" t="s">
        <v>2359</v>
      </c>
      <c r="G6730" s="222"/>
      <c r="H6730" s="225">
        <v>1.6379999999999999</v>
      </c>
      <c r="I6730" s="226"/>
      <c r="J6730" s="222"/>
      <c r="K6730" s="222"/>
      <c r="L6730" s="227"/>
      <c r="M6730" s="228"/>
      <c r="N6730" s="229"/>
      <c r="O6730" s="229"/>
      <c r="P6730" s="229"/>
      <c r="Q6730" s="229"/>
      <c r="R6730" s="229"/>
      <c r="S6730" s="229"/>
      <c r="T6730" s="230"/>
      <c r="AT6730" s="231" t="s">
        <v>283</v>
      </c>
      <c r="AU6730" s="231" t="s">
        <v>84</v>
      </c>
      <c r="AV6730" s="14" t="s">
        <v>84</v>
      </c>
      <c r="AW6730" s="14" t="s">
        <v>32</v>
      </c>
      <c r="AX6730" s="14" t="s">
        <v>76</v>
      </c>
      <c r="AY6730" s="231" t="s">
        <v>272</v>
      </c>
    </row>
    <row r="6731" spans="2:51" s="14" customFormat="1" ht="11.25" x14ac:dyDescent="0.2">
      <c r="B6731" s="221"/>
      <c r="C6731" s="222"/>
      <c r="D6731" s="212" t="s">
        <v>283</v>
      </c>
      <c r="E6731" s="223" t="s">
        <v>1</v>
      </c>
      <c r="F6731" s="224" t="s">
        <v>2360</v>
      </c>
      <c r="G6731" s="222"/>
      <c r="H6731" s="225">
        <v>1.6379999999999999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2:51" s="14" customFormat="1" ht="11.25" x14ac:dyDescent="0.2">
      <c r="B6732" s="221"/>
      <c r="C6732" s="222"/>
      <c r="D6732" s="212" t="s">
        <v>283</v>
      </c>
      <c r="E6732" s="223" t="s">
        <v>1</v>
      </c>
      <c r="F6732" s="224" t="s">
        <v>2361</v>
      </c>
      <c r="G6732" s="222"/>
      <c r="H6732" s="225">
        <v>2.8879999999999999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2:51" s="14" customFormat="1" ht="11.25" x14ac:dyDescent="0.2">
      <c r="B6733" s="221"/>
      <c r="C6733" s="222"/>
      <c r="D6733" s="212" t="s">
        <v>283</v>
      </c>
      <c r="E6733" s="223" t="s">
        <v>1</v>
      </c>
      <c r="F6733" s="224" t="s">
        <v>2362</v>
      </c>
      <c r="G6733" s="222"/>
      <c r="H6733" s="225">
        <v>4.2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2:51" s="13" customFormat="1" ht="11.25" x14ac:dyDescent="0.2">
      <c r="B6734" s="210"/>
      <c r="C6734" s="211"/>
      <c r="D6734" s="212" t="s">
        <v>283</v>
      </c>
      <c r="E6734" s="213" t="s">
        <v>1</v>
      </c>
      <c r="F6734" s="214" t="s">
        <v>285</v>
      </c>
      <c r="G6734" s="211"/>
      <c r="H6734" s="213" t="s">
        <v>1</v>
      </c>
      <c r="I6734" s="215"/>
      <c r="J6734" s="211"/>
      <c r="K6734" s="211"/>
      <c r="L6734" s="216"/>
      <c r="M6734" s="217"/>
      <c r="N6734" s="218"/>
      <c r="O6734" s="218"/>
      <c r="P6734" s="218"/>
      <c r="Q6734" s="218"/>
      <c r="R6734" s="218"/>
      <c r="S6734" s="218"/>
      <c r="T6734" s="219"/>
      <c r="AT6734" s="220" t="s">
        <v>283</v>
      </c>
      <c r="AU6734" s="220" t="s">
        <v>84</v>
      </c>
      <c r="AV6734" s="13" t="s">
        <v>16</v>
      </c>
      <c r="AW6734" s="13" t="s">
        <v>32</v>
      </c>
      <c r="AX6734" s="13" t="s">
        <v>76</v>
      </c>
      <c r="AY6734" s="220" t="s">
        <v>272</v>
      </c>
    </row>
    <row r="6735" spans="2:51" s="13" customFormat="1" ht="11.25" x14ac:dyDescent="0.2">
      <c r="B6735" s="210"/>
      <c r="C6735" s="211"/>
      <c r="D6735" s="212" t="s">
        <v>283</v>
      </c>
      <c r="E6735" s="213" t="s">
        <v>1</v>
      </c>
      <c r="F6735" s="214" t="s">
        <v>2363</v>
      </c>
      <c r="G6735" s="211"/>
      <c r="H6735" s="213" t="s">
        <v>1</v>
      </c>
      <c r="I6735" s="215"/>
      <c r="J6735" s="211"/>
      <c r="K6735" s="211"/>
      <c r="L6735" s="216"/>
      <c r="M6735" s="217"/>
      <c r="N6735" s="218"/>
      <c r="O6735" s="218"/>
      <c r="P6735" s="218"/>
      <c r="Q6735" s="218"/>
      <c r="R6735" s="218"/>
      <c r="S6735" s="218"/>
      <c r="T6735" s="219"/>
      <c r="AT6735" s="220" t="s">
        <v>283</v>
      </c>
      <c r="AU6735" s="220" t="s">
        <v>84</v>
      </c>
      <c r="AV6735" s="13" t="s">
        <v>16</v>
      </c>
      <c r="AW6735" s="13" t="s">
        <v>32</v>
      </c>
      <c r="AX6735" s="13" t="s">
        <v>76</v>
      </c>
      <c r="AY6735" s="220" t="s">
        <v>272</v>
      </c>
    </row>
    <row r="6736" spans="2:51" s="13" customFormat="1" ht="11.25" x14ac:dyDescent="0.2">
      <c r="B6736" s="210"/>
      <c r="C6736" s="211"/>
      <c r="D6736" s="212" t="s">
        <v>283</v>
      </c>
      <c r="E6736" s="213" t="s">
        <v>1</v>
      </c>
      <c r="F6736" s="214" t="s">
        <v>831</v>
      </c>
      <c r="G6736" s="211"/>
      <c r="H6736" s="213" t="s">
        <v>1</v>
      </c>
      <c r="I6736" s="215"/>
      <c r="J6736" s="211"/>
      <c r="K6736" s="211"/>
      <c r="L6736" s="216"/>
      <c r="M6736" s="217"/>
      <c r="N6736" s="218"/>
      <c r="O6736" s="218"/>
      <c r="P6736" s="218"/>
      <c r="Q6736" s="218"/>
      <c r="R6736" s="218"/>
      <c r="S6736" s="218"/>
      <c r="T6736" s="219"/>
      <c r="AT6736" s="220" t="s">
        <v>283</v>
      </c>
      <c r="AU6736" s="220" t="s">
        <v>84</v>
      </c>
      <c r="AV6736" s="13" t="s">
        <v>16</v>
      </c>
      <c r="AW6736" s="13" t="s">
        <v>32</v>
      </c>
      <c r="AX6736" s="13" t="s">
        <v>76</v>
      </c>
      <c r="AY6736" s="220" t="s">
        <v>272</v>
      </c>
    </row>
    <row r="6737" spans="2:51" s="14" customFormat="1" ht="11.25" x14ac:dyDescent="0.2">
      <c r="B6737" s="221"/>
      <c r="C6737" s="222"/>
      <c r="D6737" s="212" t="s">
        <v>283</v>
      </c>
      <c r="E6737" s="223" t="s">
        <v>1</v>
      </c>
      <c r="F6737" s="224" t="s">
        <v>2364</v>
      </c>
      <c r="G6737" s="222"/>
      <c r="H6737" s="225">
        <v>24.763000000000002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3" customFormat="1" ht="11.25" x14ac:dyDescent="0.2">
      <c r="B6738" s="210"/>
      <c r="C6738" s="211"/>
      <c r="D6738" s="212" t="s">
        <v>283</v>
      </c>
      <c r="E6738" s="213" t="s">
        <v>1</v>
      </c>
      <c r="F6738" s="214" t="s">
        <v>285</v>
      </c>
      <c r="G6738" s="211"/>
      <c r="H6738" s="213" t="s">
        <v>1</v>
      </c>
      <c r="I6738" s="215"/>
      <c r="J6738" s="211"/>
      <c r="K6738" s="211"/>
      <c r="L6738" s="216"/>
      <c r="M6738" s="217"/>
      <c r="N6738" s="218"/>
      <c r="O6738" s="218"/>
      <c r="P6738" s="218"/>
      <c r="Q6738" s="218"/>
      <c r="R6738" s="218"/>
      <c r="S6738" s="218"/>
      <c r="T6738" s="219"/>
      <c r="AT6738" s="220" t="s">
        <v>283</v>
      </c>
      <c r="AU6738" s="220" t="s">
        <v>84</v>
      </c>
      <c r="AV6738" s="13" t="s">
        <v>16</v>
      </c>
      <c r="AW6738" s="13" t="s">
        <v>32</v>
      </c>
      <c r="AX6738" s="13" t="s">
        <v>76</v>
      </c>
      <c r="AY6738" s="220" t="s">
        <v>272</v>
      </c>
    </row>
    <row r="6739" spans="2:51" s="13" customFormat="1" ht="11.25" x14ac:dyDescent="0.2">
      <c r="B6739" s="210"/>
      <c r="C6739" s="211"/>
      <c r="D6739" s="212" t="s">
        <v>283</v>
      </c>
      <c r="E6739" s="213" t="s">
        <v>1</v>
      </c>
      <c r="F6739" s="214" t="s">
        <v>2282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 x14ac:dyDescent="0.2">
      <c r="B6740" s="210"/>
      <c r="C6740" s="211"/>
      <c r="D6740" s="212" t="s">
        <v>283</v>
      </c>
      <c r="E6740" s="213" t="s">
        <v>1</v>
      </c>
      <c r="F6740" s="214" t="s">
        <v>833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4" customFormat="1" ht="11.25" x14ac:dyDescent="0.2">
      <c r="B6741" s="221"/>
      <c r="C6741" s="222"/>
      <c r="D6741" s="212" t="s">
        <v>283</v>
      </c>
      <c r="E6741" s="223" t="s">
        <v>1</v>
      </c>
      <c r="F6741" s="224" t="s">
        <v>2283</v>
      </c>
      <c r="G6741" s="222"/>
      <c r="H6741" s="225">
        <v>3.488</v>
      </c>
      <c r="I6741" s="226"/>
      <c r="J6741" s="222"/>
      <c r="K6741" s="222"/>
      <c r="L6741" s="227"/>
      <c r="M6741" s="228"/>
      <c r="N6741" s="229"/>
      <c r="O6741" s="229"/>
      <c r="P6741" s="229"/>
      <c r="Q6741" s="229"/>
      <c r="R6741" s="229"/>
      <c r="S6741" s="229"/>
      <c r="T6741" s="230"/>
      <c r="AT6741" s="231" t="s">
        <v>283</v>
      </c>
      <c r="AU6741" s="231" t="s">
        <v>84</v>
      </c>
      <c r="AV6741" s="14" t="s">
        <v>84</v>
      </c>
      <c r="AW6741" s="14" t="s">
        <v>32</v>
      </c>
      <c r="AX6741" s="14" t="s">
        <v>76</v>
      </c>
      <c r="AY6741" s="231" t="s">
        <v>272</v>
      </c>
    </row>
    <row r="6742" spans="2:51" s="14" customFormat="1" ht="11.25" x14ac:dyDescent="0.2">
      <c r="B6742" s="221"/>
      <c r="C6742" s="222"/>
      <c r="D6742" s="212" t="s">
        <v>283</v>
      </c>
      <c r="E6742" s="223" t="s">
        <v>1</v>
      </c>
      <c r="F6742" s="224" t="s">
        <v>2284</v>
      </c>
      <c r="G6742" s="222"/>
      <c r="H6742" s="225">
        <v>3.3879999999999999</v>
      </c>
      <c r="I6742" s="226"/>
      <c r="J6742" s="222"/>
      <c r="K6742" s="222"/>
      <c r="L6742" s="227"/>
      <c r="M6742" s="228"/>
      <c r="N6742" s="229"/>
      <c r="O6742" s="229"/>
      <c r="P6742" s="229"/>
      <c r="Q6742" s="229"/>
      <c r="R6742" s="229"/>
      <c r="S6742" s="229"/>
      <c r="T6742" s="230"/>
      <c r="AT6742" s="231" t="s">
        <v>283</v>
      </c>
      <c r="AU6742" s="231" t="s">
        <v>84</v>
      </c>
      <c r="AV6742" s="14" t="s">
        <v>84</v>
      </c>
      <c r="AW6742" s="14" t="s">
        <v>32</v>
      </c>
      <c r="AX6742" s="14" t="s">
        <v>76</v>
      </c>
      <c r="AY6742" s="231" t="s">
        <v>272</v>
      </c>
    </row>
    <row r="6743" spans="2:51" s="14" customFormat="1" ht="11.25" x14ac:dyDescent="0.2">
      <c r="B6743" s="221"/>
      <c r="C6743" s="222"/>
      <c r="D6743" s="212" t="s">
        <v>283</v>
      </c>
      <c r="E6743" s="223" t="s">
        <v>1</v>
      </c>
      <c r="F6743" s="224" t="s">
        <v>2285</v>
      </c>
      <c r="G6743" s="222"/>
      <c r="H6743" s="225">
        <v>2.7879999999999998</v>
      </c>
      <c r="I6743" s="226"/>
      <c r="J6743" s="222"/>
      <c r="K6743" s="222"/>
      <c r="L6743" s="227"/>
      <c r="M6743" s="228"/>
      <c r="N6743" s="229"/>
      <c r="O6743" s="229"/>
      <c r="P6743" s="229"/>
      <c r="Q6743" s="229"/>
      <c r="R6743" s="229"/>
      <c r="S6743" s="229"/>
      <c r="T6743" s="230"/>
      <c r="AT6743" s="231" t="s">
        <v>283</v>
      </c>
      <c r="AU6743" s="231" t="s">
        <v>84</v>
      </c>
      <c r="AV6743" s="14" t="s">
        <v>84</v>
      </c>
      <c r="AW6743" s="14" t="s">
        <v>32</v>
      </c>
      <c r="AX6743" s="14" t="s">
        <v>76</v>
      </c>
      <c r="AY6743" s="231" t="s">
        <v>272</v>
      </c>
    </row>
    <row r="6744" spans="2:51" s="14" customFormat="1" ht="11.25" x14ac:dyDescent="0.2">
      <c r="B6744" s="221"/>
      <c r="C6744" s="222"/>
      <c r="D6744" s="212" t="s">
        <v>283</v>
      </c>
      <c r="E6744" s="223" t="s">
        <v>1</v>
      </c>
      <c r="F6744" s="224" t="s">
        <v>2286</v>
      </c>
      <c r="G6744" s="222"/>
      <c r="H6744" s="225">
        <v>2.8</v>
      </c>
      <c r="I6744" s="226"/>
      <c r="J6744" s="222"/>
      <c r="K6744" s="222"/>
      <c r="L6744" s="227"/>
      <c r="M6744" s="228"/>
      <c r="N6744" s="229"/>
      <c r="O6744" s="229"/>
      <c r="P6744" s="229"/>
      <c r="Q6744" s="229"/>
      <c r="R6744" s="229"/>
      <c r="S6744" s="229"/>
      <c r="T6744" s="230"/>
      <c r="AT6744" s="231" t="s">
        <v>283</v>
      </c>
      <c r="AU6744" s="231" t="s">
        <v>84</v>
      </c>
      <c r="AV6744" s="14" t="s">
        <v>84</v>
      </c>
      <c r="AW6744" s="14" t="s">
        <v>32</v>
      </c>
      <c r="AX6744" s="14" t="s">
        <v>76</v>
      </c>
      <c r="AY6744" s="231" t="s">
        <v>272</v>
      </c>
    </row>
    <row r="6745" spans="2:51" s="14" customFormat="1" ht="11.25" x14ac:dyDescent="0.2">
      <c r="B6745" s="221"/>
      <c r="C6745" s="222"/>
      <c r="D6745" s="212" t="s">
        <v>283</v>
      </c>
      <c r="E6745" s="223" t="s">
        <v>1</v>
      </c>
      <c r="F6745" s="224" t="s">
        <v>2287</v>
      </c>
      <c r="G6745" s="222"/>
      <c r="H6745" s="225">
        <v>4.4000000000000004</v>
      </c>
      <c r="I6745" s="226"/>
      <c r="J6745" s="222"/>
      <c r="K6745" s="222"/>
      <c r="L6745" s="227"/>
      <c r="M6745" s="228"/>
      <c r="N6745" s="229"/>
      <c r="O6745" s="229"/>
      <c r="P6745" s="229"/>
      <c r="Q6745" s="229"/>
      <c r="R6745" s="229"/>
      <c r="S6745" s="229"/>
      <c r="T6745" s="230"/>
      <c r="AT6745" s="231" t="s">
        <v>283</v>
      </c>
      <c r="AU6745" s="231" t="s">
        <v>84</v>
      </c>
      <c r="AV6745" s="14" t="s">
        <v>84</v>
      </c>
      <c r="AW6745" s="14" t="s">
        <v>32</v>
      </c>
      <c r="AX6745" s="14" t="s">
        <v>76</v>
      </c>
      <c r="AY6745" s="231" t="s">
        <v>272</v>
      </c>
    </row>
    <row r="6746" spans="2:51" s="14" customFormat="1" ht="11.25" x14ac:dyDescent="0.2">
      <c r="B6746" s="221"/>
      <c r="C6746" s="222"/>
      <c r="D6746" s="212" t="s">
        <v>283</v>
      </c>
      <c r="E6746" s="223" t="s">
        <v>1</v>
      </c>
      <c r="F6746" s="224" t="s">
        <v>2288</v>
      </c>
      <c r="G6746" s="222"/>
      <c r="H6746" s="225">
        <v>6.3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 x14ac:dyDescent="0.2">
      <c r="B6747" s="221"/>
      <c r="C6747" s="222"/>
      <c r="D6747" s="212" t="s">
        <v>283</v>
      </c>
      <c r="E6747" s="223" t="s">
        <v>1</v>
      </c>
      <c r="F6747" s="224" t="s">
        <v>2289</v>
      </c>
      <c r="G6747" s="222"/>
      <c r="H6747" s="225">
        <v>5.7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3" customFormat="1" ht="11.25" x14ac:dyDescent="0.2">
      <c r="B6748" s="210"/>
      <c r="C6748" s="211"/>
      <c r="D6748" s="212" t="s">
        <v>283</v>
      </c>
      <c r="E6748" s="213" t="s">
        <v>1</v>
      </c>
      <c r="F6748" s="214" t="s">
        <v>837</v>
      </c>
      <c r="G6748" s="211"/>
      <c r="H6748" s="213" t="s">
        <v>1</v>
      </c>
      <c r="I6748" s="215"/>
      <c r="J6748" s="211"/>
      <c r="K6748" s="211"/>
      <c r="L6748" s="216"/>
      <c r="M6748" s="217"/>
      <c r="N6748" s="218"/>
      <c r="O6748" s="218"/>
      <c r="P6748" s="218"/>
      <c r="Q6748" s="218"/>
      <c r="R6748" s="218"/>
      <c r="S6748" s="218"/>
      <c r="T6748" s="219"/>
      <c r="AT6748" s="220" t="s">
        <v>283</v>
      </c>
      <c r="AU6748" s="220" t="s">
        <v>84</v>
      </c>
      <c r="AV6748" s="13" t="s">
        <v>16</v>
      </c>
      <c r="AW6748" s="13" t="s">
        <v>32</v>
      </c>
      <c r="AX6748" s="13" t="s">
        <v>76</v>
      </c>
      <c r="AY6748" s="220" t="s">
        <v>272</v>
      </c>
    </row>
    <row r="6749" spans="2:51" s="14" customFormat="1" ht="11.25" x14ac:dyDescent="0.2">
      <c r="B6749" s="221"/>
      <c r="C6749" s="222"/>
      <c r="D6749" s="212" t="s">
        <v>283</v>
      </c>
      <c r="E6749" s="223" t="s">
        <v>1</v>
      </c>
      <c r="F6749" s="224" t="s">
        <v>2290</v>
      </c>
      <c r="G6749" s="222"/>
      <c r="H6749" s="225">
        <v>2.7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 x14ac:dyDescent="0.2">
      <c r="B6750" s="221"/>
      <c r="C6750" s="222"/>
      <c r="D6750" s="212" t="s">
        <v>283</v>
      </c>
      <c r="E6750" s="223" t="s">
        <v>1</v>
      </c>
      <c r="F6750" s="224" t="s">
        <v>2291</v>
      </c>
      <c r="G6750" s="222"/>
      <c r="H6750" s="225">
        <v>3.488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 x14ac:dyDescent="0.2">
      <c r="B6751" s="221"/>
      <c r="C6751" s="222"/>
      <c r="D6751" s="212" t="s">
        <v>283</v>
      </c>
      <c r="E6751" s="223" t="s">
        <v>1</v>
      </c>
      <c r="F6751" s="224" t="s">
        <v>2292</v>
      </c>
      <c r="G6751" s="222"/>
      <c r="H6751" s="225">
        <v>3.5880000000000001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4" customFormat="1" ht="11.25" x14ac:dyDescent="0.2">
      <c r="B6752" s="221"/>
      <c r="C6752" s="222"/>
      <c r="D6752" s="212" t="s">
        <v>283</v>
      </c>
      <c r="E6752" s="223" t="s">
        <v>1</v>
      </c>
      <c r="F6752" s="224" t="s">
        <v>2293</v>
      </c>
      <c r="G6752" s="222"/>
      <c r="H6752" s="225">
        <v>4.2</v>
      </c>
      <c r="I6752" s="226"/>
      <c r="J6752" s="222"/>
      <c r="K6752" s="222"/>
      <c r="L6752" s="227"/>
      <c r="M6752" s="228"/>
      <c r="N6752" s="229"/>
      <c r="O6752" s="229"/>
      <c r="P6752" s="229"/>
      <c r="Q6752" s="229"/>
      <c r="R6752" s="229"/>
      <c r="S6752" s="229"/>
      <c r="T6752" s="230"/>
      <c r="AT6752" s="231" t="s">
        <v>283</v>
      </c>
      <c r="AU6752" s="231" t="s">
        <v>84</v>
      </c>
      <c r="AV6752" s="14" t="s">
        <v>84</v>
      </c>
      <c r="AW6752" s="14" t="s">
        <v>32</v>
      </c>
      <c r="AX6752" s="14" t="s">
        <v>76</v>
      </c>
      <c r="AY6752" s="231" t="s">
        <v>272</v>
      </c>
    </row>
    <row r="6753" spans="2:51" s="14" customFormat="1" ht="11.25" x14ac:dyDescent="0.2">
      <c r="B6753" s="221"/>
      <c r="C6753" s="222"/>
      <c r="D6753" s="212" t="s">
        <v>283</v>
      </c>
      <c r="E6753" s="223" t="s">
        <v>1</v>
      </c>
      <c r="F6753" s="224" t="s">
        <v>2294</v>
      </c>
      <c r="G6753" s="222"/>
      <c r="H6753" s="225">
        <v>2.988</v>
      </c>
      <c r="I6753" s="226"/>
      <c r="J6753" s="222"/>
      <c r="K6753" s="222"/>
      <c r="L6753" s="227"/>
      <c r="M6753" s="228"/>
      <c r="N6753" s="229"/>
      <c r="O6753" s="229"/>
      <c r="P6753" s="229"/>
      <c r="Q6753" s="229"/>
      <c r="R6753" s="229"/>
      <c r="S6753" s="229"/>
      <c r="T6753" s="230"/>
      <c r="AT6753" s="231" t="s">
        <v>283</v>
      </c>
      <c r="AU6753" s="231" t="s">
        <v>84</v>
      </c>
      <c r="AV6753" s="14" t="s">
        <v>84</v>
      </c>
      <c r="AW6753" s="14" t="s">
        <v>32</v>
      </c>
      <c r="AX6753" s="14" t="s">
        <v>76</v>
      </c>
      <c r="AY6753" s="231" t="s">
        <v>272</v>
      </c>
    </row>
    <row r="6754" spans="2:51" s="14" customFormat="1" ht="11.25" x14ac:dyDescent="0.2">
      <c r="B6754" s="221"/>
      <c r="C6754" s="222"/>
      <c r="D6754" s="212" t="s">
        <v>283</v>
      </c>
      <c r="E6754" s="223" t="s">
        <v>1</v>
      </c>
      <c r="F6754" s="224" t="s">
        <v>2295</v>
      </c>
      <c r="G6754" s="222"/>
      <c r="H6754" s="225">
        <v>2.4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 x14ac:dyDescent="0.2">
      <c r="B6755" s="221"/>
      <c r="C6755" s="222"/>
      <c r="D6755" s="212" t="s">
        <v>283</v>
      </c>
      <c r="E6755" s="223" t="s">
        <v>1</v>
      </c>
      <c r="F6755" s="224" t="s">
        <v>2296</v>
      </c>
      <c r="G6755" s="222"/>
      <c r="H6755" s="225">
        <v>2.9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3" customFormat="1" ht="11.25" x14ac:dyDescent="0.2">
      <c r="B6756" s="210"/>
      <c r="C6756" s="211"/>
      <c r="D6756" s="212" t="s">
        <v>283</v>
      </c>
      <c r="E6756" s="213" t="s">
        <v>1</v>
      </c>
      <c r="F6756" s="214" t="s">
        <v>285</v>
      </c>
      <c r="G6756" s="211"/>
      <c r="H6756" s="213" t="s">
        <v>1</v>
      </c>
      <c r="I6756" s="215"/>
      <c r="J6756" s="211"/>
      <c r="K6756" s="211"/>
      <c r="L6756" s="216"/>
      <c r="M6756" s="217"/>
      <c r="N6756" s="218"/>
      <c r="O6756" s="218"/>
      <c r="P6756" s="218"/>
      <c r="Q6756" s="218"/>
      <c r="R6756" s="218"/>
      <c r="S6756" s="218"/>
      <c r="T6756" s="219"/>
      <c r="AT6756" s="220" t="s">
        <v>283</v>
      </c>
      <c r="AU6756" s="220" t="s">
        <v>84</v>
      </c>
      <c r="AV6756" s="13" t="s">
        <v>16</v>
      </c>
      <c r="AW6756" s="13" t="s">
        <v>32</v>
      </c>
      <c r="AX6756" s="13" t="s">
        <v>76</v>
      </c>
      <c r="AY6756" s="220" t="s">
        <v>272</v>
      </c>
    </row>
    <row r="6757" spans="2:51" s="13" customFormat="1" ht="11.25" x14ac:dyDescent="0.2">
      <c r="B6757" s="210"/>
      <c r="C6757" s="211"/>
      <c r="D6757" s="212" t="s">
        <v>283</v>
      </c>
      <c r="E6757" s="213" t="s">
        <v>1</v>
      </c>
      <c r="F6757" s="214" t="s">
        <v>2297</v>
      </c>
      <c r="G6757" s="211"/>
      <c r="H6757" s="213" t="s">
        <v>1</v>
      </c>
      <c r="I6757" s="215"/>
      <c r="J6757" s="211"/>
      <c r="K6757" s="211"/>
      <c r="L6757" s="216"/>
      <c r="M6757" s="217"/>
      <c r="N6757" s="218"/>
      <c r="O6757" s="218"/>
      <c r="P6757" s="218"/>
      <c r="Q6757" s="218"/>
      <c r="R6757" s="218"/>
      <c r="S6757" s="218"/>
      <c r="T6757" s="219"/>
      <c r="AT6757" s="220" t="s">
        <v>283</v>
      </c>
      <c r="AU6757" s="220" t="s">
        <v>84</v>
      </c>
      <c r="AV6757" s="13" t="s">
        <v>16</v>
      </c>
      <c r="AW6757" s="13" t="s">
        <v>32</v>
      </c>
      <c r="AX6757" s="13" t="s">
        <v>76</v>
      </c>
      <c r="AY6757" s="220" t="s">
        <v>272</v>
      </c>
    </row>
    <row r="6758" spans="2:51" s="13" customFormat="1" ht="11.25" x14ac:dyDescent="0.2">
      <c r="B6758" s="210"/>
      <c r="C6758" s="211"/>
      <c r="D6758" s="212" t="s">
        <v>283</v>
      </c>
      <c r="E6758" s="213" t="s">
        <v>1</v>
      </c>
      <c r="F6758" s="214" t="s">
        <v>833</v>
      </c>
      <c r="G6758" s="211"/>
      <c r="H6758" s="213" t="s">
        <v>1</v>
      </c>
      <c r="I6758" s="215"/>
      <c r="J6758" s="211"/>
      <c r="K6758" s="211"/>
      <c r="L6758" s="216"/>
      <c r="M6758" s="217"/>
      <c r="N6758" s="218"/>
      <c r="O6758" s="218"/>
      <c r="P6758" s="218"/>
      <c r="Q6758" s="218"/>
      <c r="R6758" s="218"/>
      <c r="S6758" s="218"/>
      <c r="T6758" s="219"/>
      <c r="AT6758" s="220" t="s">
        <v>283</v>
      </c>
      <c r="AU6758" s="220" t="s">
        <v>84</v>
      </c>
      <c r="AV6758" s="13" t="s">
        <v>16</v>
      </c>
      <c r="AW6758" s="13" t="s">
        <v>32</v>
      </c>
      <c r="AX6758" s="13" t="s">
        <v>76</v>
      </c>
      <c r="AY6758" s="220" t="s">
        <v>272</v>
      </c>
    </row>
    <row r="6759" spans="2:51" s="14" customFormat="1" ht="11.25" x14ac:dyDescent="0.2">
      <c r="B6759" s="221"/>
      <c r="C6759" s="222"/>
      <c r="D6759" s="212" t="s">
        <v>283</v>
      </c>
      <c r="E6759" s="223" t="s">
        <v>1</v>
      </c>
      <c r="F6759" s="224" t="s">
        <v>2298</v>
      </c>
      <c r="G6759" s="222"/>
      <c r="H6759" s="225">
        <v>3.0880000000000001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3" customFormat="1" ht="11.25" x14ac:dyDescent="0.2">
      <c r="B6760" s="210"/>
      <c r="C6760" s="211"/>
      <c r="D6760" s="212" t="s">
        <v>283</v>
      </c>
      <c r="E6760" s="213" t="s">
        <v>1</v>
      </c>
      <c r="F6760" s="214" t="s">
        <v>837</v>
      </c>
      <c r="G6760" s="211"/>
      <c r="H6760" s="213" t="s">
        <v>1</v>
      </c>
      <c r="I6760" s="215"/>
      <c r="J6760" s="211"/>
      <c r="K6760" s="211"/>
      <c r="L6760" s="216"/>
      <c r="M6760" s="217"/>
      <c r="N6760" s="218"/>
      <c r="O6760" s="218"/>
      <c r="P6760" s="218"/>
      <c r="Q6760" s="218"/>
      <c r="R6760" s="218"/>
      <c r="S6760" s="218"/>
      <c r="T6760" s="219"/>
      <c r="AT6760" s="220" t="s">
        <v>283</v>
      </c>
      <c r="AU6760" s="220" t="s">
        <v>84</v>
      </c>
      <c r="AV6760" s="13" t="s">
        <v>16</v>
      </c>
      <c r="AW6760" s="13" t="s">
        <v>32</v>
      </c>
      <c r="AX6760" s="13" t="s">
        <v>76</v>
      </c>
      <c r="AY6760" s="220" t="s">
        <v>272</v>
      </c>
    </row>
    <row r="6761" spans="2:51" s="14" customFormat="1" ht="11.25" x14ac:dyDescent="0.2">
      <c r="B6761" s="221"/>
      <c r="C6761" s="222"/>
      <c r="D6761" s="212" t="s">
        <v>283</v>
      </c>
      <c r="E6761" s="223" t="s">
        <v>1</v>
      </c>
      <c r="F6761" s="224" t="s">
        <v>2299</v>
      </c>
      <c r="G6761" s="222"/>
      <c r="H6761" s="225">
        <v>5.2</v>
      </c>
      <c r="I6761" s="226"/>
      <c r="J6761" s="222"/>
      <c r="K6761" s="222"/>
      <c r="L6761" s="227"/>
      <c r="M6761" s="228"/>
      <c r="N6761" s="229"/>
      <c r="O6761" s="229"/>
      <c r="P6761" s="229"/>
      <c r="Q6761" s="229"/>
      <c r="R6761" s="229"/>
      <c r="S6761" s="229"/>
      <c r="T6761" s="230"/>
      <c r="AT6761" s="231" t="s">
        <v>283</v>
      </c>
      <c r="AU6761" s="231" t="s">
        <v>84</v>
      </c>
      <c r="AV6761" s="14" t="s">
        <v>84</v>
      </c>
      <c r="AW6761" s="14" t="s">
        <v>32</v>
      </c>
      <c r="AX6761" s="14" t="s">
        <v>76</v>
      </c>
      <c r="AY6761" s="231" t="s">
        <v>272</v>
      </c>
    </row>
    <row r="6762" spans="2:51" s="14" customFormat="1" ht="11.25" x14ac:dyDescent="0.2">
      <c r="B6762" s="221"/>
      <c r="C6762" s="222"/>
      <c r="D6762" s="212" t="s">
        <v>283</v>
      </c>
      <c r="E6762" s="223" t="s">
        <v>1</v>
      </c>
      <c r="F6762" s="224" t="s">
        <v>2300</v>
      </c>
      <c r="G6762" s="222"/>
      <c r="H6762" s="225">
        <v>9.2880000000000003</v>
      </c>
      <c r="I6762" s="226"/>
      <c r="J6762" s="222"/>
      <c r="K6762" s="222"/>
      <c r="L6762" s="227"/>
      <c r="M6762" s="228"/>
      <c r="N6762" s="229"/>
      <c r="O6762" s="229"/>
      <c r="P6762" s="229"/>
      <c r="Q6762" s="229"/>
      <c r="R6762" s="229"/>
      <c r="S6762" s="229"/>
      <c r="T6762" s="230"/>
      <c r="AT6762" s="231" t="s">
        <v>283</v>
      </c>
      <c r="AU6762" s="231" t="s">
        <v>84</v>
      </c>
      <c r="AV6762" s="14" t="s">
        <v>84</v>
      </c>
      <c r="AW6762" s="14" t="s">
        <v>32</v>
      </c>
      <c r="AX6762" s="14" t="s">
        <v>76</v>
      </c>
      <c r="AY6762" s="231" t="s">
        <v>272</v>
      </c>
    </row>
    <row r="6763" spans="2:51" s="14" customFormat="1" ht="11.25" x14ac:dyDescent="0.2">
      <c r="B6763" s="221"/>
      <c r="C6763" s="222"/>
      <c r="D6763" s="212" t="s">
        <v>283</v>
      </c>
      <c r="E6763" s="223" t="s">
        <v>1</v>
      </c>
      <c r="F6763" s="224" t="s">
        <v>2301</v>
      </c>
      <c r="G6763" s="222"/>
      <c r="H6763" s="225">
        <v>3.7</v>
      </c>
      <c r="I6763" s="226"/>
      <c r="J6763" s="222"/>
      <c r="K6763" s="222"/>
      <c r="L6763" s="227"/>
      <c r="M6763" s="228"/>
      <c r="N6763" s="229"/>
      <c r="O6763" s="229"/>
      <c r="P6763" s="229"/>
      <c r="Q6763" s="229"/>
      <c r="R6763" s="229"/>
      <c r="S6763" s="229"/>
      <c r="T6763" s="230"/>
      <c r="AT6763" s="231" t="s">
        <v>283</v>
      </c>
      <c r="AU6763" s="231" t="s">
        <v>84</v>
      </c>
      <c r="AV6763" s="14" t="s">
        <v>84</v>
      </c>
      <c r="AW6763" s="14" t="s">
        <v>32</v>
      </c>
      <c r="AX6763" s="14" t="s">
        <v>76</v>
      </c>
      <c r="AY6763" s="231" t="s">
        <v>272</v>
      </c>
    </row>
    <row r="6764" spans="2:51" s="13" customFormat="1" ht="11.25" x14ac:dyDescent="0.2">
      <c r="B6764" s="210"/>
      <c r="C6764" s="211"/>
      <c r="D6764" s="212" t="s">
        <v>283</v>
      </c>
      <c r="E6764" s="213" t="s">
        <v>1</v>
      </c>
      <c r="F6764" s="214" t="s">
        <v>285</v>
      </c>
      <c r="G6764" s="211"/>
      <c r="H6764" s="213" t="s">
        <v>1</v>
      </c>
      <c r="I6764" s="215"/>
      <c r="J6764" s="211"/>
      <c r="K6764" s="211"/>
      <c r="L6764" s="216"/>
      <c r="M6764" s="217"/>
      <c r="N6764" s="218"/>
      <c r="O6764" s="218"/>
      <c r="P6764" s="218"/>
      <c r="Q6764" s="218"/>
      <c r="R6764" s="218"/>
      <c r="S6764" s="218"/>
      <c r="T6764" s="219"/>
      <c r="AT6764" s="220" t="s">
        <v>283</v>
      </c>
      <c r="AU6764" s="220" t="s">
        <v>84</v>
      </c>
      <c r="AV6764" s="13" t="s">
        <v>16</v>
      </c>
      <c r="AW6764" s="13" t="s">
        <v>32</v>
      </c>
      <c r="AX6764" s="13" t="s">
        <v>76</v>
      </c>
      <c r="AY6764" s="220" t="s">
        <v>272</v>
      </c>
    </row>
    <row r="6765" spans="2:51" s="13" customFormat="1" ht="11.25" x14ac:dyDescent="0.2">
      <c r="B6765" s="210"/>
      <c r="C6765" s="211"/>
      <c r="D6765" s="212" t="s">
        <v>283</v>
      </c>
      <c r="E6765" s="213" t="s">
        <v>1</v>
      </c>
      <c r="F6765" s="214" t="s">
        <v>2302</v>
      </c>
      <c r="G6765" s="211"/>
      <c r="H6765" s="213" t="s">
        <v>1</v>
      </c>
      <c r="I6765" s="215"/>
      <c r="J6765" s="211"/>
      <c r="K6765" s="211"/>
      <c r="L6765" s="216"/>
      <c r="M6765" s="217"/>
      <c r="N6765" s="218"/>
      <c r="O6765" s="218"/>
      <c r="P6765" s="218"/>
      <c r="Q6765" s="218"/>
      <c r="R6765" s="218"/>
      <c r="S6765" s="218"/>
      <c r="T6765" s="219"/>
      <c r="AT6765" s="220" t="s">
        <v>283</v>
      </c>
      <c r="AU6765" s="220" t="s">
        <v>84</v>
      </c>
      <c r="AV6765" s="13" t="s">
        <v>16</v>
      </c>
      <c r="AW6765" s="13" t="s">
        <v>32</v>
      </c>
      <c r="AX6765" s="13" t="s">
        <v>76</v>
      </c>
      <c r="AY6765" s="220" t="s">
        <v>272</v>
      </c>
    </row>
    <row r="6766" spans="2:51" s="13" customFormat="1" ht="11.25" x14ac:dyDescent="0.2">
      <c r="B6766" s="210"/>
      <c r="C6766" s="211"/>
      <c r="D6766" s="212" t="s">
        <v>283</v>
      </c>
      <c r="E6766" s="213" t="s">
        <v>1</v>
      </c>
      <c r="F6766" s="214" t="s">
        <v>833</v>
      </c>
      <c r="G6766" s="211"/>
      <c r="H6766" s="213" t="s">
        <v>1</v>
      </c>
      <c r="I6766" s="215"/>
      <c r="J6766" s="211"/>
      <c r="K6766" s="211"/>
      <c r="L6766" s="216"/>
      <c r="M6766" s="217"/>
      <c r="N6766" s="218"/>
      <c r="O6766" s="218"/>
      <c r="P6766" s="218"/>
      <c r="Q6766" s="218"/>
      <c r="R6766" s="218"/>
      <c r="S6766" s="218"/>
      <c r="T6766" s="219"/>
      <c r="AT6766" s="220" t="s">
        <v>283</v>
      </c>
      <c r="AU6766" s="220" t="s">
        <v>84</v>
      </c>
      <c r="AV6766" s="13" t="s">
        <v>16</v>
      </c>
      <c r="AW6766" s="13" t="s">
        <v>32</v>
      </c>
      <c r="AX6766" s="13" t="s">
        <v>76</v>
      </c>
      <c r="AY6766" s="220" t="s">
        <v>272</v>
      </c>
    </row>
    <row r="6767" spans="2:51" s="14" customFormat="1" ht="11.25" x14ac:dyDescent="0.2">
      <c r="B6767" s="221"/>
      <c r="C6767" s="222"/>
      <c r="D6767" s="212" t="s">
        <v>283</v>
      </c>
      <c r="E6767" s="223" t="s">
        <v>1</v>
      </c>
      <c r="F6767" s="224" t="s">
        <v>2303</v>
      </c>
      <c r="G6767" s="222"/>
      <c r="H6767" s="225">
        <v>21.562999999999999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3" customFormat="1" ht="11.25" x14ac:dyDescent="0.2">
      <c r="B6768" s="210"/>
      <c r="C6768" s="211"/>
      <c r="D6768" s="212" t="s">
        <v>283</v>
      </c>
      <c r="E6768" s="213" t="s">
        <v>1</v>
      </c>
      <c r="F6768" s="214" t="s">
        <v>837</v>
      </c>
      <c r="G6768" s="211"/>
      <c r="H6768" s="213" t="s">
        <v>1</v>
      </c>
      <c r="I6768" s="215"/>
      <c r="J6768" s="211"/>
      <c r="K6768" s="211"/>
      <c r="L6768" s="216"/>
      <c r="M6768" s="217"/>
      <c r="N6768" s="218"/>
      <c r="O6768" s="218"/>
      <c r="P6768" s="218"/>
      <c r="Q6768" s="218"/>
      <c r="R6768" s="218"/>
      <c r="S6768" s="218"/>
      <c r="T6768" s="219"/>
      <c r="AT6768" s="220" t="s">
        <v>283</v>
      </c>
      <c r="AU6768" s="220" t="s">
        <v>84</v>
      </c>
      <c r="AV6768" s="13" t="s">
        <v>16</v>
      </c>
      <c r="AW6768" s="13" t="s">
        <v>32</v>
      </c>
      <c r="AX6768" s="13" t="s">
        <v>76</v>
      </c>
      <c r="AY6768" s="220" t="s">
        <v>272</v>
      </c>
    </row>
    <row r="6769" spans="1:65" s="14" customFormat="1" ht="11.25" x14ac:dyDescent="0.2">
      <c r="B6769" s="221"/>
      <c r="C6769" s="222"/>
      <c r="D6769" s="212" t="s">
        <v>283</v>
      </c>
      <c r="E6769" s="223" t="s">
        <v>1</v>
      </c>
      <c r="F6769" s="224" t="s">
        <v>2304</v>
      </c>
      <c r="G6769" s="222"/>
      <c r="H6769" s="225">
        <v>22.163</v>
      </c>
      <c r="I6769" s="226"/>
      <c r="J6769" s="222"/>
      <c r="K6769" s="222"/>
      <c r="L6769" s="227"/>
      <c r="M6769" s="228"/>
      <c r="N6769" s="229"/>
      <c r="O6769" s="229"/>
      <c r="P6769" s="229"/>
      <c r="Q6769" s="229"/>
      <c r="R6769" s="229"/>
      <c r="S6769" s="229"/>
      <c r="T6769" s="230"/>
      <c r="AT6769" s="231" t="s">
        <v>283</v>
      </c>
      <c r="AU6769" s="231" t="s">
        <v>84</v>
      </c>
      <c r="AV6769" s="14" t="s">
        <v>84</v>
      </c>
      <c r="AW6769" s="14" t="s">
        <v>32</v>
      </c>
      <c r="AX6769" s="14" t="s">
        <v>76</v>
      </c>
      <c r="AY6769" s="231" t="s">
        <v>272</v>
      </c>
    </row>
    <row r="6770" spans="1:65" s="2" customFormat="1" ht="16.5" customHeight="1" x14ac:dyDescent="0.2">
      <c r="A6770" s="34"/>
      <c r="B6770" s="35"/>
      <c r="C6770" s="192" t="s">
        <v>5386</v>
      </c>
      <c r="D6770" s="192" t="s">
        <v>274</v>
      </c>
      <c r="E6770" s="193" t="s">
        <v>5387</v>
      </c>
      <c r="F6770" s="194" t="s">
        <v>5388</v>
      </c>
      <c r="G6770" s="195" t="s">
        <v>185</v>
      </c>
      <c r="H6770" s="196">
        <v>682.9</v>
      </c>
      <c r="I6770" s="197"/>
      <c r="J6770" s="198">
        <f>ROUND(I6770*H6770,2)</f>
        <v>0</v>
      </c>
      <c r="K6770" s="194" t="s">
        <v>278</v>
      </c>
      <c r="L6770" s="39"/>
      <c r="M6770" s="199" t="s">
        <v>1</v>
      </c>
      <c r="N6770" s="200" t="s">
        <v>41</v>
      </c>
      <c r="O6770" s="71"/>
      <c r="P6770" s="201">
        <f>O6770*H6770</f>
        <v>0</v>
      </c>
      <c r="Q6770" s="201">
        <v>3.0000000000000001E-5</v>
      </c>
      <c r="R6770" s="201">
        <f>Q6770*H6770</f>
        <v>2.0486999999999998E-2</v>
      </c>
      <c r="S6770" s="201">
        <v>0</v>
      </c>
      <c r="T6770" s="202">
        <f>S6770*H6770</f>
        <v>0</v>
      </c>
      <c r="U6770" s="34"/>
      <c r="V6770" s="34"/>
      <c r="W6770" s="34"/>
      <c r="X6770" s="34"/>
      <c r="Y6770" s="34"/>
      <c r="Z6770" s="34"/>
      <c r="AA6770" s="34"/>
      <c r="AB6770" s="34"/>
      <c r="AC6770" s="34"/>
      <c r="AD6770" s="34"/>
      <c r="AE6770" s="34"/>
      <c r="AR6770" s="203" t="s">
        <v>358</v>
      </c>
      <c r="AT6770" s="203" t="s">
        <v>274</v>
      </c>
      <c r="AU6770" s="203" t="s">
        <v>84</v>
      </c>
      <c r="AY6770" s="17" t="s">
        <v>272</v>
      </c>
      <c r="BE6770" s="204">
        <f>IF(N6770="základní",J6770,0)</f>
        <v>0</v>
      </c>
      <c r="BF6770" s="204">
        <f>IF(N6770="snížená",J6770,0)</f>
        <v>0</v>
      </c>
      <c r="BG6770" s="204">
        <f>IF(N6770="zákl. přenesená",J6770,0)</f>
        <v>0</v>
      </c>
      <c r="BH6770" s="204">
        <f>IF(N6770="sníž. přenesená",J6770,0)</f>
        <v>0</v>
      </c>
      <c r="BI6770" s="204">
        <f>IF(N6770="nulová",J6770,0)</f>
        <v>0</v>
      </c>
      <c r="BJ6770" s="17" t="s">
        <v>16</v>
      </c>
      <c r="BK6770" s="204">
        <f>ROUND(I6770*H6770,2)</f>
        <v>0</v>
      </c>
      <c r="BL6770" s="17" t="s">
        <v>358</v>
      </c>
      <c r="BM6770" s="203" t="s">
        <v>5389</v>
      </c>
    </row>
    <row r="6771" spans="1:65" s="2" customFormat="1" ht="11.25" x14ac:dyDescent="0.2">
      <c r="A6771" s="34"/>
      <c r="B6771" s="35"/>
      <c r="C6771" s="36"/>
      <c r="D6771" s="205" t="s">
        <v>281</v>
      </c>
      <c r="E6771" s="36"/>
      <c r="F6771" s="206" t="s">
        <v>5390</v>
      </c>
      <c r="G6771" s="36"/>
      <c r="H6771" s="36"/>
      <c r="I6771" s="207"/>
      <c r="J6771" s="36"/>
      <c r="K6771" s="36"/>
      <c r="L6771" s="39"/>
      <c r="M6771" s="208"/>
      <c r="N6771" s="209"/>
      <c r="O6771" s="71"/>
      <c r="P6771" s="71"/>
      <c r="Q6771" s="71"/>
      <c r="R6771" s="71"/>
      <c r="S6771" s="71"/>
      <c r="T6771" s="72"/>
      <c r="U6771" s="34"/>
      <c r="V6771" s="34"/>
      <c r="W6771" s="34"/>
      <c r="X6771" s="34"/>
      <c r="Y6771" s="34"/>
      <c r="Z6771" s="34"/>
      <c r="AA6771" s="34"/>
      <c r="AB6771" s="34"/>
      <c r="AC6771" s="34"/>
      <c r="AD6771" s="34"/>
      <c r="AE6771" s="34"/>
      <c r="AT6771" s="17" t="s">
        <v>281</v>
      </c>
      <c r="AU6771" s="17" t="s">
        <v>84</v>
      </c>
    </row>
    <row r="6772" spans="1:65" s="13" customFormat="1" ht="11.25" x14ac:dyDescent="0.2">
      <c r="B6772" s="210"/>
      <c r="C6772" s="211"/>
      <c r="D6772" s="212" t="s">
        <v>283</v>
      </c>
      <c r="E6772" s="213" t="s">
        <v>1</v>
      </c>
      <c r="F6772" s="214" t="s">
        <v>5391</v>
      </c>
      <c r="G6772" s="211"/>
      <c r="H6772" s="213" t="s">
        <v>1</v>
      </c>
      <c r="I6772" s="215"/>
      <c r="J6772" s="211"/>
      <c r="K6772" s="211"/>
      <c r="L6772" s="216"/>
      <c r="M6772" s="217"/>
      <c r="N6772" s="218"/>
      <c r="O6772" s="218"/>
      <c r="P6772" s="218"/>
      <c r="Q6772" s="218"/>
      <c r="R6772" s="218"/>
      <c r="S6772" s="218"/>
      <c r="T6772" s="219"/>
      <c r="AT6772" s="220" t="s">
        <v>283</v>
      </c>
      <c r="AU6772" s="220" t="s">
        <v>84</v>
      </c>
      <c r="AV6772" s="13" t="s">
        <v>16</v>
      </c>
      <c r="AW6772" s="13" t="s">
        <v>32</v>
      </c>
      <c r="AX6772" s="13" t="s">
        <v>76</v>
      </c>
      <c r="AY6772" s="220" t="s">
        <v>272</v>
      </c>
    </row>
    <row r="6773" spans="1:65" s="13" customFormat="1" ht="11.25" x14ac:dyDescent="0.2">
      <c r="B6773" s="210"/>
      <c r="C6773" s="211"/>
      <c r="D6773" s="212" t="s">
        <v>283</v>
      </c>
      <c r="E6773" s="213" t="s">
        <v>1</v>
      </c>
      <c r="F6773" s="214" t="s">
        <v>285</v>
      </c>
      <c r="G6773" s="211"/>
      <c r="H6773" s="213" t="s">
        <v>1</v>
      </c>
      <c r="I6773" s="215"/>
      <c r="J6773" s="211"/>
      <c r="K6773" s="211"/>
      <c r="L6773" s="216"/>
      <c r="M6773" s="217"/>
      <c r="N6773" s="218"/>
      <c r="O6773" s="218"/>
      <c r="P6773" s="218"/>
      <c r="Q6773" s="218"/>
      <c r="R6773" s="218"/>
      <c r="S6773" s="218"/>
      <c r="T6773" s="219"/>
      <c r="AT6773" s="220" t="s">
        <v>283</v>
      </c>
      <c r="AU6773" s="220" t="s">
        <v>84</v>
      </c>
      <c r="AV6773" s="13" t="s">
        <v>16</v>
      </c>
      <c r="AW6773" s="13" t="s">
        <v>32</v>
      </c>
      <c r="AX6773" s="13" t="s">
        <v>76</v>
      </c>
      <c r="AY6773" s="220" t="s">
        <v>272</v>
      </c>
    </row>
    <row r="6774" spans="1:65" s="13" customFormat="1" ht="22.5" x14ac:dyDescent="0.2">
      <c r="B6774" s="210"/>
      <c r="C6774" s="211"/>
      <c r="D6774" s="212" t="s">
        <v>283</v>
      </c>
      <c r="E6774" s="213" t="s">
        <v>1</v>
      </c>
      <c r="F6774" s="214" t="s">
        <v>1820</v>
      </c>
      <c r="G6774" s="211"/>
      <c r="H6774" s="213" t="s">
        <v>1</v>
      </c>
      <c r="I6774" s="215"/>
      <c r="J6774" s="211"/>
      <c r="K6774" s="211"/>
      <c r="L6774" s="216"/>
      <c r="M6774" s="217"/>
      <c r="N6774" s="218"/>
      <c r="O6774" s="218"/>
      <c r="P6774" s="218"/>
      <c r="Q6774" s="218"/>
      <c r="R6774" s="218"/>
      <c r="S6774" s="218"/>
      <c r="T6774" s="219"/>
      <c r="AT6774" s="220" t="s">
        <v>283</v>
      </c>
      <c r="AU6774" s="220" t="s">
        <v>84</v>
      </c>
      <c r="AV6774" s="13" t="s">
        <v>16</v>
      </c>
      <c r="AW6774" s="13" t="s">
        <v>32</v>
      </c>
      <c r="AX6774" s="13" t="s">
        <v>76</v>
      </c>
      <c r="AY6774" s="220" t="s">
        <v>272</v>
      </c>
    </row>
    <row r="6775" spans="1:65" s="13" customFormat="1" ht="11.25" x14ac:dyDescent="0.2">
      <c r="B6775" s="210"/>
      <c r="C6775" s="211"/>
      <c r="D6775" s="212" t="s">
        <v>283</v>
      </c>
      <c r="E6775" s="213" t="s">
        <v>1</v>
      </c>
      <c r="F6775" s="214" t="s">
        <v>285</v>
      </c>
      <c r="G6775" s="211"/>
      <c r="H6775" s="213" t="s">
        <v>1</v>
      </c>
      <c r="I6775" s="215"/>
      <c r="J6775" s="211"/>
      <c r="K6775" s="211"/>
      <c r="L6775" s="216"/>
      <c r="M6775" s="217"/>
      <c r="N6775" s="218"/>
      <c r="O6775" s="218"/>
      <c r="P6775" s="218"/>
      <c r="Q6775" s="218"/>
      <c r="R6775" s="218"/>
      <c r="S6775" s="218"/>
      <c r="T6775" s="219"/>
      <c r="AT6775" s="220" t="s">
        <v>283</v>
      </c>
      <c r="AU6775" s="220" t="s">
        <v>84</v>
      </c>
      <c r="AV6775" s="13" t="s">
        <v>16</v>
      </c>
      <c r="AW6775" s="13" t="s">
        <v>32</v>
      </c>
      <c r="AX6775" s="13" t="s">
        <v>76</v>
      </c>
      <c r="AY6775" s="220" t="s">
        <v>272</v>
      </c>
    </row>
    <row r="6776" spans="1:65" s="13" customFormat="1" ht="11.25" x14ac:dyDescent="0.2">
      <c r="B6776" s="210"/>
      <c r="C6776" s="211"/>
      <c r="D6776" s="212" t="s">
        <v>283</v>
      </c>
      <c r="E6776" s="213" t="s">
        <v>1</v>
      </c>
      <c r="F6776" s="214" t="s">
        <v>831</v>
      </c>
      <c r="G6776" s="211"/>
      <c r="H6776" s="213" t="s">
        <v>1</v>
      </c>
      <c r="I6776" s="215"/>
      <c r="J6776" s="211"/>
      <c r="K6776" s="211"/>
      <c r="L6776" s="216"/>
      <c r="M6776" s="217"/>
      <c r="N6776" s="218"/>
      <c r="O6776" s="218"/>
      <c r="P6776" s="218"/>
      <c r="Q6776" s="218"/>
      <c r="R6776" s="218"/>
      <c r="S6776" s="218"/>
      <c r="T6776" s="219"/>
      <c r="AT6776" s="220" t="s">
        <v>283</v>
      </c>
      <c r="AU6776" s="220" t="s">
        <v>84</v>
      </c>
      <c r="AV6776" s="13" t="s">
        <v>16</v>
      </c>
      <c r="AW6776" s="13" t="s">
        <v>32</v>
      </c>
      <c r="AX6776" s="13" t="s">
        <v>76</v>
      </c>
      <c r="AY6776" s="220" t="s">
        <v>272</v>
      </c>
    </row>
    <row r="6777" spans="1:65" s="14" customFormat="1" ht="11.25" x14ac:dyDescent="0.2">
      <c r="B6777" s="221"/>
      <c r="C6777" s="222"/>
      <c r="D6777" s="212" t="s">
        <v>283</v>
      </c>
      <c r="E6777" s="223" t="s">
        <v>1</v>
      </c>
      <c r="F6777" s="224" t="s">
        <v>5392</v>
      </c>
      <c r="G6777" s="222"/>
      <c r="H6777" s="225">
        <v>8.4</v>
      </c>
      <c r="I6777" s="226"/>
      <c r="J6777" s="222"/>
      <c r="K6777" s="222"/>
      <c r="L6777" s="227"/>
      <c r="M6777" s="228"/>
      <c r="N6777" s="229"/>
      <c r="O6777" s="229"/>
      <c r="P6777" s="229"/>
      <c r="Q6777" s="229"/>
      <c r="R6777" s="229"/>
      <c r="S6777" s="229"/>
      <c r="T6777" s="230"/>
      <c r="AT6777" s="231" t="s">
        <v>283</v>
      </c>
      <c r="AU6777" s="231" t="s">
        <v>84</v>
      </c>
      <c r="AV6777" s="14" t="s">
        <v>84</v>
      </c>
      <c r="AW6777" s="14" t="s">
        <v>32</v>
      </c>
      <c r="AX6777" s="14" t="s">
        <v>76</v>
      </c>
      <c r="AY6777" s="231" t="s">
        <v>272</v>
      </c>
    </row>
    <row r="6778" spans="1:65" s="14" customFormat="1" ht="11.25" x14ac:dyDescent="0.2">
      <c r="B6778" s="221"/>
      <c r="C6778" s="222"/>
      <c r="D6778" s="212" t="s">
        <v>283</v>
      </c>
      <c r="E6778" s="223" t="s">
        <v>1</v>
      </c>
      <c r="F6778" s="224" t="s">
        <v>5393</v>
      </c>
      <c r="G6778" s="222"/>
      <c r="H6778" s="225">
        <v>3.7</v>
      </c>
      <c r="I6778" s="226"/>
      <c r="J6778" s="222"/>
      <c r="K6778" s="222"/>
      <c r="L6778" s="227"/>
      <c r="M6778" s="228"/>
      <c r="N6778" s="229"/>
      <c r="O6778" s="229"/>
      <c r="P6778" s="229"/>
      <c r="Q6778" s="229"/>
      <c r="R6778" s="229"/>
      <c r="S6778" s="229"/>
      <c r="T6778" s="230"/>
      <c r="AT6778" s="231" t="s">
        <v>283</v>
      </c>
      <c r="AU6778" s="231" t="s">
        <v>84</v>
      </c>
      <c r="AV6778" s="14" t="s">
        <v>84</v>
      </c>
      <c r="AW6778" s="14" t="s">
        <v>32</v>
      </c>
      <c r="AX6778" s="14" t="s">
        <v>76</v>
      </c>
      <c r="AY6778" s="231" t="s">
        <v>272</v>
      </c>
    </row>
    <row r="6779" spans="1:65" s="14" customFormat="1" ht="11.25" x14ac:dyDescent="0.2">
      <c r="B6779" s="221"/>
      <c r="C6779" s="222"/>
      <c r="D6779" s="212" t="s">
        <v>283</v>
      </c>
      <c r="E6779" s="223" t="s">
        <v>1</v>
      </c>
      <c r="F6779" s="224" t="s">
        <v>5394</v>
      </c>
      <c r="G6779" s="222"/>
      <c r="H6779" s="225">
        <v>3.65</v>
      </c>
      <c r="I6779" s="226"/>
      <c r="J6779" s="222"/>
      <c r="K6779" s="222"/>
      <c r="L6779" s="227"/>
      <c r="M6779" s="228"/>
      <c r="N6779" s="229"/>
      <c r="O6779" s="229"/>
      <c r="P6779" s="229"/>
      <c r="Q6779" s="229"/>
      <c r="R6779" s="229"/>
      <c r="S6779" s="229"/>
      <c r="T6779" s="230"/>
      <c r="AT6779" s="231" t="s">
        <v>283</v>
      </c>
      <c r="AU6779" s="231" t="s">
        <v>84</v>
      </c>
      <c r="AV6779" s="14" t="s">
        <v>84</v>
      </c>
      <c r="AW6779" s="14" t="s">
        <v>32</v>
      </c>
      <c r="AX6779" s="14" t="s">
        <v>76</v>
      </c>
      <c r="AY6779" s="231" t="s">
        <v>272</v>
      </c>
    </row>
    <row r="6780" spans="1:65" s="14" customFormat="1" ht="11.25" x14ac:dyDescent="0.2">
      <c r="B6780" s="221"/>
      <c r="C6780" s="222"/>
      <c r="D6780" s="212" t="s">
        <v>283</v>
      </c>
      <c r="E6780" s="223" t="s">
        <v>1</v>
      </c>
      <c r="F6780" s="224" t="s">
        <v>5395</v>
      </c>
      <c r="G6780" s="222"/>
      <c r="H6780" s="225">
        <v>5.6</v>
      </c>
      <c r="I6780" s="226"/>
      <c r="J6780" s="222"/>
      <c r="K6780" s="222"/>
      <c r="L6780" s="227"/>
      <c r="M6780" s="228"/>
      <c r="N6780" s="229"/>
      <c r="O6780" s="229"/>
      <c r="P6780" s="229"/>
      <c r="Q6780" s="229"/>
      <c r="R6780" s="229"/>
      <c r="S6780" s="229"/>
      <c r="T6780" s="230"/>
      <c r="AT6780" s="231" t="s">
        <v>283</v>
      </c>
      <c r="AU6780" s="231" t="s">
        <v>84</v>
      </c>
      <c r="AV6780" s="14" t="s">
        <v>84</v>
      </c>
      <c r="AW6780" s="14" t="s">
        <v>32</v>
      </c>
      <c r="AX6780" s="14" t="s">
        <v>76</v>
      </c>
      <c r="AY6780" s="231" t="s">
        <v>272</v>
      </c>
    </row>
    <row r="6781" spans="1:65" s="14" customFormat="1" ht="11.25" x14ac:dyDescent="0.2">
      <c r="B6781" s="221"/>
      <c r="C6781" s="222"/>
      <c r="D6781" s="212" t="s">
        <v>283</v>
      </c>
      <c r="E6781" s="223" t="s">
        <v>1</v>
      </c>
      <c r="F6781" s="224" t="s">
        <v>5396</v>
      </c>
      <c r="G6781" s="222"/>
      <c r="H6781" s="225">
        <v>4.71</v>
      </c>
      <c r="I6781" s="226"/>
      <c r="J6781" s="222"/>
      <c r="K6781" s="222"/>
      <c r="L6781" s="227"/>
      <c r="M6781" s="228"/>
      <c r="N6781" s="229"/>
      <c r="O6781" s="229"/>
      <c r="P6781" s="229"/>
      <c r="Q6781" s="229"/>
      <c r="R6781" s="229"/>
      <c r="S6781" s="229"/>
      <c r="T6781" s="230"/>
      <c r="AT6781" s="231" t="s">
        <v>283</v>
      </c>
      <c r="AU6781" s="231" t="s">
        <v>84</v>
      </c>
      <c r="AV6781" s="14" t="s">
        <v>84</v>
      </c>
      <c r="AW6781" s="14" t="s">
        <v>32</v>
      </c>
      <c r="AX6781" s="14" t="s">
        <v>76</v>
      </c>
      <c r="AY6781" s="231" t="s">
        <v>272</v>
      </c>
    </row>
    <row r="6782" spans="1:65" s="14" customFormat="1" ht="11.25" x14ac:dyDescent="0.2">
      <c r="B6782" s="221"/>
      <c r="C6782" s="222"/>
      <c r="D6782" s="212" t="s">
        <v>283</v>
      </c>
      <c r="E6782" s="223" t="s">
        <v>1</v>
      </c>
      <c r="F6782" s="224" t="s">
        <v>5397</v>
      </c>
      <c r="G6782" s="222"/>
      <c r="H6782" s="225">
        <v>4.55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 x14ac:dyDescent="0.2">
      <c r="B6783" s="221"/>
      <c r="C6783" s="222"/>
      <c r="D6783" s="212" t="s">
        <v>283</v>
      </c>
      <c r="E6783" s="223" t="s">
        <v>1</v>
      </c>
      <c r="F6783" s="224" t="s">
        <v>5398</v>
      </c>
      <c r="G6783" s="222"/>
      <c r="H6783" s="225">
        <v>4.55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 x14ac:dyDescent="0.2">
      <c r="B6784" s="221"/>
      <c r="C6784" s="222"/>
      <c r="D6784" s="212" t="s">
        <v>283</v>
      </c>
      <c r="E6784" s="223" t="s">
        <v>1</v>
      </c>
      <c r="F6784" s="224" t="s">
        <v>5399</v>
      </c>
      <c r="G6784" s="222"/>
      <c r="H6784" s="225">
        <v>5.6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 x14ac:dyDescent="0.2">
      <c r="B6785" s="221"/>
      <c r="C6785" s="222"/>
      <c r="D6785" s="212" t="s">
        <v>283</v>
      </c>
      <c r="E6785" s="223" t="s">
        <v>1</v>
      </c>
      <c r="F6785" s="224" t="s">
        <v>5400</v>
      </c>
      <c r="G6785" s="222"/>
      <c r="H6785" s="225">
        <v>8.1999999999999993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 x14ac:dyDescent="0.2">
      <c r="B6786" s="221"/>
      <c r="C6786" s="222"/>
      <c r="D6786" s="212" t="s">
        <v>283</v>
      </c>
      <c r="E6786" s="223" t="s">
        <v>1</v>
      </c>
      <c r="F6786" s="224" t="s">
        <v>5401</v>
      </c>
      <c r="G6786" s="222"/>
      <c r="H6786" s="225">
        <v>7.3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3" customFormat="1" ht="11.25" x14ac:dyDescent="0.2">
      <c r="B6787" s="210"/>
      <c r="C6787" s="211"/>
      <c r="D6787" s="212" t="s">
        <v>283</v>
      </c>
      <c r="E6787" s="213" t="s">
        <v>1</v>
      </c>
      <c r="F6787" s="214" t="s">
        <v>833</v>
      </c>
      <c r="G6787" s="211"/>
      <c r="H6787" s="213" t="s">
        <v>1</v>
      </c>
      <c r="I6787" s="215"/>
      <c r="J6787" s="211"/>
      <c r="K6787" s="211"/>
      <c r="L6787" s="216"/>
      <c r="M6787" s="217"/>
      <c r="N6787" s="218"/>
      <c r="O6787" s="218"/>
      <c r="P6787" s="218"/>
      <c r="Q6787" s="218"/>
      <c r="R6787" s="218"/>
      <c r="S6787" s="218"/>
      <c r="T6787" s="219"/>
      <c r="AT6787" s="220" t="s">
        <v>283</v>
      </c>
      <c r="AU6787" s="220" t="s">
        <v>84</v>
      </c>
      <c r="AV6787" s="13" t="s">
        <v>16</v>
      </c>
      <c r="AW6787" s="13" t="s">
        <v>32</v>
      </c>
      <c r="AX6787" s="13" t="s">
        <v>76</v>
      </c>
      <c r="AY6787" s="220" t="s">
        <v>272</v>
      </c>
    </row>
    <row r="6788" spans="2:51" s="14" customFormat="1" ht="11.25" x14ac:dyDescent="0.2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28.05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 x14ac:dyDescent="0.2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17.2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 x14ac:dyDescent="0.2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22.24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4" customFormat="1" ht="11.25" x14ac:dyDescent="0.2">
      <c r="B6791" s="221"/>
      <c r="C6791" s="222"/>
      <c r="D6791" s="212" t="s">
        <v>283</v>
      </c>
      <c r="E6791" s="223" t="s">
        <v>1</v>
      </c>
      <c r="F6791" s="224" t="s">
        <v>5405</v>
      </c>
      <c r="G6791" s="222"/>
      <c r="H6791" s="225">
        <v>5.75</v>
      </c>
      <c r="I6791" s="226"/>
      <c r="J6791" s="222"/>
      <c r="K6791" s="222"/>
      <c r="L6791" s="227"/>
      <c r="M6791" s="228"/>
      <c r="N6791" s="229"/>
      <c r="O6791" s="229"/>
      <c r="P6791" s="229"/>
      <c r="Q6791" s="229"/>
      <c r="R6791" s="229"/>
      <c r="S6791" s="229"/>
      <c r="T6791" s="230"/>
      <c r="AT6791" s="231" t="s">
        <v>283</v>
      </c>
      <c r="AU6791" s="231" t="s">
        <v>84</v>
      </c>
      <c r="AV6791" s="14" t="s">
        <v>84</v>
      </c>
      <c r="AW6791" s="14" t="s">
        <v>32</v>
      </c>
      <c r="AX6791" s="14" t="s">
        <v>76</v>
      </c>
      <c r="AY6791" s="231" t="s">
        <v>272</v>
      </c>
    </row>
    <row r="6792" spans="2:51" s="14" customFormat="1" ht="11.25" x14ac:dyDescent="0.2">
      <c r="B6792" s="221"/>
      <c r="C6792" s="222"/>
      <c r="D6792" s="212" t="s">
        <v>283</v>
      </c>
      <c r="E6792" s="223" t="s">
        <v>1</v>
      </c>
      <c r="F6792" s="224" t="s">
        <v>5406</v>
      </c>
      <c r="G6792" s="222"/>
      <c r="H6792" s="225">
        <v>6.45</v>
      </c>
      <c r="I6792" s="226"/>
      <c r="J6792" s="222"/>
      <c r="K6792" s="222"/>
      <c r="L6792" s="227"/>
      <c r="M6792" s="228"/>
      <c r="N6792" s="229"/>
      <c r="O6792" s="229"/>
      <c r="P6792" s="229"/>
      <c r="Q6792" s="229"/>
      <c r="R6792" s="229"/>
      <c r="S6792" s="229"/>
      <c r="T6792" s="230"/>
      <c r="AT6792" s="231" t="s">
        <v>283</v>
      </c>
      <c r="AU6792" s="231" t="s">
        <v>84</v>
      </c>
      <c r="AV6792" s="14" t="s">
        <v>84</v>
      </c>
      <c r="AW6792" s="14" t="s">
        <v>32</v>
      </c>
      <c r="AX6792" s="14" t="s">
        <v>76</v>
      </c>
      <c r="AY6792" s="231" t="s">
        <v>272</v>
      </c>
    </row>
    <row r="6793" spans="2:51" s="14" customFormat="1" ht="11.25" x14ac:dyDescent="0.2">
      <c r="B6793" s="221"/>
      <c r="C6793" s="222"/>
      <c r="D6793" s="212" t="s">
        <v>283</v>
      </c>
      <c r="E6793" s="223" t="s">
        <v>1</v>
      </c>
      <c r="F6793" s="224" t="s">
        <v>5407</v>
      </c>
      <c r="G6793" s="222"/>
      <c r="H6793" s="225">
        <v>7.9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 x14ac:dyDescent="0.2">
      <c r="B6794" s="221"/>
      <c r="C6794" s="222"/>
      <c r="D6794" s="212" t="s">
        <v>283</v>
      </c>
      <c r="E6794" s="223" t="s">
        <v>1</v>
      </c>
      <c r="F6794" s="224" t="s">
        <v>5408</v>
      </c>
      <c r="G6794" s="222"/>
      <c r="H6794" s="225">
        <v>7.8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 x14ac:dyDescent="0.2">
      <c r="B6795" s="221"/>
      <c r="C6795" s="222"/>
      <c r="D6795" s="212" t="s">
        <v>283</v>
      </c>
      <c r="E6795" s="223" t="s">
        <v>1</v>
      </c>
      <c r="F6795" s="224" t="s">
        <v>5409</v>
      </c>
      <c r="G6795" s="222"/>
      <c r="H6795" s="225">
        <v>5.85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 x14ac:dyDescent="0.2">
      <c r="B6796" s="221"/>
      <c r="C6796" s="222"/>
      <c r="D6796" s="212" t="s">
        <v>283</v>
      </c>
      <c r="E6796" s="223" t="s">
        <v>1</v>
      </c>
      <c r="F6796" s="224" t="s">
        <v>5410</v>
      </c>
      <c r="G6796" s="222"/>
      <c r="H6796" s="225">
        <v>5.9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 x14ac:dyDescent="0.2">
      <c r="B6797" s="221"/>
      <c r="C6797" s="222"/>
      <c r="D6797" s="212" t="s">
        <v>283</v>
      </c>
      <c r="E6797" s="223" t="s">
        <v>1</v>
      </c>
      <c r="F6797" s="224" t="s">
        <v>5411</v>
      </c>
      <c r="G6797" s="222"/>
      <c r="H6797" s="225">
        <v>7.5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 x14ac:dyDescent="0.2">
      <c r="B6798" s="221"/>
      <c r="C6798" s="222"/>
      <c r="D6798" s="212" t="s">
        <v>283</v>
      </c>
      <c r="E6798" s="223" t="s">
        <v>1</v>
      </c>
      <c r="F6798" s="224" t="s">
        <v>5412</v>
      </c>
      <c r="G6798" s="222"/>
      <c r="H6798" s="225">
        <v>10.25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 x14ac:dyDescent="0.2">
      <c r="B6799" s="221"/>
      <c r="C6799" s="222"/>
      <c r="D6799" s="212" t="s">
        <v>283</v>
      </c>
      <c r="E6799" s="223" t="s">
        <v>1</v>
      </c>
      <c r="F6799" s="224" t="s">
        <v>5413</v>
      </c>
      <c r="G6799" s="222"/>
      <c r="H6799" s="225">
        <v>8.85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3" customFormat="1" ht="11.25" x14ac:dyDescent="0.2">
      <c r="B6800" s="210"/>
      <c r="C6800" s="211"/>
      <c r="D6800" s="212" t="s">
        <v>283</v>
      </c>
      <c r="E6800" s="213" t="s">
        <v>1</v>
      </c>
      <c r="F6800" s="214" t="s">
        <v>837</v>
      </c>
      <c r="G6800" s="211"/>
      <c r="H6800" s="213" t="s">
        <v>1</v>
      </c>
      <c r="I6800" s="215"/>
      <c r="J6800" s="211"/>
      <c r="K6800" s="211"/>
      <c r="L6800" s="216"/>
      <c r="M6800" s="217"/>
      <c r="N6800" s="218"/>
      <c r="O6800" s="218"/>
      <c r="P6800" s="218"/>
      <c r="Q6800" s="218"/>
      <c r="R6800" s="218"/>
      <c r="S6800" s="218"/>
      <c r="T6800" s="219"/>
      <c r="AT6800" s="220" t="s">
        <v>283</v>
      </c>
      <c r="AU6800" s="220" t="s">
        <v>84</v>
      </c>
      <c r="AV6800" s="13" t="s">
        <v>16</v>
      </c>
      <c r="AW6800" s="13" t="s">
        <v>32</v>
      </c>
      <c r="AX6800" s="13" t="s">
        <v>76</v>
      </c>
      <c r="AY6800" s="220" t="s">
        <v>272</v>
      </c>
    </row>
    <row r="6801" spans="1:65" s="14" customFormat="1" ht="11.25" x14ac:dyDescent="0.2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11.7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1:65" s="14" customFormat="1" ht="11.25" x14ac:dyDescent="0.2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34.799999999999997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1:65" s="14" customFormat="1" ht="11.25" x14ac:dyDescent="0.2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5.8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1:65" s="14" customFormat="1" ht="11.25" x14ac:dyDescent="0.2">
      <c r="B6804" s="221"/>
      <c r="C6804" s="222"/>
      <c r="D6804" s="212" t="s">
        <v>283</v>
      </c>
      <c r="E6804" s="223" t="s">
        <v>1</v>
      </c>
      <c r="F6804" s="224" t="s">
        <v>5417</v>
      </c>
      <c r="G6804" s="222"/>
      <c r="H6804" s="225">
        <v>7.95</v>
      </c>
      <c r="I6804" s="226"/>
      <c r="J6804" s="222"/>
      <c r="K6804" s="222"/>
      <c r="L6804" s="227"/>
      <c r="M6804" s="228"/>
      <c r="N6804" s="229"/>
      <c r="O6804" s="229"/>
      <c r="P6804" s="229"/>
      <c r="Q6804" s="229"/>
      <c r="R6804" s="229"/>
      <c r="S6804" s="229"/>
      <c r="T6804" s="230"/>
      <c r="AT6804" s="231" t="s">
        <v>283</v>
      </c>
      <c r="AU6804" s="231" t="s">
        <v>84</v>
      </c>
      <c r="AV6804" s="14" t="s">
        <v>84</v>
      </c>
      <c r="AW6804" s="14" t="s">
        <v>32</v>
      </c>
      <c r="AX6804" s="14" t="s">
        <v>76</v>
      </c>
      <c r="AY6804" s="231" t="s">
        <v>272</v>
      </c>
    </row>
    <row r="6805" spans="1:65" s="14" customFormat="1" ht="11.25" x14ac:dyDescent="0.2">
      <c r="B6805" s="221"/>
      <c r="C6805" s="222"/>
      <c r="D6805" s="212" t="s">
        <v>283</v>
      </c>
      <c r="E6805" s="223" t="s">
        <v>1</v>
      </c>
      <c r="F6805" s="224" t="s">
        <v>5418</v>
      </c>
      <c r="G6805" s="222"/>
      <c r="H6805" s="225">
        <v>8.0500000000000007</v>
      </c>
      <c r="I6805" s="226"/>
      <c r="J6805" s="222"/>
      <c r="K6805" s="222"/>
      <c r="L6805" s="227"/>
      <c r="M6805" s="228"/>
      <c r="N6805" s="229"/>
      <c r="O6805" s="229"/>
      <c r="P6805" s="229"/>
      <c r="Q6805" s="229"/>
      <c r="R6805" s="229"/>
      <c r="S6805" s="229"/>
      <c r="T6805" s="230"/>
      <c r="AT6805" s="231" t="s">
        <v>283</v>
      </c>
      <c r="AU6805" s="231" t="s">
        <v>84</v>
      </c>
      <c r="AV6805" s="14" t="s">
        <v>84</v>
      </c>
      <c r="AW6805" s="14" t="s">
        <v>32</v>
      </c>
      <c r="AX6805" s="14" t="s">
        <v>76</v>
      </c>
      <c r="AY6805" s="231" t="s">
        <v>272</v>
      </c>
    </row>
    <row r="6806" spans="1:65" s="14" customFormat="1" ht="11.25" x14ac:dyDescent="0.2">
      <c r="B6806" s="221"/>
      <c r="C6806" s="222"/>
      <c r="D6806" s="212" t="s">
        <v>283</v>
      </c>
      <c r="E6806" s="223" t="s">
        <v>1</v>
      </c>
      <c r="F6806" s="224" t="s">
        <v>5419</v>
      </c>
      <c r="G6806" s="222"/>
      <c r="H6806" s="225">
        <v>7.5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1:65" s="14" customFormat="1" ht="11.25" x14ac:dyDescent="0.2">
      <c r="B6807" s="221"/>
      <c r="C6807" s="222"/>
      <c r="D6807" s="212" t="s">
        <v>283</v>
      </c>
      <c r="E6807" s="223" t="s">
        <v>1</v>
      </c>
      <c r="F6807" s="224" t="s">
        <v>5420</v>
      </c>
      <c r="G6807" s="222"/>
      <c r="H6807" s="225">
        <v>6.15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1:65" s="14" customFormat="1" ht="11.25" x14ac:dyDescent="0.2">
      <c r="B6808" s="221"/>
      <c r="C6808" s="222"/>
      <c r="D6808" s="212" t="s">
        <v>283</v>
      </c>
      <c r="E6808" s="223" t="s">
        <v>1</v>
      </c>
      <c r="F6808" s="224" t="s">
        <v>5421</v>
      </c>
      <c r="G6808" s="222"/>
      <c r="H6808" s="225">
        <v>7.35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1:65" s="14" customFormat="1" ht="11.25" x14ac:dyDescent="0.2">
      <c r="B6809" s="221"/>
      <c r="C6809" s="222"/>
      <c r="D6809" s="212" t="s">
        <v>283</v>
      </c>
      <c r="E6809" s="223" t="s">
        <v>1</v>
      </c>
      <c r="F6809" s="224" t="s">
        <v>5422</v>
      </c>
      <c r="G6809" s="222"/>
      <c r="H6809" s="225">
        <v>7.5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1:65" s="14" customFormat="1" ht="11.25" x14ac:dyDescent="0.2">
      <c r="B6810" s="221"/>
      <c r="C6810" s="222"/>
      <c r="D6810" s="212" t="s">
        <v>283</v>
      </c>
      <c r="E6810" s="223" t="s">
        <v>1</v>
      </c>
      <c r="F6810" s="224" t="s">
        <v>5423</v>
      </c>
      <c r="G6810" s="222"/>
      <c r="H6810" s="225">
        <v>5.3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1:65" s="14" customFormat="1" ht="11.25" x14ac:dyDescent="0.2">
      <c r="B6811" s="221"/>
      <c r="C6811" s="222"/>
      <c r="D6811" s="212" t="s">
        <v>283</v>
      </c>
      <c r="E6811" s="223" t="s">
        <v>1</v>
      </c>
      <c r="F6811" s="224" t="s">
        <v>5424</v>
      </c>
      <c r="G6811" s="222"/>
      <c r="H6811" s="225">
        <v>38.9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1:65" s="14" customFormat="1" ht="11.25" x14ac:dyDescent="0.2">
      <c r="B6812" s="221"/>
      <c r="C6812" s="222"/>
      <c r="D6812" s="212" t="s">
        <v>283</v>
      </c>
      <c r="E6812" s="223" t="s">
        <v>1</v>
      </c>
      <c r="F6812" s="224" t="s">
        <v>5425</v>
      </c>
      <c r="G6812" s="222"/>
      <c r="H6812" s="225">
        <v>10.45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1:65" s="14" customFormat="1" ht="11.25" x14ac:dyDescent="0.2">
      <c r="B6813" s="221"/>
      <c r="C6813" s="222"/>
      <c r="D6813" s="212" t="s">
        <v>283</v>
      </c>
      <c r="E6813" s="222"/>
      <c r="F6813" s="224" t="s">
        <v>5426</v>
      </c>
      <c r="G6813" s="222"/>
      <c r="H6813" s="225">
        <v>682.9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4</v>
      </c>
      <c r="AX6813" s="14" t="s">
        <v>16</v>
      </c>
      <c r="AY6813" s="231" t="s">
        <v>272</v>
      </c>
    </row>
    <row r="6814" spans="1:65" s="2" customFormat="1" ht="16.5" customHeight="1" x14ac:dyDescent="0.2">
      <c r="A6814" s="34"/>
      <c r="B6814" s="35"/>
      <c r="C6814" s="192" t="s">
        <v>5427</v>
      </c>
      <c r="D6814" s="192" t="s">
        <v>274</v>
      </c>
      <c r="E6814" s="193" t="s">
        <v>5428</v>
      </c>
      <c r="F6814" s="194" t="s">
        <v>5429</v>
      </c>
      <c r="G6814" s="195" t="s">
        <v>185</v>
      </c>
      <c r="H6814" s="196">
        <v>162.405</v>
      </c>
      <c r="I6814" s="197"/>
      <c r="J6814" s="198">
        <f>ROUND(I6814*H6814,2)</f>
        <v>0</v>
      </c>
      <c r="K6814" s="194" t="s">
        <v>278</v>
      </c>
      <c r="L6814" s="39"/>
      <c r="M6814" s="199" t="s">
        <v>1</v>
      </c>
      <c r="N6814" s="200" t="s">
        <v>41</v>
      </c>
      <c r="O6814" s="71"/>
      <c r="P6814" s="201">
        <f>O6814*H6814</f>
        <v>0</v>
      </c>
      <c r="Q6814" s="201">
        <v>1.2E-4</v>
      </c>
      <c r="R6814" s="201">
        <f>Q6814*H6814</f>
        <v>1.9488600000000002E-2</v>
      </c>
      <c r="S6814" s="201">
        <v>0</v>
      </c>
      <c r="T6814" s="202">
        <f>S6814*H6814</f>
        <v>0</v>
      </c>
      <c r="U6814" s="34"/>
      <c r="V6814" s="34"/>
      <c r="W6814" s="34"/>
      <c r="X6814" s="34"/>
      <c r="Y6814" s="34"/>
      <c r="Z6814" s="34"/>
      <c r="AA6814" s="34"/>
      <c r="AB6814" s="34"/>
      <c r="AC6814" s="34"/>
      <c r="AD6814" s="34"/>
      <c r="AE6814" s="34"/>
      <c r="AR6814" s="203" t="s">
        <v>358</v>
      </c>
      <c r="AT6814" s="203" t="s">
        <v>274</v>
      </c>
      <c r="AU6814" s="203" t="s">
        <v>84</v>
      </c>
      <c r="AY6814" s="17" t="s">
        <v>272</v>
      </c>
      <c r="BE6814" s="204">
        <f>IF(N6814="základní",J6814,0)</f>
        <v>0</v>
      </c>
      <c r="BF6814" s="204">
        <f>IF(N6814="snížená",J6814,0)</f>
        <v>0</v>
      </c>
      <c r="BG6814" s="204">
        <f>IF(N6814="zákl. přenesená",J6814,0)</f>
        <v>0</v>
      </c>
      <c r="BH6814" s="204">
        <f>IF(N6814="sníž. přenesená",J6814,0)</f>
        <v>0</v>
      </c>
      <c r="BI6814" s="204">
        <f>IF(N6814="nulová",J6814,0)</f>
        <v>0</v>
      </c>
      <c r="BJ6814" s="17" t="s">
        <v>16</v>
      </c>
      <c r="BK6814" s="204">
        <f>ROUND(I6814*H6814,2)</f>
        <v>0</v>
      </c>
      <c r="BL6814" s="17" t="s">
        <v>358</v>
      </c>
      <c r="BM6814" s="203" t="s">
        <v>5430</v>
      </c>
    </row>
    <row r="6815" spans="1:65" s="2" customFormat="1" ht="11.25" x14ac:dyDescent="0.2">
      <c r="A6815" s="34"/>
      <c r="B6815" s="35"/>
      <c r="C6815" s="36"/>
      <c r="D6815" s="205" t="s">
        <v>281</v>
      </c>
      <c r="E6815" s="36"/>
      <c r="F6815" s="206" t="s">
        <v>5431</v>
      </c>
      <c r="G6815" s="36"/>
      <c r="H6815" s="36"/>
      <c r="I6815" s="207"/>
      <c r="J6815" s="36"/>
      <c r="K6815" s="36"/>
      <c r="L6815" s="39"/>
      <c r="M6815" s="208"/>
      <c r="N6815" s="209"/>
      <c r="O6815" s="71"/>
      <c r="P6815" s="71"/>
      <c r="Q6815" s="71"/>
      <c r="R6815" s="71"/>
      <c r="S6815" s="71"/>
      <c r="T6815" s="72"/>
      <c r="U6815" s="34"/>
      <c r="V6815" s="34"/>
      <c r="W6815" s="34"/>
      <c r="X6815" s="34"/>
      <c r="Y6815" s="34"/>
      <c r="Z6815" s="34"/>
      <c r="AA6815" s="34"/>
      <c r="AB6815" s="34"/>
      <c r="AC6815" s="34"/>
      <c r="AD6815" s="34"/>
      <c r="AE6815" s="34"/>
      <c r="AT6815" s="17" t="s">
        <v>281</v>
      </c>
      <c r="AU6815" s="17" t="s">
        <v>84</v>
      </c>
    </row>
    <row r="6816" spans="1:65" s="13" customFormat="1" ht="11.25" x14ac:dyDescent="0.2">
      <c r="B6816" s="210"/>
      <c r="C6816" s="211"/>
      <c r="D6816" s="212" t="s">
        <v>283</v>
      </c>
      <c r="E6816" s="213" t="s">
        <v>1</v>
      </c>
      <c r="F6816" s="214" t="s">
        <v>5432</v>
      </c>
      <c r="G6816" s="211"/>
      <c r="H6816" s="213" t="s">
        <v>1</v>
      </c>
      <c r="I6816" s="215"/>
      <c r="J6816" s="211"/>
      <c r="K6816" s="211"/>
      <c r="L6816" s="216"/>
      <c r="M6816" s="217"/>
      <c r="N6816" s="218"/>
      <c r="O6816" s="218"/>
      <c r="P6816" s="218"/>
      <c r="Q6816" s="218"/>
      <c r="R6816" s="218"/>
      <c r="S6816" s="218"/>
      <c r="T6816" s="219"/>
      <c r="AT6816" s="220" t="s">
        <v>283</v>
      </c>
      <c r="AU6816" s="220" t="s">
        <v>84</v>
      </c>
      <c r="AV6816" s="13" t="s">
        <v>16</v>
      </c>
      <c r="AW6816" s="13" t="s">
        <v>32</v>
      </c>
      <c r="AX6816" s="13" t="s">
        <v>76</v>
      </c>
      <c r="AY6816" s="220" t="s">
        <v>272</v>
      </c>
    </row>
    <row r="6817" spans="2:51" s="13" customFormat="1" ht="11.25" x14ac:dyDescent="0.2">
      <c r="B6817" s="210"/>
      <c r="C6817" s="211"/>
      <c r="D6817" s="212" t="s">
        <v>283</v>
      </c>
      <c r="E6817" s="213" t="s">
        <v>1</v>
      </c>
      <c r="F6817" s="214" t="s">
        <v>285</v>
      </c>
      <c r="G6817" s="211"/>
      <c r="H6817" s="213" t="s">
        <v>1</v>
      </c>
      <c r="I6817" s="215"/>
      <c r="J6817" s="211"/>
      <c r="K6817" s="211"/>
      <c r="L6817" s="216"/>
      <c r="M6817" s="217"/>
      <c r="N6817" s="218"/>
      <c r="O6817" s="218"/>
      <c r="P6817" s="218"/>
      <c r="Q6817" s="218"/>
      <c r="R6817" s="218"/>
      <c r="S6817" s="218"/>
      <c r="T6817" s="219"/>
      <c r="AT6817" s="220" t="s">
        <v>283</v>
      </c>
      <c r="AU6817" s="220" t="s">
        <v>84</v>
      </c>
      <c r="AV6817" s="13" t="s">
        <v>16</v>
      </c>
      <c r="AW6817" s="13" t="s">
        <v>32</v>
      </c>
      <c r="AX6817" s="13" t="s">
        <v>76</v>
      </c>
      <c r="AY6817" s="220" t="s">
        <v>272</v>
      </c>
    </row>
    <row r="6818" spans="2:51" s="13" customFormat="1" ht="22.5" x14ac:dyDescent="0.2">
      <c r="B6818" s="210"/>
      <c r="C6818" s="211"/>
      <c r="D6818" s="212" t="s">
        <v>283</v>
      </c>
      <c r="E6818" s="213" t="s">
        <v>1</v>
      </c>
      <c r="F6818" s="214" t="s">
        <v>2272</v>
      </c>
      <c r="G6818" s="211"/>
      <c r="H6818" s="213" t="s">
        <v>1</v>
      </c>
      <c r="I6818" s="215"/>
      <c r="J6818" s="211"/>
      <c r="K6818" s="211"/>
      <c r="L6818" s="216"/>
      <c r="M6818" s="217"/>
      <c r="N6818" s="218"/>
      <c r="O6818" s="218"/>
      <c r="P6818" s="218"/>
      <c r="Q6818" s="218"/>
      <c r="R6818" s="218"/>
      <c r="S6818" s="218"/>
      <c r="T6818" s="219"/>
      <c r="AT6818" s="220" t="s">
        <v>283</v>
      </c>
      <c r="AU6818" s="220" t="s">
        <v>84</v>
      </c>
      <c r="AV6818" s="13" t="s">
        <v>16</v>
      </c>
      <c r="AW6818" s="13" t="s">
        <v>32</v>
      </c>
      <c r="AX6818" s="13" t="s">
        <v>76</v>
      </c>
      <c r="AY6818" s="220" t="s">
        <v>272</v>
      </c>
    </row>
    <row r="6819" spans="2:51" s="13" customFormat="1" ht="11.25" x14ac:dyDescent="0.2">
      <c r="B6819" s="210"/>
      <c r="C6819" s="211"/>
      <c r="D6819" s="212" t="s">
        <v>283</v>
      </c>
      <c r="E6819" s="213" t="s">
        <v>1</v>
      </c>
      <c r="F6819" s="214" t="s">
        <v>285</v>
      </c>
      <c r="G6819" s="211"/>
      <c r="H6819" s="213" t="s">
        <v>1</v>
      </c>
      <c r="I6819" s="215"/>
      <c r="J6819" s="211"/>
      <c r="K6819" s="211"/>
      <c r="L6819" s="216"/>
      <c r="M6819" s="217"/>
      <c r="N6819" s="218"/>
      <c r="O6819" s="218"/>
      <c r="P6819" s="218"/>
      <c r="Q6819" s="218"/>
      <c r="R6819" s="218"/>
      <c r="S6819" s="218"/>
      <c r="T6819" s="219"/>
      <c r="AT6819" s="220" t="s">
        <v>283</v>
      </c>
      <c r="AU6819" s="220" t="s">
        <v>84</v>
      </c>
      <c r="AV6819" s="13" t="s">
        <v>16</v>
      </c>
      <c r="AW6819" s="13" t="s">
        <v>32</v>
      </c>
      <c r="AX6819" s="13" t="s">
        <v>76</v>
      </c>
      <c r="AY6819" s="220" t="s">
        <v>272</v>
      </c>
    </row>
    <row r="6820" spans="2:51" s="13" customFormat="1" ht="11.25" x14ac:dyDescent="0.2">
      <c r="B6820" s="210"/>
      <c r="C6820" s="211"/>
      <c r="D6820" s="212" t="s">
        <v>283</v>
      </c>
      <c r="E6820" s="213" t="s">
        <v>1</v>
      </c>
      <c r="F6820" s="214" t="s">
        <v>2305</v>
      </c>
      <c r="G6820" s="211"/>
      <c r="H6820" s="213" t="s">
        <v>1</v>
      </c>
      <c r="I6820" s="215"/>
      <c r="J6820" s="211"/>
      <c r="K6820" s="211"/>
      <c r="L6820" s="216"/>
      <c r="M6820" s="217"/>
      <c r="N6820" s="218"/>
      <c r="O6820" s="218"/>
      <c r="P6820" s="218"/>
      <c r="Q6820" s="218"/>
      <c r="R6820" s="218"/>
      <c r="S6820" s="218"/>
      <c r="T6820" s="219"/>
      <c r="AT6820" s="220" t="s">
        <v>283</v>
      </c>
      <c r="AU6820" s="220" t="s">
        <v>84</v>
      </c>
      <c r="AV6820" s="13" t="s">
        <v>16</v>
      </c>
      <c r="AW6820" s="13" t="s">
        <v>32</v>
      </c>
      <c r="AX6820" s="13" t="s">
        <v>76</v>
      </c>
      <c r="AY6820" s="220" t="s">
        <v>272</v>
      </c>
    </row>
    <row r="6821" spans="2:51" s="13" customFormat="1" ht="11.25" x14ac:dyDescent="0.2">
      <c r="B6821" s="210"/>
      <c r="C6821" s="211"/>
      <c r="D6821" s="212" t="s">
        <v>283</v>
      </c>
      <c r="E6821" s="213" t="s">
        <v>1</v>
      </c>
      <c r="F6821" s="214" t="s">
        <v>833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2:51" s="14" customFormat="1" ht="11.25" x14ac:dyDescent="0.2">
      <c r="B6822" s="221"/>
      <c r="C6822" s="222"/>
      <c r="D6822" s="212" t="s">
        <v>283</v>
      </c>
      <c r="E6822" s="223" t="s">
        <v>1</v>
      </c>
      <c r="F6822" s="224" t="s">
        <v>5288</v>
      </c>
      <c r="G6822" s="222"/>
      <c r="H6822" s="225">
        <v>10.675000000000001</v>
      </c>
      <c r="I6822" s="226"/>
      <c r="J6822" s="222"/>
      <c r="K6822" s="222"/>
      <c r="L6822" s="227"/>
      <c r="M6822" s="228"/>
      <c r="N6822" s="229"/>
      <c r="O6822" s="229"/>
      <c r="P6822" s="229"/>
      <c r="Q6822" s="229"/>
      <c r="R6822" s="229"/>
      <c r="S6822" s="229"/>
      <c r="T6822" s="230"/>
      <c r="AT6822" s="231" t="s">
        <v>283</v>
      </c>
      <c r="AU6822" s="231" t="s">
        <v>84</v>
      </c>
      <c r="AV6822" s="14" t="s">
        <v>84</v>
      </c>
      <c r="AW6822" s="14" t="s">
        <v>32</v>
      </c>
      <c r="AX6822" s="14" t="s">
        <v>76</v>
      </c>
      <c r="AY6822" s="231" t="s">
        <v>272</v>
      </c>
    </row>
    <row r="6823" spans="2:51" s="13" customFormat="1" ht="11.25" x14ac:dyDescent="0.2">
      <c r="B6823" s="210"/>
      <c r="C6823" s="211"/>
      <c r="D6823" s="212" t="s">
        <v>283</v>
      </c>
      <c r="E6823" s="213" t="s">
        <v>1</v>
      </c>
      <c r="F6823" s="214" t="s">
        <v>285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2:51" s="13" customFormat="1" ht="11.25" x14ac:dyDescent="0.2">
      <c r="B6824" s="210"/>
      <c r="C6824" s="211"/>
      <c r="D6824" s="212" t="s">
        <v>283</v>
      </c>
      <c r="E6824" s="213" t="s">
        <v>1</v>
      </c>
      <c r="F6824" s="214" t="s">
        <v>2235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2:51" s="13" customFormat="1" ht="11.25" x14ac:dyDescent="0.2">
      <c r="B6825" s="210"/>
      <c r="C6825" s="211"/>
      <c r="D6825" s="212" t="s">
        <v>283</v>
      </c>
      <c r="E6825" s="213" t="s">
        <v>1</v>
      </c>
      <c r="F6825" s="214" t="s">
        <v>837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2:51" s="14" customFormat="1" ht="11.25" x14ac:dyDescent="0.2">
      <c r="B6826" s="221"/>
      <c r="C6826" s="222"/>
      <c r="D6826" s="212" t="s">
        <v>283</v>
      </c>
      <c r="E6826" s="223" t="s">
        <v>1</v>
      </c>
      <c r="F6826" s="224" t="s">
        <v>5289</v>
      </c>
      <c r="G6826" s="222"/>
      <c r="H6826" s="225">
        <v>7.45</v>
      </c>
      <c r="I6826" s="226"/>
      <c r="J6826" s="222"/>
      <c r="K6826" s="222"/>
      <c r="L6826" s="227"/>
      <c r="M6826" s="228"/>
      <c r="N6826" s="229"/>
      <c r="O6826" s="229"/>
      <c r="P6826" s="229"/>
      <c r="Q6826" s="229"/>
      <c r="R6826" s="229"/>
      <c r="S6826" s="229"/>
      <c r="T6826" s="230"/>
      <c r="AT6826" s="231" t="s">
        <v>283</v>
      </c>
      <c r="AU6826" s="231" t="s">
        <v>84</v>
      </c>
      <c r="AV6826" s="14" t="s">
        <v>84</v>
      </c>
      <c r="AW6826" s="14" t="s">
        <v>32</v>
      </c>
      <c r="AX6826" s="14" t="s">
        <v>76</v>
      </c>
      <c r="AY6826" s="231" t="s">
        <v>272</v>
      </c>
    </row>
    <row r="6827" spans="2:51" s="13" customFormat="1" ht="11.25" x14ac:dyDescent="0.2">
      <c r="B6827" s="210"/>
      <c r="C6827" s="211"/>
      <c r="D6827" s="212" t="s">
        <v>283</v>
      </c>
      <c r="E6827" s="213" t="s">
        <v>1</v>
      </c>
      <c r="F6827" s="214" t="s">
        <v>285</v>
      </c>
      <c r="G6827" s="211"/>
      <c r="H6827" s="213" t="s">
        <v>1</v>
      </c>
      <c r="I6827" s="215"/>
      <c r="J6827" s="211"/>
      <c r="K6827" s="211"/>
      <c r="L6827" s="216"/>
      <c r="M6827" s="217"/>
      <c r="N6827" s="218"/>
      <c r="O6827" s="218"/>
      <c r="P6827" s="218"/>
      <c r="Q6827" s="218"/>
      <c r="R6827" s="218"/>
      <c r="S6827" s="218"/>
      <c r="T6827" s="219"/>
      <c r="AT6827" s="220" t="s">
        <v>283</v>
      </c>
      <c r="AU6827" s="220" t="s">
        <v>84</v>
      </c>
      <c r="AV6827" s="13" t="s">
        <v>16</v>
      </c>
      <c r="AW6827" s="13" t="s">
        <v>32</v>
      </c>
      <c r="AX6827" s="13" t="s">
        <v>76</v>
      </c>
      <c r="AY6827" s="220" t="s">
        <v>272</v>
      </c>
    </row>
    <row r="6828" spans="2:51" s="13" customFormat="1" ht="11.25" x14ac:dyDescent="0.2">
      <c r="B6828" s="210"/>
      <c r="C6828" s="211"/>
      <c r="D6828" s="212" t="s">
        <v>283</v>
      </c>
      <c r="E6828" s="213" t="s">
        <v>1</v>
      </c>
      <c r="F6828" s="214" t="s">
        <v>5273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2:51" s="13" customFormat="1" ht="11.25" x14ac:dyDescent="0.2">
      <c r="B6829" s="210"/>
      <c r="C6829" s="211"/>
      <c r="D6829" s="212" t="s">
        <v>283</v>
      </c>
      <c r="E6829" s="213" t="s">
        <v>1</v>
      </c>
      <c r="F6829" s="214" t="s">
        <v>831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2:51" s="14" customFormat="1" ht="11.25" x14ac:dyDescent="0.2">
      <c r="B6830" s="221"/>
      <c r="C6830" s="222"/>
      <c r="D6830" s="212" t="s">
        <v>283</v>
      </c>
      <c r="E6830" s="223" t="s">
        <v>1</v>
      </c>
      <c r="F6830" s="224" t="s">
        <v>5298</v>
      </c>
      <c r="G6830" s="222"/>
      <c r="H6830" s="225">
        <v>2.4279999999999999</v>
      </c>
      <c r="I6830" s="226"/>
      <c r="J6830" s="222"/>
      <c r="K6830" s="222"/>
      <c r="L6830" s="227"/>
      <c r="M6830" s="228"/>
      <c r="N6830" s="229"/>
      <c r="O6830" s="229"/>
      <c r="P6830" s="229"/>
      <c r="Q6830" s="229"/>
      <c r="R6830" s="229"/>
      <c r="S6830" s="229"/>
      <c r="T6830" s="230"/>
      <c r="AT6830" s="231" t="s">
        <v>283</v>
      </c>
      <c r="AU6830" s="231" t="s">
        <v>84</v>
      </c>
      <c r="AV6830" s="14" t="s">
        <v>84</v>
      </c>
      <c r="AW6830" s="14" t="s">
        <v>32</v>
      </c>
      <c r="AX6830" s="14" t="s">
        <v>76</v>
      </c>
      <c r="AY6830" s="231" t="s">
        <v>272</v>
      </c>
    </row>
    <row r="6831" spans="2:51" s="13" customFormat="1" ht="11.25" x14ac:dyDescent="0.2">
      <c r="B6831" s="210"/>
      <c r="C6831" s="211"/>
      <c r="D6831" s="212" t="s">
        <v>283</v>
      </c>
      <c r="E6831" s="213" t="s">
        <v>1</v>
      </c>
      <c r="F6831" s="214" t="s">
        <v>837</v>
      </c>
      <c r="G6831" s="211"/>
      <c r="H6831" s="213" t="s">
        <v>1</v>
      </c>
      <c r="I6831" s="215"/>
      <c r="J6831" s="211"/>
      <c r="K6831" s="211"/>
      <c r="L6831" s="216"/>
      <c r="M6831" s="217"/>
      <c r="N6831" s="218"/>
      <c r="O6831" s="218"/>
      <c r="P6831" s="218"/>
      <c r="Q6831" s="218"/>
      <c r="R6831" s="218"/>
      <c r="S6831" s="218"/>
      <c r="T6831" s="219"/>
      <c r="AT6831" s="220" t="s">
        <v>283</v>
      </c>
      <c r="AU6831" s="220" t="s">
        <v>84</v>
      </c>
      <c r="AV6831" s="13" t="s">
        <v>16</v>
      </c>
      <c r="AW6831" s="13" t="s">
        <v>32</v>
      </c>
      <c r="AX6831" s="13" t="s">
        <v>76</v>
      </c>
      <c r="AY6831" s="220" t="s">
        <v>272</v>
      </c>
    </row>
    <row r="6832" spans="2:51" s="14" customFormat="1" ht="33.75" x14ac:dyDescent="0.2">
      <c r="B6832" s="221"/>
      <c r="C6832" s="222"/>
      <c r="D6832" s="212" t="s">
        <v>283</v>
      </c>
      <c r="E6832" s="223" t="s">
        <v>1</v>
      </c>
      <c r="F6832" s="224" t="s">
        <v>5299</v>
      </c>
      <c r="G6832" s="222"/>
      <c r="H6832" s="225">
        <v>29.37</v>
      </c>
      <c r="I6832" s="226"/>
      <c r="J6832" s="222"/>
      <c r="K6832" s="222"/>
      <c r="L6832" s="227"/>
      <c r="M6832" s="228"/>
      <c r="N6832" s="229"/>
      <c r="O6832" s="229"/>
      <c r="P6832" s="229"/>
      <c r="Q6832" s="229"/>
      <c r="R6832" s="229"/>
      <c r="S6832" s="229"/>
      <c r="T6832" s="230"/>
      <c r="AT6832" s="231" t="s">
        <v>283</v>
      </c>
      <c r="AU6832" s="231" t="s">
        <v>84</v>
      </c>
      <c r="AV6832" s="14" t="s">
        <v>84</v>
      </c>
      <c r="AW6832" s="14" t="s">
        <v>32</v>
      </c>
      <c r="AX6832" s="14" t="s">
        <v>76</v>
      </c>
      <c r="AY6832" s="231" t="s">
        <v>272</v>
      </c>
    </row>
    <row r="6833" spans="2:51" s="13" customFormat="1" ht="11.25" x14ac:dyDescent="0.2">
      <c r="B6833" s="210"/>
      <c r="C6833" s="211"/>
      <c r="D6833" s="212" t="s">
        <v>283</v>
      </c>
      <c r="E6833" s="213" t="s">
        <v>1</v>
      </c>
      <c r="F6833" s="214" t="s">
        <v>854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4" customFormat="1" ht="11.25" x14ac:dyDescent="0.2">
      <c r="B6834" s="221"/>
      <c r="C6834" s="222"/>
      <c r="D6834" s="212" t="s">
        <v>283</v>
      </c>
      <c r="E6834" s="223" t="s">
        <v>1</v>
      </c>
      <c r="F6834" s="224" t="s">
        <v>5300</v>
      </c>
      <c r="G6834" s="222"/>
      <c r="H6834" s="225">
        <v>3.9</v>
      </c>
      <c r="I6834" s="226"/>
      <c r="J6834" s="222"/>
      <c r="K6834" s="222"/>
      <c r="L6834" s="227"/>
      <c r="M6834" s="228"/>
      <c r="N6834" s="229"/>
      <c r="O6834" s="229"/>
      <c r="P6834" s="229"/>
      <c r="Q6834" s="229"/>
      <c r="R6834" s="229"/>
      <c r="S6834" s="229"/>
      <c r="T6834" s="230"/>
      <c r="AT6834" s="231" t="s">
        <v>283</v>
      </c>
      <c r="AU6834" s="231" t="s">
        <v>84</v>
      </c>
      <c r="AV6834" s="14" t="s">
        <v>84</v>
      </c>
      <c r="AW6834" s="14" t="s">
        <v>32</v>
      </c>
      <c r="AX6834" s="14" t="s">
        <v>76</v>
      </c>
      <c r="AY6834" s="231" t="s">
        <v>272</v>
      </c>
    </row>
    <row r="6835" spans="2:51" s="13" customFormat="1" ht="11.25" x14ac:dyDescent="0.2">
      <c r="B6835" s="210"/>
      <c r="C6835" s="211"/>
      <c r="D6835" s="212" t="s">
        <v>283</v>
      </c>
      <c r="E6835" s="213" t="s">
        <v>1</v>
      </c>
      <c r="F6835" s="214" t="s">
        <v>285</v>
      </c>
      <c r="G6835" s="211"/>
      <c r="H6835" s="213" t="s">
        <v>1</v>
      </c>
      <c r="I6835" s="215"/>
      <c r="J6835" s="211"/>
      <c r="K6835" s="211"/>
      <c r="L6835" s="216"/>
      <c r="M6835" s="217"/>
      <c r="N6835" s="218"/>
      <c r="O6835" s="218"/>
      <c r="P6835" s="218"/>
      <c r="Q6835" s="218"/>
      <c r="R6835" s="218"/>
      <c r="S6835" s="218"/>
      <c r="T6835" s="219"/>
      <c r="AT6835" s="220" t="s">
        <v>283</v>
      </c>
      <c r="AU6835" s="220" t="s">
        <v>84</v>
      </c>
      <c r="AV6835" s="13" t="s">
        <v>16</v>
      </c>
      <c r="AW6835" s="13" t="s">
        <v>32</v>
      </c>
      <c r="AX6835" s="13" t="s">
        <v>76</v>
      </c>
      <c r="AY6835" s="220" t="s">
        <v>272</v>
      </c>
    </row>
    <row r="6836" spans="2:51" s="13" customFormat="1" ht="11.25" x14ac:dyDescent="0.2">
      <c r="B6836" s="210"/>
      <c r="C6836" s="211"/>
      <c r="D6836" s="212" t="s">
        <v>283</v>
      </c>
      <c r="E6836" s="213" t="s">
        <v>1</v>
      </c>
      <c r="F6836" s="214" t="s">
        <v>2363</v>
      </c>
      <c r="G6836" s="211"/>
      <c r="H6836" s="213" t="s">
        <v>1</v>
      </c>
      <c r="I6836" s="215"/>
      <c r="J6836" s="211"/>
      <c r="K6836" s="211"/>
      <c r="L6836" s="216"/>
      <c r="M6836" s="217"/>
      <c r="N6836" s="218"/>
      <c r="O6836" s="218"/>
      <c r="P6836" s="218"/>
      <c r="Q6836" s="218"/>
      <c r="R6836" s="218"/>
      <c r="S6836" s="218"/>
      <c r="T6836" s="219"/>
      <c r="AT6836" s="220" t="s">
        <v>283</v>
      </c>
      <c r="AU6836" s="220" t="s">
        <v>84</v>
      </c>
      <c r="AV6836" s="13" t="s">
        <v>16</v>
      </c>
      <c r="AW6836" s="13" t="s">
        <v>32</v>
      </c>
      <c r="AX6836" s="13" t="s">
        <v>76</v>
      </c>
      <c r="AY6836" s="220" t="s">
        <v>272</v>
      </c>
    </row>
    <row r="6837" spans="2:51" s="13" customFormat="1" ht="11.25" x14ac:dyDescent="0.2">
      <c r="B6837" s="210"/>
      <c r="C6837" s="211"/>
      <c r="D6837" s="212" t="s">
        <v>283</v>
      </c>
      <c r="E6837" s="213" t="s">
        <v>1</v>
      </c>
      <c r="F6837" s="214" t="s">
        <v>831</v>
      </c>
      <c r="G6837" s="211"/>
      <c r="H6837" s="213" t="s">
        <v>1</v>
      </c>
      <c r="I6837" s="215"/>
      <c r="J6837" s="211"/>
      <c r="K6837" s="211"/>
      <c r="L6837" s="216"/>
      <c r="M6837" s="217"/>
      <c r="N6837" s="218"/>
      <c r="O6837" s="218"/>
      <c r="P6837" s="218"/>
      <c r="Q6837" s="218"/>
      <c r="R6837" s="218"/>
      <c r="S6837" s="218"/>
      <c r="T6837" s="219"/>
      <c r="AT6837" s="220" t="s">
        <v>283</v>
      </c>
      <c r="AU6837" s="220" t="s">
        <v>84</v>
      </c>
      <c r="AV6837" s="13" t="s">
        <v>16</v>
      </c>
      <c r="AW6837" s="13" t="s">
        <v>32</v>
      </c>
      <c r="AX6837" s="13" t="s">
        <v>76</v>
      </c>
      <c r="AY6837" s="220" t="s">
        <v>272</v>
      </c>
    </row>
    <row r="6838" spans="2:51" s="14" customFormat="1" ht="11.25" x14ac:dyDescent="0.2">
      <c r="B6838" s="221"/>
      <c r="C6838" s="222"/>
      <c r="D6838" s="212" t="s">
        <v>283</v>
      </c>
      <c r="E6838" s="223" t="s">
        <v>1</v>
      </c>
      <c r="F6838" s="224" t="s">
        <v>5311</v>
      </c>
      <c r="G6838" s="222"/>
      <c r="H6838" s="225">
        <v>16.649999999999999</v>
      </c>
      <c r="I6838" s="226"/>
      <c r="J6838" s="222"/>
      <c r="K6838" s="222"/>
      <c r="L6838" s="227"/>
      <c r="M6838" s="228"/>
      <c r="N6838" s="229"/>
      <c r="O6838" s="229"/>
      <c r="P6838" s="229"/>
      <c r="Q6838" s="229"/>
      <c r="R6838" s="229"/>
      <c r="S6838" s="229"/>
      <c r="T6838" s="230"/>
      <c r="AT6838" s="231" t="s">
        <v>283</v>
      </c>
      <c r="AU6838" s="231" t="s">
        <v>84</v>
      </c>
      <c r="AV6838" s="14" t="s">
        <v>84</v>
      </c>
      <c r="AW6838" s="14" t="s">
        <v>32</v>
      </c>
      <c r="AX6838" s="14" t="s">
        <v>76</v>
      </c>
      <c r="AY6838" s="231" t="s">
        <v>272</v>
      </c>
    </row>
    <row r="6839" spans="2:51" s="13" customFormat="1" ht="11.25" x14ac:dyDescent="0.2">
      <c r="B6839" s="210"/>
      <c r="C6839" s="211"/>
      <c r="D6839" s="212" t="s">
        <v>283</v>
      </c>
      <c r="E6839" s="213" t="s">
        <v>1</v>
      </c>
      <c r="F6839" s="214" t="s">
        <v>285</v>
      </c>
      <c r="G6839" s="211"/>
      <c r="H6839" s="213" t="s">
        <v>1</v>
      </c>
      <c r="I6839" s="215"/>
      <c r="J6839" s="211"/>
      <c r="K6839" s="211"/>
      <c r="L6839" s="216"/>
      <c r="M6839" s="217"/>
      <c r="N6839" s="218"/>
      <c r="O6839" s="218"/>
      <c r="P6839" s="218"/>
      <c r="Q6839" s="218"/>
      <c r="R6839" s="218"/>
      <c r="S6839" s="218"/>
      <c r="T6839" s="219"/>
      <c r="AT6839" s="220" t="s">
        <v>283</v>
      </c>
      <c r="AU6839" s="220" t="s">
        <v>84</v>
      </c>
      <c r="AV6839" s="13" t="s">
        <v>16</v>
      </c>
      <c r="AW6839" s="13" t="s">
        <v>32</v>
      </c>
      <c r="AX6839" s="13" t="s">
        <v>76</v>
      </c>
      <c r="AY6839" s="220" t="s">
        <v>272</v>
      </c>
    </row>
    <row r="6840" spans="2:51" s="13" customFormat="1" ht="11.25" x14ac:dyDescent="0.2">
      <c r="B6840" s="210"/>
      <c r="C6840" s="211"/>
      <c r="D6840" s="212" t="s">
        <v>283</v>
      </c>
      <c r="E6840" s="213" t="s">
        <v>1</v>
      </c>
      <c r="F6840" s="214" t="s">
        <v>2302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 x14ac:dyDescent="0.2">
      <c r="B6841" s="210"/>
      <c r="C6841" s="211"/>
      <c r="D6841" s="212" t="s">
        <v>283</v>
      </c>
      <c r="E6841" s="213" t="s">
        <v>1</v>
      </c>
      <c r="F6841" s="214" t="s">
        <v>833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4" customFormat="1" ht="11.25" x14ac:dyDescent="0.2">
      <c r="B6842" s="221"/>
      <c r="C6842" s="222"/>
      <c r="D6842" s="212" t="s">
        <v>283</v>
      </c>
      <c r="E6842" s="223" t="s">
        <v>1</v>
      </c>
      <c r="F6842" s="224" t="s">
        <v>5312</v>
      </c>
      <c r="G6842" s="222"/>
      <c r="H6842" s="225">
        <v>13.05</v>
      </c>
      <c r="I6842" s="226"/>
      <c r="J6842" s="222"/>
      <c r="K6842" s="222"/>
      <c r="L6842" s="227"/>
      <c r="M6842" s="228"/>
      <c r="N6842" s="229"/>
      <c r="O6842" s="229"/>
      <c r="P6842" s="229"/>
      <c r="Q6842" s="229"/>
      <c r="R6842" s="229"/>
      <c r="S6842" s="229"/>
      <c r="T6842" s="230"/>
      <c r="AT6842" s="231" t="s">
        <v>283</v>
      </c>
      <c r="AU6842" s="231" t="s">
        <v>84</v>
      </c>
      <c r="AV6842" s="14" t="s">
        <v>84</v>
      </c>
      <c r="AW6842" s="14" t="s">
        <v>32</v>
      </c>
      <c r="AX6842" s="14" t="s">
        <v>76</v>
      </c>
      <c r="AY6842" s="231" t="s">
        <v>272</v>
      </c>
    </row>
    <row r="6843" spans="2:51" s="13" customFormat="1" ht="11.25" x14ac:dyDescent="0.2">
      <c r="B6843" s="210"/>
      <c r="C6843" s="211"/>
      <c r="D6843" s="212" t="s">
        <v>283</v>
      </c>
      <c r="E6843" s="213" t="s">
        <v>1</v>
      </c>
      <c r="F6843" s="214" t="s">
        <v>837</v>
      </c>
      <c r="G6843" s="211"/>
      <c r="H6843" s="213" t="s">
        <v>1</v>
      </c>
      <c r="I6843" s="215"/>
      <c r="J6843" s="211"/>
      <c r="K6843" s="211"/>
      <c r="L6843" s="216"/>
      <c r="M6843" s="217"/>
      <c r="N6843" s="218"/>
      <c r="O6843" s="218"/>
      <c r="P6843" s="218"/>
      <c r="Q6843" s="218"/>
      <c r="R6843" s="218"/>
      <c r="S6843" s="218"/>
      <c r="T6843" s="219"/>
      <c r="AT6843" s="220" t="s">
        <v>283</v>
      </c>
      <c r="AU6843" s="220" t="s">
        <v>84</v>
      </c>
      <c r="AV6843" s="13" t="s">
        <v>16</v>
      </c>
      <c r="AW6843" s="13" t="s">
        <v>32</v>
      </c>
      <c r="AX6843" s="13" t="s">
        <v>76</v>
      </c>
      <c r="AY6843" s="220" t="s">
        <v>272</v>
      </c>
    </row>
    <row r="6844" spans="2:51" s="14" customFormat="1" ht="22.5" x14ac:dyDescent="0.2">
      <c r="B6844" s="221"/>
      <c r="C6844" s="222"/>
      <c r="D6844" s="212" t="s">
        <v>283</v>
      </c>
      <c r="E6844" s="223" t="s">
        <v>1</v>
      </c>
      <c r="F6844" s="224" t="s">
        <v>5313</v>
      </c>
      <c r="G6844" s="222"/>
      <c r="H6844" s="225">
        <v>12.8</v>
      </c>
      <c r="I6844" s="226"/>
      <c r="J6844" s="222"/>
      <c r="K6844" s="222"/>
      <c r="L6844" s="227"/>
      <c r="M6844" s="228"/>
      <c r="N6844" s="229"/>
      <c r="O6844" s="229"/>
      <c r="P6844" s="229"/>
      <c r="Q6844" s="229"/>
      <c r="R6844" s="229"/>
      <c r="S6844" s="229"/>
      <c r="T6844" s="230"/>
      <c r="AT6844" s="231" t="s">
        <v>283</v>
      </c>
      <c r="AU6844" s="231" t="s">
        <v>84</v>
      </c>
      <c r="AV6844" s="14" t="s">
        <v>84</v>
      </c>
      <c r="AW6844" s="14" t="s">
        <v>32</v>
      </c>
      <c r="AX6844" s="14" t="s">
        <v>76</v>
      </c>
      <c r="AY6844" s="231" t="s">
        <v>272</v>
      </c>
    </row>
    <row r="6845" spans="2:51" s="13" customFormat="1" ht="11.25" x14ac:dyDescent="0.2">
      <c r="B6845" s="210"/>
      <c r="C6845" s="211"/>
      <c r="D6845" s="212" t="s">
        <v>283</v>
      </c>
      <c r="E6845" s="213" t="s">
        <v>1</v>
      </c>
      <c r="F6845" s="214" t="s">
        <v>285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3" customFormat="1" ht="11.25" x14ac:dyDescent="0.2">
      <c r="B6846" s="210"/>
      <c r="C6846" s="211"/>
      <c r="D6846" s="212" t="s">
        <v>283</v>
      </c>
      <c r="E6846" s="213" t="s">
        <v>1</v>
      </c>
      <c r="F6846" s="214" t="s">
        <v>5280</v>
      </c>
      <c r="G6846" s="211"/>
      <c r="H6846" s="213" t="s">
        <v>1</v>
      </c>
      <c r="I6846" s="215"/>
      <c r="J6846" s="211"/>
      <c r="K6846" s="211"/>
      <c r="L6846" s="216"/>
      <c r="M6846" s="217"/>
      <c r="N6846" s="218"/>
      <c r="O6846" s="218"/>
      <c r="P6846" s="218"/>
      <c r="Q6846" s="218"/>
      <c r="R6846" s="218"/>
      <c r="S6846" s="218"/>
      <c r="T6846" s="219"/>
      <c r="AT6846" s="220" t="s">
        <v>283</v>
      </c>
      <c r="AU6846" s="220" t="s">
        <v>84</v>
      </c>
      <c r="AV6846" s="13" t="s">
        <v>16</v>
      </c>
      <c r="AW6846" s="13" t="s">
        <v>32</v>
      </c>
      <c r="AX6846" s="13" t="s">
        <v>76</v>
      </c>
      <c r="AY6846" s="220" t="s">
        <v>272</v>
      </c>
    </row>
    <row r="6847" spans="2:51" s="14" customFormat="1" ht="11.25" x14ac:dyDescent="0.2">
      <c r="B6847" s="221"/>
      <c r="C6847" s="222"/>
      <c r="D6847" s="212" t="s">
        <v>283</v>
      </c>
      <c r="E6847" s="223" t="s">
        <v>1</v>
      </c>
      <c r="F6847" s="224" t="s">
        <v>5319</v>
      </c>
      <c r="G6847" s="222"/>
      <c r="H6847" s="225">
        <v>9.3219999999999992</v>
      </c>
      <c r="I6847" s="226"/>
      <c r="J6847" s="222"/>
      <c r="K6847" s="222"/>
      <c r="L6847" s="227"/>
      <c r="M6847" s="228"/>
      <c r="N6847" s="229"/>
      <c r="O6847" s="229"/>
      <c r="P6847" s="229"/>
      <c r="Q6847" s="229"/>
      <c r="R6847" s="229"/>
      <c r="S6847" s="229"/>
      <c r="T6847" s="230"/>
      <c r="AT6847" s="231" t="s">
        <v>283</v>
      </c>
      <c r="AU6847" s="231" t="s">
        <v>84</v>
      </c>
      <c r="AV6847" s="14" t="s">
        <v>84</v>
      </c>
      <c r="AW6847" s="14" t="s">
        <v>32</v>
      </c>
      <c r="AX6847" s="14" t="s">
        <v>76</v>
      </c>
      <c r="AY6847" s="231" t="s">
        <v>272</v>
      </c>
    </row>
    <row r="6848" spans="2:51" s="14" customFormat="1" ht="11.25" x14ac:dyDescent="0.2">
      <c r="B6848" s="221"/>
      <c r="C6848" s="222"/>
      <c r="D6848" s="212" t="s">
        <v>283</v>
      </c>
      <c r="E6848" s="223" t="s">
        <v>1</v>
      </c>
      <c r="F6848" s="224" t="s">
        <v>5320</v>
      </c>
      <c r="G6848" s="222"/>
      <c r="H6848" s="225">
        <v>6.6159999999999997</v>
      </c>
      <c r="I6848" s="226"/>
      <c r="J6848" s="222"/>
      <c r="K6848" s="222"/>
      <c r="L6848" s="227"/>
      <c r="M6848" s="228"/>
      <c r="N6848" s="229"/>
      <c r="O6848" s="229"/>
      <c r="P6848" s="229"/>
      <c r="Q6848" s="229"/>
      <c r="R6848" s="229"/>
      <c r="S6848" s="229"/>
      <c r="T6848" s="230"/>
      <c r="AT6848" s="231" t="s">
        <v>283</v>
      </c>
      <c r="AU6848" s="231" t="s">
        <v>84</v>
      </c>
      <c r="AV6848" s="14" t="s">
        <v>84</v>
      </c>
      <c r="AW6848" s="14" t="s">
        <v>32</v>
      </c>
      <c r="AX6848" s="14" t="s">
        <v>76</v>
      </c>
      <c r="AY6848" s="231" t="s">
        <v>272</v>
      </c>
    </row>
    <row r="6849" spans="1:65" s="14" customFormat="1" ht="11.25" x14ac:dyDescent="0.2">
      <c r="B6849" s="221"/>
      <c r="C6849" s="222"/>
      <c r="D6849" s="212" t="s">
        <v>283</v>
      </c>
      <c r="E6849" s="223" t="s">
        <v>1</v>
      </c>
      <c r="F6849" s="224" t="s">
        <v>5319</v>
      </c>
      <c r="G6849" s="222"/>
      <c r="H6849" s="225">
        <v>9.3219999999999992</v>
      </c>
      <c r="I6849" s="226"/>
      <c r="J6849" s="222"/>
      <c r="K6849" s="222"/>
      <c r="L6849" s="227"/>
      <c r="M6849" s="228"/>
      <c r="N6849" s="229"/>
      <c r="O6849" s="229"/>
      <c r="P6849" s="229"/>
      <c r="Q6849" s="229"/>
      <c r="R6849" s="229"/>
      <c r="S6849" s="229"/>
      <c r="T6849" s="230"/>
      <c r="AT6849" s="231" t="s">
        <v>283</v>
      </c>
      <c r="AU6849" s="231" t="s">
        <v>84</v>
      </c>
      <c r="AV6849" s="14" t="s">
        <v>84</v>
      </c>
      <c r="AW6849" s="14" t="s">
        <v>32</v>
      </c>
      <c r="AX6849" s="14" t="s">
        <v>76</v>
      </c>
      <c r="AY6849" s="231" t="s">
        <v>272</v>
      </c>
    </row>
    <row r="6850" spans="1:65" s="14" customFormat="1" ht="11.25" x14ac:dyDescent="0.2">
      <c r="B6850" s="221"/>
      <c r="C6850" s="222"/>
      <c r="D6850" s="212" t="s">
        <v>283</v>
      </c>
      <c r="E6850" s="223" t="s">
        <v>1</v>
      </c>
      <c r="F6850" s="224" t="s">
        <v>5319</v>
      </c>
      <c r="G6850" s="222"/>
      <c r="H6850" s="225">
        <v>9.3219999999999992</v>
      </c>
      <c r="I6850" s="226"/>
      <c r="J6850" s="222"/>
      <c r="K6850" s="222"/>
      <c r="L6850" s="227"/>
      <c r="M6850" s="228"/>
      <c r="N6850" s="229"/>
      <c r="O6850" s="229"/>
      <c r="P6850" s="229"/>
      <c r="Q6850" s="229"/>
      <c r="R6850" s="229"/>
      <c r="S6850" s="229"/>
      <c r="T6850" s="230"/>
      <c r="AT6850" s="231" t="s">
        <v>283</v>
      </c>
      <c r="AU6850" s="231" t="s">
        <v>84</v>
      </c>
      <c r="AV6850" s="14" t="s">
        <v>84</v>
      </c>
      <c r="AW6850" s="14" t="s">
        <v>32</v>
      </c>
      <c r="AX6850" s="14" t="s">
        <v>76</v>
      </c>
      <c r="AY6850" s="231" t="s">
        <v>272</v>
      </c>
    </row>
    <row r="6851" spans="1:65" s="14" customFormat="1" ht="11.25" x14ac:dyDescent="0.2">
      <c r="B6851" s="221"/>
      <c r="C6851" s="222"/>
      <c r="D6851" s="212" t="s">
        <v>283</v>
      </c>
      <c r="E6851" s="223" t="s">
        <v>1</v>
      </c>
      <c r="F6851" s="224" t="s">
        <v>5321</v>
      </c>
      <c r="G6851" s="222"/>
      <c r="H6851" s="225">
        <v>6.6</v>
      </c>
      <c r="I6851" s="226"/>
      <c r="J6851" s="222"/>
      <c r="K6851" s="222"/>
      <c r="L6851" s="227"/>
      <c r="M6851" s="228"/>
      <c r="N6851" s="229"/>
      <c r="O6851" s="229"/>
      <c r="P6851" s="229"/>
      <c r="Q6851" s="229"/>
      <c r="R6851" s="229"/>
      <c r="S6851" s="229"/>
      <c r="T6851" s="230"/>
      <c r="AT6851" s="231" t="s">
        <v>283</v>
      </c>
      <c r="AU6851" s="231" t="s">
        <v>84</v>
      </c>
      <c r="AV6851" s="14" t="s">
        <v>84</v>
      </c>
      <c r="AW6851" s="14" t="s">
        <v>32</v>
      </c>
      <c r="AX6851" s="14" t="s">
        <v>76</v>
      </c>
      <c r="AY6851" s="231" t="s">
        <v>272</v>
      </c>
    </row>
    <row r="6852" spans="1:65" s="14" customFormat="1" ht="11.25" x14ac:dyDescent="0.2">
      <c r="B6852" s="221"/>
      <c r="C6852" s="222"/>
      <c r="D6852" s="212" t="s">
        <v>283</v>
      </c>
      <c r="E6852" s="223" t="s">
        <v>1</v>
      </c>
      <c r="F6852" s="224" t="s">
        <v>5322</v>
      </c>
      <c r="G6852" s="222"/>
      <c r="H6852" s="225">
        <v>9.3000000000000007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3" customFormat="1" ht="11.25" x14ac:dyDescent="0.2">
      <c r="B6853" s="210"/>
      <c r="C6853" s="211"/>
      <c r="D6853" s="212" t="s">
        <v>283</v>
      </c>
      <c r="E6853" s="213" t="s">
        <v>1</v>
      </c>
      <c r="F6853" s="214" t="s">
        <v>285</v>
      </c>
      <c r="G6853" s="211"/>
      <c r="H6853" s="213" t="s">
        <v>1</v>
      </c>
      <c r="I6853" s="215"/>
      <c r="J6853" s="211"/>
      <c r="K6853" s="211"/>
      <c r="L6853" s="216"/>
      <c r="M6853" s="217"/>
      <c r="N6853" s="218"/>
      <c r="O6853" s="218"/>
      <c r="P6853" s="218"/>
      <c r="Q6853" s="218"/>
      <c r="R6853" s="218"/>
      <c r="S6853" s="218"/>
      <c r="T6853" s="219"/>
      <c r="AT6853" s="220" t="s">
        <v>283</v>
      </c>
      <c r="AU6853" s="220" t="s">
        <v>84</v>
      </c>
      <c r="AV6853" s="13" t="s">
        <v>16</v>
      </c>
      <c r="AW6853" s="13" t="s">
        <v>32</v>
      </c>
      <c r="AX6853" s="13" t="s">
        <v>76</v>
      </c>
      <c r="AY6853" s="220" t="s">
        <v>272</v>
      </c>
    </row>
    <row r="6854" spans="1:65" s="14" customFormat="1" ht="11.25" x14ac:dyDescent="0.2">
      <c r="B6854" s="221"/>
      <c r="C6854" s="222"/>
      <c r="D6854" s="212" t="s">
        <v>283</v>
      </c>
      <c r="E6854" s="223" t="s">
        <v>1</v>
      </c>
      <c r="F6854" s="224" t="s">
        <v>5323</v>
      </c>
      <c r="G6854" s="222"/>
      <c r="H6854" s="225">
        <v>15.6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2" customFormat="1" ht="24.2" customHeight="1" x14ac:dyDescent="0.2">
      <c r="A6855" s="34"/>
      <c r="B6855" s="35"/>
      <c r="C6855" s="192" t="s">
        <v>5433</v>
      </c>
      <c r="D6855" s="192" t="s">
        <v>274</v>
      </c>
      <c r="E6855" s="193" t="s">
        <v>5434</v>
      </c>
      <c r="F6855" s="194" t="s">
        <v>5435</v>
      </c>
      <c r="G6855" s="195" t="s">
        <v>185</v>
      </c>
      <c r="H6855" s="196">
        <v>341.45</v>
      </c>
      <c r="I6855" s="197"/>
      <c r="J6855" s="198">
        <f>ROUND(I6855*H6855,2)</f>
        <v>0</v>
      </c>
      <c r="K6855" s="194" t="s">
        <v>278</v>
      </c>
      <c r="L6855" s="39"/>
      <c r="M6855" s="199" t="s">
        <v>1</v>
      </c>
      <c r="N6855" s="200" t="s">
        <v>41</v>
      </c>
      <c r="O6855" s="71"/>
      <c r="P6855" s="201">
        <f>O6855*H6855</f>
        <v>0</v>
      </c>
      <c r="Q6855" s="201">
        <v>0</v>
      </c>
      <c r="R6855" s="201">
        <f>Q6855*H6855</f>
        <v>0</v>
      </c>
      <c r="S6855" s="201">
        <v>0</v>
      </c>
      <c r="T6855" s="202">
        <f>S6855*H6855</f>
        <v>0</v>
      </c>
      <c r="U6855" s="34"/>
      <c r="V6855" s="34"/>
      <c r="W6855" s="34"/>
      <c r="X6855" s="34"/>
      <c r="Y6855" s="34"/>
      <c r="Z6855" s="34"/>
      <c r="AA6855" s="34"/>
      <c r="AB6855" s="34"/>
      <c r="AC6855" s="34"/>
      <c r="AD6855" s="34"/>
      <c r="AE6855" s="34"/>
      <c r="AR6855" s="203" t="s">
        <v>358</v>
      </c>
      <c r="AT6855" s="203" t="s">
        <v>274</v>
      </c>
      <c r="AU6855" s="203" t="s">
        <v>84</v>
      </c>
      <c r="AY6855" s="17" t="s">
        <v>272</v>
      </c>
      <c r="BE6855" s="204">
        <f>IF(N6855="základní",J6855,0)</f>
        <v>0</v>
      </c>
      <c r="BF6855" s="204">
        <f>IF(N6855="snížená",J6855,0)</f>
        <v>0</v>
      </c>
      <c r="BG6855" s="204">
        <f>IF(N6855="zákl. přenesená",J6855,0)</f>
        <v>0</v>
      </c>
      <c r="BH6855" s="204">
        <f>IF(N6855="sníž. přenesená",J6855,0)</f>
        <v>0</v>
      </c>
      <c r="BI6855" s="204">
        <f>IF(N6855="nulová",J6855,0)</f>
        <v>0</v>
      </c>
      <c r="BJ6855" s="17" t="s">
        <v>16</v>
      </c>
      <c r="BK6855" s="204">
        <f>ROUND(I6855*H6855,2)</f>
        <v>0</v>
      </c>
      <c r="BL6855" s="17" t="s">
        <v>358</v>
      </c>
      <c r="BM6855" s="203" t="s">
        <v>5436</v>
      </c>
    </row>
    <row r="6856" spans="1:65" s="2" customFormat="1" ht="11.25" x14ac:dyDescent="0.2">
      <c r="A6856" s="34"/>
      <c r="B6856" s="35"/>
      <c r="C6856" s="36"/>
      <c r="D6856" s="205" t="s">
        <v>281</v>
      </c>
      <c r="E6856" s="36"/>
      <c r="F6856" s="206" t="s">
        <v>5437</v>
      </c>
      <c r="G6856" s="36"/>
      <c r="H6856" s="36"/>
      <c r="I6856" s="207"/>
      <c r="J6856" s="36"/>
      <c r="K6856" s="36"/>
      <c r="L6856" s="39"/>
      <c r="M6856" s="208"/>
      <c r="N6856" s="209"/>
      <c r="O6856" s="71"/>
      <c r="P6856" s="71"/>
      <c r="Q6856" s="71"/>
      <c r="R6856" s="71"/>
      <c r="S6856" s="71"/>
      <c r="T6856" s="72"/>
      <c r="U6856" s="34"/>
      <c r="V6856" s="34"/>
      <c r="W6856" s="34"/>
      <c r="X6856" s="34"/>
      <c r="Y6856" s="34"/>
      <c r="Z6856" s="34"/>
      <c r="AA6856" s="34"/>
      <c r="AB6856" s="34"/>
      <c r="AC6856" s="34"/>
      <c r="AD6856" s="34"/>
      <c r="AE6856" s="34"/>
      <c r="AT6856" s="17" t="s">
        <v>281</v>
      </c>
      <c r="AU6856" s="17" t="s">
        <v>84</v>
      </c>
    </row>
    <row r="6857" spans="1:65" s="13" customFormat="1" ht="22.5" x14ac:dyDescent="0.2">
      <c r="B6857" s="210"/>
      <c r="C6857" s="211"/>
      <c r="D6857" s="212" t="s">
        <v>283</v>
      </c>
      <c r="E6857" s="213" t="s">
        <v>1</v>
      </c>
      <c r="F6857" s="214" t="s">
        <v>1820</v>
      </c>
      <c r="G6857" s="211"/>
      <c r="H6857" s="213" t="s">
        <v>1</v>
      </c>
      <c r="I6857" s="215"/>
      <c r="J6857" s="211"/>
      <c r="K6857" s="211"/>
      <c r="L6857" s="216"/>
      <c r="M6857" s="217"/>
      <c r="N6857" s="218"/>
      <c r="O6857" s="218"/>
      <c r="P6857" s="218"/>
      <c r="Q6857" s="218"/>
      <c r="R6857" s="218"/>
      <c r="S6857" s="218"/>
      <c r="T6857" s="219"/>
      <c r="AT6857" s="220" t="s">
        <v>283</v>
      </c>
      <c r="AU6857" s="220" t="s">
        <v>84</v>
      </c>
      <c r="AV6857" s="13" t="s">
        <v>16</v>
      </c>
      <c r="AW6857" s="13" t="s">
        <v>32</v>
      </c>
      <c r="AX6857" s="13" t="s">
        <v>76</v>
      </c>
      <c r="AY6857" s="220" t="s">
        <v>272</v>
      </c>
    </row>
    <row r="6858" spans="1:65" s="13" customFormat="1" ht="11.25" x14ac:dyDescent="0.2">
      <c r="B6858" s="210"/>
      <c r="C6858" s="211"/>
      <c r="D6858" s="212" t="s">
        <v>283</v>
      </c>
      <c r="E6858" s="213" t="s">
        <v>1</v>
      </c>
      <c r="F6858" s="214" t="s">
        <v>285</v>
      </c>
      <c r="G6858" s="211"/>
      <c r="H6858" s="213" t="s">
        <v>1</v>
      </c>
      <c r="I6858" s="215"/>
      <c r="J6858" s="211"/>
      <c r="K6858" s="211"/>
      <c r="L6858" s="216"/>
      <c r="M6858" s="217"/>
      <c r="N6858" s="218"/>
      <c r="O6858" s="218"/>
      <c r="P6858" s="218"/>
      <c r="Q6858" s="218"/>
      <c r="R6858" s="218"/>
      <c r="S6858" s="218"/>
      <c r="T6858" s="219"/>
      <c r="AT6858" s="220" t="s">
        <v>283</v>
      </c>
      <c r="AU6858" s="220" t="s">
        <v>84</v>
      </c>
      <c r="AV6858" s="13" t="s">
        <v>16</v>
      </c>
      <c r="AW6858" s="13" t="s">
        <v>32</v>
      </c>
      <c r="AX6858" s="13" t="s">
        <v>76</v>
      </c>
      <c r="AY6858" s="220" t="s">
        <v>272</v>
      </c>
    </row>
    <row r="6859" spans="1:65" s="13" customFormat="1" ht="11.25" x14ac:dyDescent="0.2">
      <c r="B6859" s="210"/>
      <c r="C6859" s="211"/>
      <c r="D6859" s="212" t="s">
        <v>283</v>
      </c>
      <c r="E6859" s="213" t="s">
        <v>1</v>
      </c>
      <c r="F6859" s="214" t="s">
        <v>1821</v>
      </c>
      <c r="G6859" s="211"/>
      <c r="H6859" s="213" t="s">
        <v>1</v>
      </c>
      <c r="I6859" s="215"/>
      <c r="J6859" s="211"/>
      <c r="K6859" s="211"/>
      <c r="L6859" s="216"/>
      <c r="M6859" s="217"/>
      <c r="N6859" s="218"/>
      <c r="O6859" s="218"/>
      <c r="P6859" s="218"/>
      <c r="Q6859" s="218"/>
      <c r="R6859" s="218"/>
      <c r="S6859" s="218"/>
      <c r="T6859" s="219"/>
      <c r="AT6859" s="220" t="s">
        <v>283</v>
      </c>
      <c r="AU6859" s="220" t="s">
        <v>84</v>
      </c>
      <c r="AV6859" s="13" t="s">
        <v>16</v>
      </c>
      <c r="AW6859" s="13" t="s">
        <v>32</v>
      </c>
      <c r="AX6859" s="13" t="s">
        <v>76</v>
      </c>
      <c r="AY6859" s="220" t="s">
        <v>272</v>
      </c>
    </row>
    <row r="6860" spans="1:65" s="13" customFormat="1" ht="11.25" x14ac:dyDescent="0.2">
      <c r="B6860" s="210"/>
      <c r="C6860" s="211"/>
      <c r="D6860" s="212" t="s">
        <v>283</v>
      </c>
      <c r="E6860" s="213" t="s">
        <v>1</v>
      </c>
      <c r="F6860" s="214" t="s">
        <v>831</v>
      </c>
      <c r="G6860" s="211"/>
      <c r="H6860" s="213" t="s">
        <v>1</v>
      </c>
      <c r="I6860" s="215"/>
      <c r="J6860" s="211"/>
      <c r="K6860" s="211"/>
      <c r="L6860" s="216"/>
      <c r="M6860" s="217"/>
      <c r="N6860" s="218"/>
      <c r="O6860" s="218"/>
      <c r="P6860" s="218"/>
      <c r="Q6860" s="218"/>
      <c r="R6860" s="218"/>
      <c r="S6860" s="218"/>
      <c r="T6860" s="219"/>
      <c r="AT6860" s="220" t="s">
        <v>283</v>
      </c>
      <c r="AU6860" s="220" t="s">
        <v>84</v>
      </c>
      <c r="AV6860" s="13" t="s">
        <v>16</v>
      </c>
      <c r="AW6860" s="13" t="s">
        <v>32</v>
      </c>
      <c r="AX6860" s="13" t="s">
        <v>76</v>
      </c>
      <c r="AY6860" s="220" t="s">
        <v>272</v>
      </c>
    </row>
    <row r="6861" spans="1:65" s="14" customFormat="1" ht="11.25" x14ac:dyDescent="0.2">
      <c r="B6861" s="221"/>
      <c r="C6861" s="222"/>
      <c r="D6861" s="212" t="s">
        <v>283</v>
      </c>
      <c r="E6861" s="223" t="s">
        <v>1</v>
      </c>
      <c r="F6861" s="224" t="s">
        <v>5392</v>
      </c>
      <c r="G6861" s="222"/>
      <c r="H6861" s="225">
        <v>8.4</v>
      </c>
      <c r="I6861" s="226"/>
      <c r="J6861" s="222"/>
      <c r="K6861" s="222"/>
      <c r="L6861" s="227"/>
      <c r="M6861" s="228"/>
      <c r="N6861" s="229"/>
      <c r="O6861" s="229"/>
      <c r="P6861" s="229"/>
      <c r="Q6861" s="229"/>
      <c r="R6861" s="229"/>
      <c r="S6861" s="229"/>
      <c r="T6861" s="230"/>
      <c r="AT6861" s="231" t="s">
        <v>283</v>
      </c>
      <c r="AU6861" s="231" t="s">
        <v>84</v>
      </c>
      <c r="AV6861" s="14" t="s">
        <v>84</v>
      </c>
      <c r="AW6861" s="14" t="s">
        <v>32</v>
      </c>
      <c r="AX6861" s="14" t="s">
        <v>76</v>
      </c>
      <c r="AY6861" s="231" t="s">
        <v>272</v>
      </c>
    </row>
    <row r="6862" spans="1:65" s="14" customFormat="1" ht="11.25" x14ac:dyDescent="0.2">
      <c r="B6862" s="221"/>
      <c r="C6862" s="222"/>
      <c r="D6862" s="212" t="s">
        <v>283</v>
      </c>
      <c r="E6862" s="223" t="s">
        <v>1</v>
      </c>
      <c r="F6862" s="224" t="s">
        <v>5393</v>
      </c>
      <c r="G6862" s="222"/>
      <c r="H6862" s="225">
        <v>3.7</v>
      </c>
      <c r="I6862" s="226"/>
      <c r="J6862" s="222"/>
      <c r="K6862" s="222"/>
      <c r="L6862" s="227"/>
      <c r="M6862" s="228"/>
      <c r="N6862" s="229"/>
      <c r="O6862" s="229"/>
      <c r="P6862" s="229"/>
      <c r="Q6862" s="229"/>
      <c r="R6862" s="229"/>
      <c r="S6862" s="229"/>
      <c r="T6862" s="230"/>
      <c r="AT6862" s="231" t="s">
        <v>283</v>
      </c>
      <c r="AU6862" s="231" t="s">
        <v>84</v>
      </c>
      <c r="AV6862" s="14" t="s">
        <v>84</v>
      </c>
      <c r="AW6862" s="14" t="s">
        <v>32</v>
      </c>
      <c r="AX6862" s="14" t="s">
        <v>76</v>
      </c>
      <c r="AY6862" s="231" t="s">
        <v>272</v>
      </c>
    </row>
    <row r="6863" spans="1:65" s="14" customFormat="1" ht="11.25" x14ac:dyDescent="0.2">
      <c r="B6863" s="221"/>
      <c r="C6863" s="222"/>
      <c r="D6863" s="212" t="s">
        <v>283</v>
      </c>
      <c r="E6863" s="223" t="s">
        <v>1</v>
      </c>
      <c r="F6863" s="224" t="s">
        <v>5394</v>
      </c>
      <c r="G6863" s="222"/>
      <c r="H6863" s="225">
        <v>3.65</v>
      </c>
      <c r="I6863" s="226"/>
      <c r="J6863" s="222"/>
      <c r="K6863" s="222"/>
      <c r="L6863" s="227"/>
      <c r="M6863" s="228"/>
      <c r="N6863" s="229"/>
      <c r="O6863" s="229"/>
      <c r="P6863" s="229"/>
      <c r="Q6863" s="229"/>
      <c r="R6863" s="229"/>
      <c r="S6863" s="229"/>
      <c r="T6863" s="230"/>
      <c r="AT6863" s="231" t="s">
        <v>283</v>
      </c>
      <c r="AU6863" s="231" t="s">
        <v>84</v>
      </c>
      <c r="AV6863" s="14" t="s">
        <v>84</v>
      </c>
      <c r="AW6863" s="14" t="s">
        <v>32</v>
      </c>
      <c r="AX6863" s="14" t="s">
        <v>76</v>
      </c>
      <c r="AY6863" s="231" t="s">
        <v>272</v>
      </c>
    </row>
    <row r="6864" spans="1:65" s="14" customFormat="1" ht="11.25" x14ac:dyDescent="0.2">
      <c r="B6864" s="221"/>
      <c r="C6864" s="222"/>
      <c r="D6864" s="212" t="s">
        <v>283</v>
      </c>
      <c r="E6864" s="223" t="s">
        <v>1</v>
      </c>
      <c r="F6864" s="224" t="s">
        <v>5395</v>
      </c>
      <c r="G6864" s="222"/>
      <c r="H6864" s="225">
        <v>5.6</v>
      </c>
      <c r="I6864" s="226"/>
      <c r="J6864" s="222"/>
      <c r="K6864" s="222"/>
      <c r="L6864" s="227"/>
      <c r="M6864" s="228"/>
      <c r="N6864" s="229"/>
      <c r="O6864" s="229"/>
      <c r="P6864" s="229"/>
      <c r="Q6864" s="229"/>
      <c r="R6864" s="229"/>
      <c r="S6864" s="229"/>
      <c r="T6864" s="230"/>
      <c r="AT6864" s="231" t="s">
        <v>283</v>
      </c>
      <c r="AU6864" s="231" t="s">
        <v>84</v>
      </c>
      <c r="AV6864" s="14" t="s">
        <v>84</v>
      </c>
      <c r="AW6864" s="14" t="s">
        <v>32</v>
      </c>
      <c r="AX6864" s="14" t="s">
        <v>76</v>
      </c>
      <c r="AY6864" s="231" t="s">
        <v>272</v>
      </c>
    </row>
    <row r="6865" spans="2:51" s="14" customFormat="1" ht="11.25" x14ac:dyDescent="0.2">
      <c r="B6865" s="221"/>
      <c r="C6865" s="222"/>
      <c r="D6865" s="212" t="s">
        <v>283</v>
      </c>
      <c r="E6865" s="223" t="s">
        <v>1</v>
      </c>
      <c r="F6865" s="224" t="s">
        <v>5396</v>
      </c>
      <c r="G6865" s="222"/>
      <c r="H6865" s="225">
        <v>4.71</v>
      </c>
      <c r="I6865" s="226"/>
      <c r="J6865" s="222"/>
      <c r="K6865" s="222"/>
      <c r="L6865" s="227"/>
      <c r="M6865" s="228"/>
      <c r="N6865" s="229"/>
      <c r="O6865" s="229"/>
      <c r="P6865" s="229"/>
      <c r="Q6865" s="229"/>
      <c r="R6865" s="229"/>
      <c r="S6865" s="229"/>
      <c r="T6865" s="230"/>
      <c r="AT6865" s="231" t="s">
        <v>283</v>
      </c>
      <c r="AU6865" s="231" t="s">
        <v>84</v>
      </c>
      <c r="AV6865" s="14" t="s">
        <v>84</v>
      </c>
      <c r="AW6865" s="14" t="s">
        <v>32</v>
      </c>
      <c r="AX6865" s="14" t="s">
        <v>76</v>
      </c>
      <c r="AY6865" s="231" t="s">
        <v>272</v>
      </c>
    </row>
    <row r="6866" spans="2:51" s="14" customFormat="1" ht="11.25" x14ac:dyDescent="0.2">
      <c r="B6866" s="221"/>
      <c r="C6866" s="222"/>
      <c r="D6866" s="212" t="s">
        <v>283</v>
      </c>
      <c r="E6866" s="223" t="s">
        <v>1</v>
      </c>
      <c r="F6866" s="224" t="s">
        <v>5397</v>
      </c>
      <c r="G6866" s="222"/>
      <c r="H6866" s="225">
        <v>4.55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 x14ac:dyDescent="0.2">
      <c r="B6867" s="221"/>
      <c r="C6867" s="222"/>
      <c r="D6867" s="212" t="s">
        <v>283</v>
      </c>
      <c r="E6867" s="223" t="s">
        <v>1</v>
      </c>
      <c r="F6867" s="224" t="s">
        <v>5398</v>
      </c>
      <c r="G6867" s="222"/>
      <c r="H6867" s="225">
        <v>4.55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 x14ac:dyDescent="0.2">
      <c r="B6868" s="221"/>
      <c r="C6868" s="222"/>
      <c r="D6868" s="212" t="s">
        <v>283</v>
      </c>
      <c r="E6868" s="223" t="s">
        <v>1</v>
      </c>
      <c r="F6868" s="224" t="s">
        <v>5399</v>
      </c>
      <c r="G6868" s="222"/>
      <c r="H6868" s="225">
        <v>5.6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 x14ac:dyDescent="0.2">
      <c r="B6869" s="221"/>
      <c r="C6869" s="222"/>
      <c r="D6869" s="212" t="s">
        <v>283</v>
      </c>
      <c r="E6869" s="223" t="s">
        <v>1</v>
      </c>
      <c r="F6869" s="224" t="s">
        <v>5400</v>
      </c>
      <c r="G6869" s="222"/>
      <c r="H6869" s="225">
        <v>8.1999999999999993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 x14ac:dyDescent="0.2">
      <c r="B6870" s="221"/>
      <c r="C6870" s="222"/>
      <c r="D6870" s="212" t="s">
        <v>283</v>
      </c>
      <c r="E6870" s="223" t="s">
        <v>1</v>
      </c>
      <c r="F6870" s="224" t="s">
        <v>5401</v>
      </c>
      <c r="G6870" s="222"/>
      <c r="H6870" s="225">
        <v>7.3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3" customFormat="1" ht="11.25" x14ac:dyDescent="0.2">
      <c r="B6871" s="210"/>
      <c r="C6871" s="211"/>
      <c r="D6871" s="212" t="s">
        <v>283</v>
      </c>
      <c r="E6871" s="213" t="s">
        <v>1</v>
      </c>
      <c r="F6871" s="214" t="s">
        <v>833</v>
      </c>
      <c r="G6871" s="211"/>
      <c r="H6871" s="213" t="s">
        <v>1</v>
      </c>
      <c r="I6871" s="215"/>
      <c r="J6871" s="211"/>
      <c r="K6871" s="211"/>
      <c r="L6871" s="216"/>
      <c r="M6871" s="217"/>
      <c r="N6871" s="218"/>
      <c r="O6871" s="218"/>
      <c r="P6871" s="218"/>
      <c r="Q6871" s="218"/>
      <c r="R6871" s="218"/>
      <c r="S6871" s="218"/>
      <c r="T6871" s="219"/>
      <c r="AT6871" s="220" t="s">
        <v>283</v>
      </c>
      <c r="AU6871" s="220" t="s">
        <v>84</v>
      </c>
      <c r="AV6871" s="13" t="s">
        <v>16</v>
      </c>
      <c r="AW6871" s="13" t="s">
        <v>32</v>
      </c>
      <c r="AX6871" s="13" t="s">
        <v>76</v>
      </c>
      <c r="AY6871" s="220" t="s">
        <v>272</v>
      </c>
    </row>
    <row r="6872" spans="2:51" s="14" customFormat="1" ht="11.25" x14ac:dyDescent="0.2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28.05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 x14ac:dyDescent="0.2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17.2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 x14ac:dyDescent="0.2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22.24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4" customFormat="1" ht="11.25" x14ac:dyDescent="0.2">
      <c r="B6875" s="221"/>
      <c r="C6875" s="222"/>
      <c r="D6875" s="212" t="s">
        <v>283</v>
      </c>
      <c r="E6875" s="223" t="s">
        <v>1</v>
      </c>
      <c r="F6875" s="224" t="s">
        <v>5405</v>
      </c>
      <c r="G6875" s="222"/>
      <c r="H6875" s="225">
        <v>5.75</v>
      </c>
      <c r="I6875" s="226"/>
      <c r="J6875" s="222"/>
      <c r="K6875" s="222"/>
      <c r="L6875" s="227"/>
      <c r="M6875" s="228"/>
      <c r="N6875" s="229"/>
      <c r="O6875" s="229"/>
      <c r="P6875" s="229"/>
      <c r="Q6875" s="229"/>
      <c r="R6875" s="229"/>
      <c r="S6875" s="229"/>
      <c r="T6875" s="230"/>
      <c r="AT6875" s="231" t="s">
        <v>283</v>
      </c>
      <c r="AU6875" s="231" t="s">
        <v>84</v>
      </c>
      <c r="AV6875" s="14" t="s">
        <v>84</v>
      </c>
      <c r="AW6875" s="14" t="s">
        <v>32</v>
      </c>
      <c r="AX6875" s="14" t="s">
        <v>76</v>
      </c>
      <c r="AY6875" s="231" t="s">
        <v>272</v>
      </c>
    </row>
    <row r="6876" spans="2:51" s="14" customFormat="1" ht="11.25" x14ac:dyDescent="0.2">
      <c r="B6876" s="221"/>
      <c r="C6876" s="222"/>
      <c r="D6876" s="212" t="s">
        <v>283</v>
      </c>
      <c r="E6876" s="223" t="s">
        <v>1</v>
      </c>
      <c r="F6876" s="224" t="s">
        <v>5406</v>
      </c>
      <c r="G6876" s="222"/>
      <c r="H6876" s="225">
        <v>6.45</v>
      </c>
      <c r="I6876" s="226"/>
      <c r="J6876" s="222"/>
      <c r="K6876" s="222"/>
      <c r="L6876" s="227"/>
      <c r="M6876" s="228"/>
      <c r="N6876" s="229"/>
      <c r="O6876" s="229"/>
      <c r="P6876" s="229"/>
      <c r="Q6876" s="229"/>
      <c r="R6876" s="229"/>
      <c r="S6876" s="229"/>
      <c r="T6876" s="230"/>
      <c r="AT6876" s="231" t="s">
        <v>283</v>
      </c>
      <c r="AU6876" s="231" t="s">
        <v>84</v>
      </c>
      <c r="AV6876" s="14" t="s">
        <v>84</v>
      </c>
      <c r="AW6876" s="14" t="s">
        <v>32</v>
      </c>
      <c r="AX6876" s="14" t="s">
        <v>76</v>
      </c>
      <c r="AY6876" s="231" t="s">
        <v>272</v>
      </c>
    </row>
    <row r="6877" spans="2:51" s="14" customFormat="1" ht="11.25" x14ac:dyDescent="0.2">
      <c r="B6877" s="221"/>
      <c r="C6877" s="222"/>
      <c r="D6877" s="212" t="s">
        <v>283</v>
      </c>
      <c r="E6877" s="223" t="s">
        <v>1</v>
      </c>
      <c r="F6877" s="224" t="s">
        <v>5407</v>
      </c>
      <c r="G6877" s="222"/>
      <c r="H6877" s="225">
        <v>7.9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 x14ac:dyDescent="0.2">
      <c r="B6878" s="221"/>
      <c r="C6878" s="222"/>
      <c r="D6878" s="212" t="s">
        <v>283</v>
      </c>
      <c r="E6878" s="223" t="s">
        <v>1</v>
      </c>
      <c r="F6878" s="224" t="s">
        <v>5408</v>
      </c>
      <c r="G6878" s="222"/>
      <c r="H6878" s="225">
        <v>7.8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 x14ac:dyDescent="0.2">
      <c r="B6879" s="221"/>
      <c r="C6879" s="222"/>
      <c r="D6879" s="212" t="s">
        <v>283</v>
      </c>
      <c r="E6879" s="223" t="s">
        <v>1</v>
      </c>
      <c r="F6879" s="224" t="s">
        <v>5409</v>
      </c>
      <c r="G6879" s="222"/>
      <c r="H6879" s="225">
        <v>5.85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 x14ac:dyDescent="0.2">
      <c r="B6880" s="221"/>
      <c r="C6880" s="222"/>
      <c r="D6880" s="212" t="s">
        <v>283</v>
      </c>
      <c r="E6880" s="223" t="s">
        <v>1</v>
      </c>
      <c r="F6880" s="224" t="s">
        <v>5410</v>
      </c>
      <c r="G6880" s="222"/>
      <c r="H6880" s="225">
        <v>5.9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 x14ac:dyDescent="0.2">
      <c r="B6881" s="221"/>
      <c r="C6881" s="222"/>
      <c r="D6881" s="212" t="s">
        <v>283</v>
      </c>
      <c r="E6881" s="223" t="s">
        <v>1</v>
      </c>
      <c r="F6881" s="224" t="s">
        <v>5411</v>
      </c>
      <c r="G6881" s="222"/>
      <c r="H6881" s="225">
        <v>7.5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 x14ac:dyDescent="0.2">
      <c r="B6882" s="221"/>
      <c r="C6882" s="222"/>
      <c r="D6882" s="212" t="s">
        <v>283</v>
      </c>
      <c r="E6882" s="223" t="s">
        <v>1</v>
      </c>
      <c r="F6882" s="224" t="s">
        <v>5412</v>
      </c>
      <c r="G6882" s="222"/>
      <c r="H6882" s="225">
        <v>10.25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 x14ac:dyDescent="0.2">
      <c r="B6883" s="221"/>
      <c r="C6883" s="222"/>
      <c r="D6883" s="212" t="s">
        <v>283</v>
      </c>
      <c r="E6883" s="223" t="s">
        <v>1</v>
      </c>
      <c r="F6883" s="224" t="s">
        <v>5413</v>
      </c>
      <c r="G6883" s="222"/>
      <c r="H6883" s="225">
        <v>8.85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3" customFormat="1" ht="11.25" x14ac:dyDescent="0.2">
      <c r="B6884" s="210"/>
      <c r="C6884" s="211"/>
      <c r="D6884" s="212" t="s">
        <v>283</v>
      </c>
      <c r="E6884" s="213" t="s">
        <v>1</v>
      </c>
      <c r="F6884" s="214" t="s">
        <v>837</v>
      </c>
      <c r="G6884" s="211"/>
      <c r="H6884" s="213" t="s">
        <v>1</v>
      </c>
      <c r="I6884" s="215"/>
      <c r="J6884" s="211"/>
      <c r="K6884" s="211"/>
      <c r="L6884" s="216"/>
      <c r="M6884" s="217"/>
      <c r="N6884" s="218"/>
      <c r="O6884" s="218"/>
      <c r="P6884" s="218"/>
      <c r="Q6884" s="218"/>
      <c r="R6884" s="218"/>
      <c r="S6884" s="218"/>
      <c r="T6884" s="219"/>
      <c r="AT6884" s="220" t="s">
        <v>283</v>
      </c>
      <c r="AU6884" s="220" t="s">
        <v>84</v>
      </c>
      <c r="AV6884" s="13" t="s">
        <v>16</v>
      </c>
      <c r="AW6884" s="13" t="s">
        <v>32</v>
      </c>
      <c r="AX6884" s="13" t="s">
        <v>76</v>
      </c>
      <c r="AY6884" s="220" t="s">
        <v>272</v>
      </c>
    </row>
    <row r="6885" spans="2:51" s="14" customFormat="1" ht="11.25" x14ac:dyDescent="0.2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11.7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 x14ac:dyDescent="0.2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34.799999999999997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 x14ac:dyDescent="0.2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5.8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4" customFormat="1" ht="11.25" x14ac:dyDescent="0.2">
      <c r="B6888" s="221"/>
      <c r="C6888" s="222"/>
      <c r="D6888" s="212" t="s">
        <v>283</v>
      </c>
      <c r="E6888" s="223" t="s">
        <v>1</v>
      </c>
      <c r="F6888" s="224" t="s">
        <v>5417</v>
      </c>
      <c r="G6888" s="222"/>
      <c r="H6888" s="225">
        <v>7.95</v>
      </c>
      <c r="I6888" s="226"/>
      <c r="J6888" s="222"/>
      <c r="K6888" s="222"/>
      <c r="L6888" s="227"/>
      <c r="M6888" s="228"/>
      <c r="N6888" s="229"/>
      <c r="O6888" s="229"/>
      <c r="P6888" s="229"/>
      <c r="Q6888" s="229"/>
      <c r="R6888" s="229"/>
      <c r="S6888" s="229"/>
      <c r="T6888" s="230"/>
      <c r="AT6888" s="231" t="s">
        <v>283</v>
      </c>
      <c r="AU6888" s="231" t="s">
        <v>84</v>
      </c>
      <c r="AV6888" s="14" t="s">
        <v>84</v>
      </c>
      <c r="AW6888" s="14" t="s">
        <v>32</v>
      </c>
      <c r="AX6888" s="14" t="s">
        <v>76</v>
      </c>
      <c r="AY6888" s="231" t="s">
        <v>272</v>
      </c>
    </row>
    <row r="6889" spans="2:51" s="14" customFormat="1" ht="11.25" x14ac:dyDescent="0.2">
      <c r="B6889" s="221"/>
      <c r="C6889" s="222"/>
      <c r="D6889" s="212" t="s">
        <v>283</v>
      </c>
      <c r="E6889" s="223" t="s">
        <v>1</v>
      </c>
      <c r="F6889" s="224" t="s">
        <v>5418</v>
      </c>
      <c r="G6889" s="222"/>
      <c r="H6889" s="225">
        <v>8.0500000000000007</v>
      </c>
      <c r="I6889" s="226"/>
      <c r="J6889" s="222"/>
      <c r="K6889" s="222"/>
      <c r="L6889" s="227"/>
      <c r="M6889" s="228"/>
      <c r="N6889" s="229"/>
      <c r="O6889" s="229"/>
      <c r="P6889" s="229"/>
      <c r="Q6889" s="229"/>
      <c r="R6889" s="229"/>
      <c r="S6889" s="229"/>
      <c r="T6889" s="230"/>
      <c r="AT6889" s="231" t="s">
        <v>283</v>
      </c>
      <c r="AU6889" s="231" t="s">
        <v>84</v>
      </c>
      <c r="AV6889" s="14" t="s">
        <v>84</v>
      </c>
      <c r="AW6889" s="14" t="s">
        <v>32</v>
      </c>
      <c r="AX6889" s="14" t="s">
        <v>76</v>
      </c>
      <c r="AY6889" s="231" t="s">
        <v>272</v>
      </c>
    </row>
    <row r="6890" spans="2:51" s="14" customFormat="1" ht="11.25" x14ac:dyDescent="0.2">
      <c r="B6890" s="221"/>
      <c r="C6890" s="222"/>
      <c r="D6890" s="212" t="s">
        <v>283</v>
      </c>
      <c r="E6890" s="223" t="s">
        <v>1</v>
      </c>
      <c r="F6890" s="224" t="s">
        <v>5419</v>
      </c>
      <c r="G6890" s="222"/>
      <c r="H6890" s="225">
        <v>7.5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 x14ac:dyDescent="0.2">
      <c r="B6891" s="221"/>
      <c r="C6891" s="222"/>
      <c r="D6891" s="212" t="s">
        <v>283</v>
      </c>
      <c r="E6891" s="223" t="s">
        <v>1</v>
      </c>
      <c r="F6891" s="224" t="s">
        <v>5420</v>
      </c>
      <c r="G6891" s="222"/>
      <c r="H6891" s="225">
        <v>6.15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 x14ac:dyDescent="0.2">
      <c r="B6892" s="221"/>
      <c r="C6892" s="222"/>
      <c r="D6892" s="212" t="s">
        <v>283</v>
      </c>
      <c r="E6892" s="223" t="s">
        <v>1</v>
      </c>
      <c r="F6892" s="224" t="s">
        <v>5421</v>
      </c>
      <c r="G6892" s="222"/>
      <c r="H6892" s="225">
        <v>7.35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 x14ac:dyDescent="0.2">
      <c r="B6893" s="221"/>
      <c r="C6893" s="222"/>
      <c r="D6893" s="212" t="s">
        <v>283</v>
      </c>
      <c r="E6893" s="223" t="s">
        <v>1</v>
      </c>
      <c r="F6893" s="224" t="s">
        <v>5422</v>
      </c>
      <c r="G6893" s="222"/>
      <c r="H6893" s="225">
        <v>7.5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 x14ac:dyDescent="0.2">
      <c r="B6894" s="221"/>
      <c r="C6894" s="222"/>
      <c r="D6894" s="212" t="s">
        <v>283</v>
      </c>
      <c r="E6894" s="223" t="s">
        <v>1</v>
      </c>
      <c r="F6894" s="224" t="s">
        <v>5423</v>
      </c>
      <c r="G6894" s="222"/>
      <c r="H6894" s="225">
        <v>5.3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 x14ac:dyDescent="0.2">
      <c r="B6895" s="221"/>
      <c r="C6895" s="222"/>
      <c r="D6895" s="212" t="s">
        <v>283</v>
      </c>
      <c r="E6895" s="223" t="s">
        <v>1</v>
      </c>
      <c r="F6895" s="224" t="s">
        <v>5424</v>
      </c>
      <c r="G6895" s="222"/>
      <c r="H6895" s="225">
        <v>38.9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 x14ac:dyDescent="0.2">
      <c r="B6896" s="221"/>
      <c r="C6896" s="222"/>
      <c r="D6896" s="212" t="s">
        <v>283</v>
      </c>
      <c r="E6896" s="223" t="s">
        <v>1</v>
      </c>
      <c r="F6896" s="224" t="s">
        <v>5425</v>
      </c>
      <c r="G6896" s="222"/>
      <c r="H6896" s="225">
        <v>10.45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2" customFormat="1" ht="24.2" customHeight="1" x14ac:dyDescent="0.2">
      <c r="A6897" s="34"/>
      <c r="B6897" s="35"/>
      <c r="C6897" s="232" t="s">
        <v>5438</v>
      </c>
      <c r="D6897" s="232" t="s">
        <v>394</v>
      </c>
      <c r="E6897" s="233" t="s">
        <v>5439</v>
      </c>
      <c r="F6897" s="234" t="s">
        <v>5440</v>
      </c>
      <c r="G6897" s="235" t="s">
        <v>185</v>
      </c>
      <c r="H6897" s="236">
        <v>375.59500000000003</v>
      </c>
      <c r="I6897" s="237"/>
      <c r="J6897" s="238">
        <f>ROUND(I6897*H6897,2)</f>
        <v>0</v>
      </c>
      <c r="K6897" s="234" t="s">
        <v>1</v>
      </c>
      <c r="L6897" s="239"/>
      <c r="M6897" s="240" t="s">
        <v>1</v>
      </c>
      <c r="N6897" s="241" t="s">
        <v>41</v>
      </c>
      <c r="O6897" s="71"/>
      <c r="P6897" s="201">
        <f>O6897*H6897</f>
        <v>0</v>
      </c>
      <c r="Q6897" s="201">
        <v>0</v>
      </c>
      <c r="R6897" s="201">
        <f>Q6897*H6897</f>
        <v>0</v>
      </c>
      <c r="S6897" s="201">
        <v>0</v>
      </c>
      <c r="T6897" s="202">
        <f>S6897*H6897</f>
        <v>0</v>
      </c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R6897" s="203" t="s">
        <v>483</v>
      </c>
      <c r="AT6897" s="203" t="s">
        <v>394</v>
      </c>
      <c r="AU6897" s="203" t="s">
        <v>84</v>
      </c>
      <c r="AY6897" s="17" t="s">
        <v>272</v>
      </c>
      <c r="BE6897" s="204">
        <f>IF(N6897="základní",J6897,0)</f>
        <v>0</v>
      </c>
      <c r="BF6897" s="204">
        <f>IF(N6897="snížená",J6897,0)</f>
        <v>0</v>
      </c>
      <c r="BG6897" s="204">
        <f>IF(N6897="zákl. přenesená",J6897,0)</f>
        <v>0</v>
      </c>
      <c r="BH6897" s="204">
        <f>IF(N6897="sníž. přenesená",J6897,0)</f>
        <v>0</v>
      </c>
      <c r="BI6897" s="204">
        <f>IF(N6897="nulová",J6897,0)</f>
        <v>0</v>
      </c>
      <c r="BJ6897" s="17" t="s">
        <v>16</v>
      </c>
      <c r="BK6897" s="204">
        <f>ROUND(I6897*H6897,2)</f>
        <v>0</v>
      </c>
      <c r="BL6897" s="17" t="s">
        <v>358</v>
      </c>
      <c r="BM6897" s="203" t="s">
        <v>5441</v>
      </c>
    </row>
    <row r="6898" spans="1:65" s="14" customFormat="1" ht="11.25" x14ac:dyDescent="0.2">
      <c r="B6898" s="221"/>
      <c r="C6898" s="222"/>
      <c r="D6898" s="212" t="s">
        <v>283</v>
      </c>
      <c r="E6898" s="222"/>
      <c r="F6898" s="224" t="s">
        <v>5442</v>
      </c>
      <c r="G6898" s="222"/>
      <c r="H6898" s="225">
        <v>375.59500000000003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4</v>
      </c>
      <c r="AX6898" s="14" t="s">
        <v>16</v>
      </c>
      <c r="AY6898" s="231" t="s">
        <v>272</v>
      </c>
    </row>
    <row r="6899" spans="1:65" s="2" customFormat="1" ht="21.75" customHeight="1" x14ac:dyDescent="0.2">
      <c r="A6899" s="34"/>
      <c r="B6899" s="35"/>
      <c r="C6899" s="192" t="s">
        <v>5443</v>
      </c>
      <c r="D6899" s="192" t="s">
        <v>274</v>
      </c>
      <c r="E6899" s="193" t="s">
        <v>5444</v>
      </c>
      <c r="F6899" s="194" t="s">
        <v>5445</v>
      </c>
      <c r="G6899" s="195" t="s">
        <v>185</v>
      </c>
      <c r="H6899" s="196">
        <v>34.200000000000003</v>
      </c>
      <c r="I6899" s="197"/>
      <c r="J6899" s="198">
        <f>ROUND(I6899*H6899,2)</f>
        <v>0</v>
      </c>
      <c r="K6899" s="194" t="s">
        <v>278</v>
      </c>
      <c r="L6899" s="39"/>
      <c r="M6899" s="199" t="s">
        <v>1</v>
      </c>
      <c r="N6899" s="200" t="s">
        <v>41</v>
      </c>
      <c r="O6899" s="71"/>
      <c r="P6899" s="201">
        <f>O6899*H6899</f>
        <v>0</v>
      </c>
      <c r="Q6899" s="201">
        <v>0</v>
      </c>
      <c r="R6899" s="201">
        <f>Q6899*H6899</f>
        <v>0</v>
      </c>
      <c r="S6899" s="201">
        <v>0</v>
      </c>
      <c r="T6899" s="202">
        <f>S6899*H6899</f>
        <v>0</v>
      </c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R6899" s="203" t="s">
        <v>358</v>
      </c>
      <c r="AT6899" s="203" t="s">
        <v>274</v>
      </c>
      <c r="AU6899" s="203" t="s">
        <v>84</v>
      </c>
      <c r="AY6899" s="17" t="s">
        <v>272</v>
      </c>
      <c r="BE6899" s="204">
        <f>IF(N6899="základní",J6899,0)</f>
        <v>0</v>
      </c>
      <c r="BF6899" s="204">
        <f>IF(N6899="snížená",J6899,0)</f>
        <v>0</v>
      </c>
      <c r="BG6899" s="204">
        <f>IF(N6899="zákl. přenesená",J6899,0)</f>
        <v>0</v>
      </c>
      <c r="BH6899" s="204">
        <f>IF(N6899="sníž. přenesená",J6899,0)</f>
        <v>0</v>
      </c>
      <c r="BI6899" s="204">
        <f>IF(N6899="nulová",J6899,0)</f>
        <v>0</v>
      </c>
      <c r="BJ6899" s="17" t="s">
        <v>16</v>
      </c>
      <c r="BK6899" s="204">
        <f>ROUND(I6899*H6899,2)</f>
        <v>0</v>
      </c>
      <c r="BL6899" s="17" t="s">
        <v>358</v>
      </c>
      <c r="BM6899" s="203" t="s">
        <v>5446</v>
      </c>
    </row>
    <row r="6900" spans="1:65" s="2" customFormat="1" ht="11.25" x14ac:dyDescent="0.2">
      <c r="A6900" s="34"/>
      <c r="B6900" s="35"/>
      <c r="C6900" s="36"/>
      <c r="D6900" s="205" t="s">
        <v>281</v>
      </c>
      <c r="E6900" s="36"/>
      <c r="F6900" s="206" t="s">
        <v>5447</v>
      </c>
      <c r="G6900" s="36"/>
      <c r="H6900" s="36"/>
      <c r="I6900" s="207"/>
      <c r="J6900" s="36"/>
      <c r="K6900" s="36"/>
      <c r="L6900" s="39"/>
      <c r="M6900" s="208"/>
      <c r="N6900" s="209"/>
      <c r="O6900" s="71"/>
      <c r="P6900" s="71"/>
      <c r="Q6900" s="71"/>
      <c r="R6900" s="71"/>
      <c r="S6900" s="71"/>
      <c r="T6900" s="72"/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T6900" s="17" t="s">
        <v>281</v>
      </c>
      <c r="AU6900" s="17" t="s">
        <v>84</v>
      </c>
    </row>
    <row r="6901" spans="1:65" s="13" customFormat="1" ht="11.25" x14ac:dyDescent="0.2">
      <c r="B6901" s="210"/>
      <c r="C6901" s="211"/>
      <c r="D6901" s="212" t="s">
        <v>283</v>
      </c>
      <c r="E6901" s="213" t="s">
        <v>1</v>
      </c>
      <c r="F6901" s="214" t="s">
        <v>5448</v>
      </c>
      <c r="G6901" s="211"/>
      <c r="H6901" s="213" t="s">
        <v>1</v>
      </c>
      <c r="I6901" s="215"/>
      <c r="J6901" s="211"/>
      <c r="K6901" s="211"/>
      <c r="L6901" s="216"/>
      <c r="M6901" s="217"/>
      <c r="N6901" s="218"/>
      <c r="O6901" s="218"/>
      <c r="P6901" s="218"/>
      <c r="Q6901" s="218"/>
      <c r="R6901" s="218"/>
      <c r="S6901" s="218"/>
      <c r="T6901" s="219"/>
      <c r="AT6901" s="220" t="s">
        <v>283</v>
      </c>
      <c r="AU6901" s="220" t="s">
        <v>84</v>
      </c>
      <c r="AV6901" s="13" t="s">
        <v>16</v>
      </c>
      <c r="AW6901" s="13" t="s">
        <v>32</v>
      </c>
      <c r="AX6901" s="13" t="s">
        <v>76</v>
      </c>
      <c r="AY6901" s="220" t="s">
        <v>272</v>
      </c>
    </row>
    <row r="6902" spans="1:65" s="14" customFormat="1" ht="11.25" x14ac:dyDescent="0.2">
      <c r="B6902" s="221"/>
      <c r="C6902" s="222"/>
      <c r="D6902" s="212" t="s">
        <v>283</v>
      </c>
      <c r="E6902" s="223" t="s">
        <v>1</v>
      </c>
      <c r="F6902" s="224" t="s">
        <v>5449</v>
      </c>
      <c r="G6902" s="222"/>
      <c r="H6902" s="225">
        <v>6.3</v>
      </c>
      <c r="I6902" s="226"/>
      <c r="J6902" s="222"/>
      <c r="K6902" s="222"/>
      <c r="L6902" s="227"/>
      <c r="M6902" s="228"/>
      <c r="N6902" s="229"/>
      <c r="O6902" s="229"/>
      <c r="P6902" s="229"/>
      <c r="Q6902" s="229"/>
      <c r="R6902" s="229"/>
      <c r="S6902" s="229"/>
      <c r="T6902" s="230"/>
      <c r="AT6902" s="231" t="s">
        <v>283</v>
      </c>
      <c r="AU6902" s="231" t="s">
        <v>84</v>
      </c>
      <c r="AV6902" s="14" t="s">
        <v>84</v>
      </c>
      <c r="AW6902" s="14" t="s">
        <v>32</v>
      </c>
      <c r="AX6902" s="14" t="s">
        <v>76</v>
      </c>
      <c r="AY6902" s="231" t="s">
        <v>272</v>
      </c>
    </row>
    <row r="6903" spans="1:65" s="14" customFormat="1" ht="11.25" x14ac:dyDescent="0.2">
      <c r="B6903" s="221"/>
      <c r="C6903" s="222"/>
      <c r="D6903" s="212" t="s">
        <v>283</v>
      </c>
      <c r="E6903" s="223" t="s">
        <v>1</v>
      </c>
      <c r="F6903" s="224" t="s">
        <v>5450</v>
      </c>
      <c r="G6903" s="222"/>
      <c r="H6903" s="225">
        <v>4.5</v>
      </c>
      <c r="I6903" s="226"/>
      <c r="J6903" s="222"/>
      <c r="K6903" s="222"/>
      <c r="L6903" s="227"/>
      <c r="M6903" s="228"/>
      <c r="N6903" s="229"/>
      <c r="O6903" s="229"/>
      <c r="P6903" s="229"/>
      <c r="Q6903" s="229"/>
      <c r="R6903" s="229"/>
      <c r="S6903" s="229"/>
      <c r="T6903" s="230"/>
      <c r="AT6903" s="231" t="s">
        <v>283</v>
      </c>
      <c r="AU6903" s="231" t="s">
        <v>84</v>
      </c>
      <c r="AV6903" s="14" t="s">
        <v>84</v>
      </c>
      <c r="AW6903" s="14" t="s">
        <v>32</v>
      </c>
      <c r="AX6903" s="14" t="s">
        <v>76</v>
      </c>
      <c r="AY6903" s="231" t="s">
        <v>272</v>
      </c>
    </row>
    <row r="6904" spans="1:65" s="14" customFormat="1" ht="11.25" x14ac:dyDescent="0.2">
      <c r="B6904" s="221"/>
      <c r="C6904" s="222"/>
      <c r="D6904" s="212" t="s">
        <v>283</v>
      </c>
      <c r="E6904" s="223" t="s">
        <v>1</v>
      </c>
      <c r="F6904" s="224" t="s">
        <v>5449</v>
      </c>
      <c r="G6904" s="222"/>
      <c r="H6904" s="225">
        <v>6.3</v>
      </c>
      <c r="I6904" s="226"/>
      <c r="J6904" s="222"/>
      <c r="K6904" s="222"/>
      <c r="L6904" s="227"/>
      <c r="M6904" s="228"/>
      <c r="N6904" s="229"/>
      <c r="O6904" s="229"/>
      <c r="P6904" s="229"/>
      <c r="Q6904" s="229"/>
      <c r="R6904" s="229"/>
      <c r="S6904" s="229"/>
      <c r="T6904" s="230"/>
      <c r="AT6904" s="231" t="s">
        <v>283</v>
      </c>
      <c r="AU6904" s="231" t="s">
        <v>84</v>
      </c>
      <c r="AV6904" s="14" t="s">
        <v>84</v>
      </c>
      <c r="AW6904" s="14" t="s">
        <v>32</v>
      </c>
      <c r="AX6904" s="14" t="s">
        <v>76</v>
      </c>
      <c r="AY6904" s="231" t="s">
        <v>272</v>
      </c>
    </row>
    <row r="6905" spans="1:65" s="14" customFormat="1" ht="11.25" x14ac:dyDescent="0.2">
      <c r="B6905" s="221"/>
      <c r="C6905" s="222"/>
      <c r="D6905" s="212" t="s">
        <v>283</v>
      </c>
      <c r="E6905" s="223" t="s">
        <v>1</v>
      </c>
      <c r="F6905" s="224" t="s">
        <v>5449</v>
      </c>
      <c r="G6905" s="222"/>
      <c r="H6905" s="225">
        <v>6.3</v>
      </c>
      <c r="I6905" s="226"/>
      <c r="J6905" s="222"/>
      <c r="K6905" s="222"/>
      <c r="L6905" s="227"/>
      <c r="M6905" s="228"/>
      <c r="N6905" s="229"/>
      <c r="O6905" s="229"/>
      <c r="P6905" s="229"/>
      <c r="Q6905" s="229"/>
      <c r="R6905" s="229"/>
      <c r="S6905" s="229"/>
      <c r="T6905" s="230"/>
      <c r="AT6905" s="231" t="s">
        <v>283</v>
      </c>
      <c r="AU6905" s="231" t="s">
        <v>84</v>
      </c>
      <c r="AV6905" s="14" t="s">
        <v>84</v>
      </c>
      <c r="AW6905" s="14" t="s">
        <v>32</v>
      </c>
      <c r="AX6905" s="14" t="s">
        <v>76</v>
      </c>
      <c r="AY6905" s="231" t="s">
        <v>272</v>
      </c>
    </row>
    <row r="6906" spans="1:65" s="14" customFormat="1" ht="11.25" x14ac:dyDescent="0.2">
      <c r="B6906" s="221"/>
      <c r="C6906" s="222"/>
      <c r="D6906" s="212" t="s">
        <v>283</v>
      </c>
      <c r="E6906" s="223" t="s">
        <v>1</v>
      </c>
      <c r="F6906" s="224" t="s">
        <v>5450</v>
      </c>
      <c r="G6906" s="222"/>
      <c r="H6906" s="225">
        <v>4.5</v>
      </c>
      <c r="I6906" s="226"/>
      <c r="J6906" s="222"/>
      <c r="K6906" s="222"/>
      <c r="L6906" s="227"/>
      <c r="M6906" s="228"/>
      <c r="N6906" s="229"/>
      <c r="O6906" s="229"/>
      <c r="P6906" s="229"/>
      <c r="Q6906" s="229"/>
      <c r="R6906" s="229"/>
      <c r="S6906" s="229"/>
      <c r="T6906" s="230"/>
      <c r="AT6906" s="231" t="s">
        <v>283</v>
      </c>
      <c r="AU6906" s="231" t="s">
        <v>84</v>
      </c>
      <c r="AV6906" s="14" t="s">
        <v>84</v>
      </c>
      <c r="AW6906" s="14" t="s">
        <v>32</v>
      </c>
      <c r="AX6906" s="14" t="s">
        <v>76</v>
      </c>
      <c r="AY6906" s="231" t="s">
        <v>272</v>
      </c>
    </row>
    <row r="6907" spans="1:65" s="14" customFormat="1" ht="11.25" x14ac:dyDescent="0.2">
      <c r="B6907" s="221"/>
      <c r="C6907" s="222"/>
      <c r="D6907" s="212" t="s">
        <v>283</v>
      </c>
      <c r="E6907" s="223" t="s">
        <v>1</v>
      </c>
      <c r="F6907" s="224" t="s">
        <v>5449</v>
      </c>
      <c r="G6907" s="222"/>
      <c r="H6907" s="225">
        <v>6.3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2" customFormat="1" ht="24.2" customHeight="1" x14ac:dyDescent="0.2">
      <c r="A6908" s="34"/>
      <c r="B6908" s="35"/>
      <c r="C6908" s="192" t="s">
        <v>5451</v>
      </c>
      <c r="D6908" s="192" t="s">
        <v>274</v>
      </c>
      <c r="E6908" s="193" t="s">
        <v>5452</v>
      </c>
      <c r="F6908" s="194" t="s">
        <v>5453</v>
      </c>
      <c r="G6908" s="195" t="s">
        <v>3262</v>
      </c>
      <c r="H6908" s="242"/>
      <c r="I6908" s="197"/>
      <c r="J6908" s="198">
        <f>ROUND(I6908*H6908,2)</f>
        <v>0</v>
      </c>
      <c r="K6908" s="194" t="s">
        <v>278</v>
      </c>
      <c r="L6908" s="39"/>
      <c r="M6908" s="199" t="s">
        <v>1</v>
      </c>
      <c r="N6908" s="200" t="s">
        <v>41</v>
      </c>
      <c r="O6908" s="71"/>
      <c r="P6908" s="201">
        <f>O6908*H6908</f>
        <v>0</v>
      </c>
      <c r="Q6908" s="201">
        <v>0</v>
      </c>
      <c r="R6908" s="201">
        <f>Q6908*H6908</f>
        <v>0</v>
      </c>
      <c r="S6908" s="201">
        <v>0</v>
      </c>
      <c r="T6908" s="202">
        <f>S6908*H6908</f>
        <v>0</v>
      </c>
      <c r="U6908" s="34"/>
      <c r="V6908" s="34"/>
      <c r="W6908" s="34"/>
      <c r="X6908" s="34"/>
      <c r="Y6908" s="34"/>
      <c r="Z6908" s="34"/>
      <c r="AA6908" s="34"/>
      <c r="AB6908" s="34"/>
      <c r="AC6908" s="34"/>
      <c r="AD6908" s="34"/>
      <c r="AE6908" s="34"/>
      <c r="AR6908" s="203" t="s">
        <v>358</v>
      </c>
      <c r="AT6908" s="203" t="s">
        <v>274</v>
      </c>
      <c r="AU6908" s="203" t="s">
        <v>84</v>
      </c>
      <c r="AY6908" s="17" t="s">
        <v>272</v>
      </c>
      <c r="BE6908" s="204">
        <f>IF(N6908="základní",J6908,0)</f>
        <v>0</v>
      </c>
      <c r="BF6908" s="204">
        <f>IF(N6908="snížená",J6908,0)</f>
        <v>0</v>
      </c>
      <c r="BG6908" s="204">
        <f>IF(N6908="zákl. přenesená",J6908,0)</f>
        <v>0</v>
      </c>
      <c r="BH6908" s="204">
        <f>IF(N6908="sníž. přenesená",J6908,0)</f>
        <v>0</v>
      </c>
      <c r="BI6908" s="204">
        <f>IF(N6908="nulová",J6908,0)</f>
        <v>0</v>
      </c>
      <c r="BJ6908" s="17" t="s">
        <v>16</v>
      </c>
      <c r="BK6908" s="204">
        <f>ROUND(I6908*H6908,2)</f>
        <v>0</v>
      </c>
      <c r="BL6908" s="17" t="s">
        <v>358</v>
      </c>
      <c r="BM6908" s="203" t="s">
        <v>5454</v>
      </c>
    </row>
    <row r="6909" spans="1:65" s="2" customFormat="1" ht="11.25" x14ac:dyDescent="0.2">
      <c r="A6909" s="34"/>
      <c r="B6909" s="35"/>
      <c r="C6909" s="36"/>
      <c r="D6909" s="205" t="s">
        <v>281</v>
      </c>
      <c r="E6909" s="36"/>
      <c r="F6909" s="206" t="s">
        <v>5455</v>
      </c>
      <c r="G6909" s="36"/>
      <c r="H6909" s="36"/>
      <c r="I6909" s="207"/>
      <c r="J6909" s="36"/>
      <c r="K6909" s="36"/>
      <c r="L6909" s="39"/>
      <c r="M6909" s="208"/>
      <c r="N6909" s="209"/>
      <c r="O6909" s="71"/>
      <c r="P6909" s="71"/>
      <c r="Q6909" s="71"/>
      <c r="R6909" s="71"/>
      <c r="S6909" s="71"/>
      <c r="T6909" s="72"/>
      <c r="U6909" s="34"/>
      <c r="V6909" s="34"/>
      <c r="W6909" s="34"/>
      <c r="X6909" s="34"/>
      <c r="Y6909" s="34"/>
      <c r="Z6909" s="34"/>
      <c r="AA6909" s="34"/>
      <c r="AB6909" s="34"/>
      <c r="AC6909" s="34"/>
      <c r="AD6909" s="34"/>
      <c r="AE6909" s="34"/>
      <c r="AT6909" s="17" t="s">
        <v>281</v>
      </c>
      <c r="AU6909" s="17" t="s">
        <v>84</v>
      </c>
    </row>
    <row r="6910" spans="1:65" s="12" customFormat="1" ht="22.9" customHeight="1" x14ac:dyDescent="0.2">
      <c r="B6910" s="176"/>
      <c r="C6910" s="177"/>
      <c r="D6910" s="178" t="s">
        <v>75</v>
      </c>
      <c r="E6910" s="190" t="s">
        <v>5456</v>
      </c>
      <c r="F6910" s="190" t="s">
        <v>5457</v>
      </c>
      <c r="G6910" s="177"/>
      <c r="H6910" s="177"/>
      <c r="I6910" s="180"/>
      <c r="J6910" s="191">
        <f>BK6910</f>
        <v>0</v>
      </c>
      <c r="K6910" s="177"/>
      <c r="L6910" s="182"/>
      <c r="M6910" s="183"/>
      <c r="N6910" s="184"/>
      <c r="O6910" s="184"/>
      <c r="P6910" s="185">
        <f>SUM(P6911:P7166)</f>
        <v>0</v>
      </c>
      <c r="Q6910" s="184"/>
      <c r="R6910" s="185">
        <f>SUM(R6911:R7166)</f>
        <v>11.660950059999999</v>
      </c>
      <c r="S6910" s="184"/>
      <c r="T6910" s="186">
        <f>SUM(T6911:T7166)</f>
        <v>0</v>
      </c>
      <c r="AR6910" s="187" t="s">
        <v>84</v>
      </c>
      <c r="AT6910" s="188" t="s">
        <v>75</v>
      </c>
      <c r="AU6910" s="188" t="s">
        <v>16</v>
      </c>
      <c r="AY6910" s="187" t="s">
        <v>272</v>
      </c>
      <c r="BK6910" s="189">
        <f>SUM(BK6911:BK7166)</f>
        <v>0</v>
      </c>
    </row>
    <row r="6911" spans="1:65" s="2" customFormat="1" ht="16.5" customHeight="1" x14ac:dyDescent="0.2">
      <c r="A6911" s="34"/>
      <c r="B6911" s="35"/>
      <c r="C6911" s="192" t="s">
        <v>5458</v>
      </c>
      <c r="D6911" s="192" t="s">
        <v>274</v>
      </c>
      <c r="E6911" s="193" t="s">
        <v>5459</v>
      </c>
      <c r="F6911" s="194" t="s">
        <v>5460</v>
      </c>
      <c r="G6911" s="195" t="s">
        <v>156</v>
      </c>
      <c r="H6911" s="196">
        <v>949.33100000000002</v>
      </c>
      <c r="I6911" s="197"/>
      <c r="J6911" s="198">
        <f>ROUND(I6911*H6911,2)</f>
        <v>0</v>
      </c>
      <c r="K6911" s="194" t="s">
        <v>278</v>
      </c>
      <c r="L6911" s="39"/>
      <c r="M6911" s="199" t="s">
        <v>1</v>
      </c>
      <c r="N6911" s="200" t="s">
        <v>41</v>
      </c>
      <c r="O6911" s="71"/>
      <c r="P6911" s="201">
        <f>O6911*H6911</f>
        <v>0</v>
      </c>
      <c r="Q6911" s="201">
        <v>2.9999999999999997E-4</v>
      </c>
      <c r="R6911" s="201">
        <f>Q6911*H6911</f>
        <v>0.28479929999999998</v>
      </c>
      <c r="S6911" s="201">
        <v>0</v>
      </c>
      <c r="T6911" s="202">
        <f>S6911*H6911</f>
        <v>0</v>
      </c>
      <c r="U6911" s="34"/>
      <c r="V6911" s="34"/>
      <c r="W6911" s="34"/>
      <c r="X6911" s="34"/>
      <c r="Y6911" s="34"/>
      <c r="Z6911" s="34"/>
      <c r="AA6911" s="34"/>
      <c r="AB6911" s="34"/>
      <c r="AC6911" s="34"/>
      <c r="AD6911" s="34"/>
      <c r="AE6911" s="34"/>
      <c r="AR6911" s="203" t="s">
        <v>358</v>
      </c>
      <c r="AT6911" s="203" t="s">
        <v>274</v>
      </c>
      <c r="AU6911" s="203" t="s">
        <v>84</v>
      </c>
      <c r="AY6911" s="17" t="s">
        <v>272</v>
      </c>
      <c r="BE6911" s="204">
        <f>IF(N6911="základní",J6911,0)</f>
        <v>0</v>
      </c>
      <c r="BF6911" s="204">
        <f>IF(N6911="snížená",J6911,0)</f>
        <v>0</v>
      </c>
      <c r="BG6911" s="204">
        <f>IF(N6911="zákl. přenesená",J6911,0)</f>
        <v>0</v>
      </c>
      <c r="BH6911" s="204">
        <f>IF(N6911="sníž. přenesená",J6911,0)</f>
        <v>0</v>
      </c>
      <c r="BI6911" s="204">
        <f>IF(N6911="nulová",J6911,0)</f>
        <v>0</v>
      </c>
      <c r="BJ6911" s="17" t="s">
        <v>16</v>
      </c>
      <c r="BK6911" s="204">
        <f>ROUND(I6911*H6911,2)</f>
        <v>0</v>
      </c>
      <c r="BL6911" s="17" t="s">
        <v>358</v>
      </c>
      <c r="BM6911" s="203" t="s">
        <v>5461</v>
      </c>
    </row>
    <row r="6912" spans="1:65" s="2" customFormat="1" ht="11.25" x14ac:dyDescent="0.2">
      <c r="A6912" s="34"/>
      <c r="B6912" s="35"/>
      <c r="C6912" s="36"/>
      <c r="D6912" s="205" t="s">
        <v>281</v>
      </c>
      <c r="E6912" s="36"/>
      <c r="F6912" s="206" t="s">
        <v>5462</v>
      </c>
      <c r="G6912" s="36"/>
      <c r="H6912" s="36"/>
      <c r="I6912" s="207"/>
      <c r="J6912" s="36"/>
      <c r="K6912" s="36"/>
      <c r="L6912" s="39"/>
      <c r="M6912" s="208"/>
      <c r="N6912" s="209"/>
      <c r="O6912" s="71"/>
      <c r="P6912" s="71"/>
      <c r="Q6912" s="71"/>
      <c r="R6912" s="71"/>
      <c r="S6912" s="71"/>
      <c r="T6912" s="72"/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T6912" s="17" t="s">
        <v>281</v>
      </c>
      <c r="AU6912" s="17" t="s">
        <v>84</v>
      </c>
    </row>
    <row r="6913" spans="2:51" s="13" customFormat="1" ht="22.5" x14ac:dyDescent="0.2">
      <c r="B6913" s="210"/>
      <c r="C6913" s="211"/>
      <c r="D6913" s="212" t="s">
        <v>283</v>
      </c>
      <c r="E6913" s="213" t="s">
        <v>1</v>
      </c>
      <c r="F6913" s="214" t="s">
        <v>3241</v>
      </c>
      <c r="G6913" s="211"/>
      <c r="H6913" s="213" t="s">
        <v>1</v>
      </c>
      <c r="I6913" s="215"/>
      <c r="J6913" s="211"/>
      <c r="K6913" s="211"/>
      <c r="L6913" s="216"/>
      <c r="M6913" s="217"/>
      <c r="N6913" s="218"/>
      <c r="O6913" s="218"/>
      <c r="P6913" s="218"/>
      <c r="Q6913" s="218"/>
      <c r="R6913" s="218"/>
      <c r="S6913" s="218"/>
      <c r="T6913" s="219"/>
      <c r="AT6913" s="220" t="s">
        <v>283</v>
      </c>
      <c r="AU6913" s="220" t="s">
        <v>84</v>
      </c>
      <c r="AV6913" s="13" t="s">
        <v>16</v>
      </c>
      <c r="AW6913" s="13" t="s">
        <v>32</v>
      </c>
      <c r="AX6913" s="13" t="s">
        <v>76</v>
      </c>
      <c r="AY6913" s="220" t="s">
        <v>272</v>
      </c>
    </row>
    <row r="6914" spans="2:51" s="13" customFormat="1" ht="11.25" x14ac:dyDescent="0.2">
      <c r="B6914" s="210"/>
      <c r="C6914" s="211"/>
      <c r="D6914" s="212" t="s">
        <v>283</v>
      </c>
      <c r="E6914" s="213" t="s">
        <v>1</v>
      </c>
      <c r="F6914" s="214" t="s">
        <v>285</v>
      </c>
      <c r="G6914" s="211"/>
      <c r="H6914" s="213" t="s">
        <v>1</v>
      </c>
      <c r="I6914" s="215"/>
      <c r="J6914" s="211"/>
      <c r="K6914" s="211"/>
      <c r="L6914" s="216"/>
      <c r="M6914" s="217"/>
      <c r="N6914" s="218"/>
      <c r="O6914" s="218"/>
      <c r="P6914" s="218"/>
      <c r="Q6914" s="218"/>
      <c r="R6914" s="218"/>
      <c r="S6914" s="218"/>
      <c r="T6914" s="219"/>
      <c r="AT6914" s="220" t="s">
        <v>283</v>
      </c>
      <c r="AU6914" s="220" t="s">
        <v>84</v>
      </c>
      <c r="AV6914" s="13" t="s">
        <v>16</v>
      </c>
      <c r="AW6914" s="13" t="s">
        <v>32</v>
      </c>
      <c r="AX6914" s="13" t="s">
        <v>76</v>
      </c>
      <c r="AY6914" s="220" t="s">
        <v>272</v>
      </c>
    </row>
    <row r="6915" spans="2:51" s="13" customFormat="1" ht="11.25" x14ac:dyDescent="0.2">
      <c r="B6915" s="210"/>
      <c r="C6915" s="211"/>
      <c r="D6915" s="212" t="s">
        <v>283</v>
      </c>
      <c r="E6915" s="213" t="s">
        <v>1</v>
      </c>
      <c r="F6915" s="214" t="s">
        <v>831</v>
      </c>
      <c r="G6915" s="211"/>
      <c r="H6915" s="213" t="s">
        <v>1</v>
      </c>
      <c r="I6915" s="215"/>
      <c r="J6915" s="211"/>
      <c r="K6915" s="211"/>
      <c r="L6915" s="216"/>
      <c r="M6915" s="217"/>
      <c r="N6915" s="218"/>
      <c r="O6915" s="218"/>
      <c r="P6915" s="218"/>
      <c r="Q6915" s="218"/>
      <c r="R6915" s="218"/>
      <c r="S6915" s="218"/>
      <c r="T6915" s="219"/>
      <c r="AT6915" s="220" t="s">
        <v>283</v>
      </c>
      <c r="AU6915" s="220" t="s">
        <v>84</v>
      </c>
      <c r="AV6915" s="13" t="s">
        <v>16</v>
      </c>
      <c r="AW6915" s="13" t="s">
        <v>32</v>
      </c>
      <c r="AX6915" s="13" t="s">
        <v>76</v>
      </c>
      <c r="AY6915" s="220" t="s">
        <v>272</v>
      </c>
    </row>
    <row r="6916" spans="2:51" s="14" customFormat="1" ht="11.25" x14ac:dyDescent="0.2">
      <c r="B6916" s="221"/>
      <c r="C6916" s="222"/>
      <c r="D6916" s="212" t="s">
        <v>283</v>
      </c>
      <c r="E6916" s="223" t="s">
        <v>1</v>
      </c>
      <c r="F6916" s="224" t="s">
        <v>2313</v>
      </c>
      <c r="G6916" s="222"/>
      <c r="H6916" s="225">
        <v>7.54</v>
      </c>
      <c r="I6916" s="226"/>
      <c r="J6916" s="222"/>
      <c r="K6916" s="222"/>
      <c r="L6916" s="227"/>
      <c r="M6916" s="228"/>
      <c r="N6916" s="229"/>
      <c r="O6916" s="229"/>
      <c r="P6916" s="229"/>
      <c r="Q6916" s="229"/>
      <c r="R6916" s="229"/>
      <c r="S6916" s="229"/>
      <c r="T6916" s="230"/>
      <c r="AT6916" s="231" t="s">
        <v>283</v>
      </c>
      <c r="AU6916" s="231" t="s">
        <v>84</v>
      </c>
      <c r="AV6916" s="14" t="s">
        <v>84</v>
      </c>
      <c r="AW6916" s="14" t="s">
        <v>32</v>
      </c>
      <c r="AX6916" s="14" t="s">
        <v>76</v>
      </c>
      <c r="AY6916" s="231" t="s">
        <v>272</v>
      </c>
    </row>
    <row r="6917" spans="2:51" s="14" customFormat="1" ht="11.25" x14ac:dyDescent="0.2">
      <c r="B6917" s="221"/>
      <c r="C6917" s="222"/>
      <c r="D6917" s="212" t="s">
        <v>283</v>
      </c>
      <c r="E6917" s="223" t="s">
        <v>1</v>
      </c>
      <c r="F6917" s="224" t="s">
        <v>2314</v>
      </c>
      <c r="G6917" s="222"/>
      <c r="H6917" s="225">
        <v>5.24</v>
      </c>
      <c r="I6917" s="226"/>
      <c r="J6917" s="222"/>
      <c r="K6917" s="222"/>
      <c r="L6917" s="227"/>
      <c r="M6917" s="228"/>
      <c r="N6917" s="229"/>
      <c r="O6917" s="229"/>
      <c r="P6917" s="229"/>
      <c r="Q6917" s="229"/>
      <c r="R6917" s="229"/>
      <c r="S6917" s="229"/>
      <c r="T6917" s="230"/>
      <c r="AT6917" s="231" t="s">
        <v>283</v>
      </c>
      <c r="AU6917" s="231" t="s">
        <v>84</v>
      </c>
      <c r="AV6917" s="14" t="s">
        <v>84</v>
      </c>
      <c r="AW6917" s="14" t="s">
        <v>32</v>
      </c>
      <c r="AX6917" s="14" t="s">
        <v>76</v>
      </c>
      <c r="AY6917" s="231" t="s">
        <v>272</v>
      </c>
    </row>
    <row r="6918" spans="2:51" s="14" customFormat="1" ht="11.25" x14ac:dyDescent="0.2">
      <c r="B6918" s="221"/>
      <c r="C6918" s="222"/>
      <c r="D6918" s="212" t="s">
        <v>283</v>
      </c>
      <c r="E6918" s="223" t="s">
        <v>1</v>
      </c>
      <c r="F6918" s="224" t="s">
        <v>2315</v>
      </c>
      <c r="G6918" s="222"/>
      <c r="H6918" s="225">
        <v>5.18</v>
      </c>
      <c r="I6918" s="226"/>
      <c r="J6918" s="222"/>
      <c r="K6918" s="222"/>
      <c r="L6918" s="227"/>
      <c r="M6918" s="228"/>
      <c r="N6918" s="229"/>
      <c r="O6918" s="229"/>
      <c r="P6918" s="229"/>
      <c r="Q6918" s="229"/>
      <c r="R6918" s="229"/>
      <c r="S6918" s="229"/>
      <c r="T6918" s="230"/>
      <c r="AT6918" s="231" t="s">
        <v>283</v>
      </c>
      <c r="AU6918" s="231" t="s">
        <v>84</v>
      </c>
      <c r="AV6918" s="14" t="s">
        <v>84</v>
      </c>
      <c r="AW6918" s="14" t="s">
        <v>32</v>
      </c>
      <c r="AX6918" s="14" t="s">
        <v>76</v>
      </c>
      <c r="AY6918" s="231" t="s">
        <v>272</v>
      </c>
    </row>
    <row r="6919" spans="2:51" s="14" customFormat="1" ht="11.25" x14ac:dyDescent="0.2">
      <c r="B6919" s="221"/>
      <c r="C6919" s="222"/>
      <c r="D6919" s="212" t="s">
        <v>283</v>
      </c>
      <c r="E6919" s="223" t="s">
        <v>1</v>
      </c>
      <c r="F6919" s="224" t="s">
        <v>2316</v>
      </c>
      <c r="G6919" s="222"/>
      <c r="H6919" s="225">
        <v>5.18</v>
      </c>
      <c r="I6919" s="226"/>
      <c r="J6919" s="222"/>
      <c r="K6919" s="222"/>
      <c r="L6919" s="227"/>
      <c r="M6919" s="228"/>
      <c r="N6919" s="229"/>
      <c r="O6919" s="229"/>
      <c r="P6919" s="229"/>
      <c r="Q6919" s="229"/>
      <c r="R6919" s="229"/>
      <c r="S6919" s="229"/>
      <c r="T6919" s="230"/>
      <c r="AT6919" s="231" t="s">
        <v>283</v>
      </c>
      <c r="AU6919" s="231" t="s">
        <v>84</v>
      </c>
      <c r="AV6919" s="14" t="s">
        <v>84</v>
      </c>
      <c r="AW6919" s="14" t="s">
        <v>32</v>
      </c>
      <c r="AX6919" s="14" t="s">
        <v>76</v>
      </c>
      <c r="AY6919" s="231" t="s">
        <v>272</v>
      </c>
    </row>
    <row r="6920" spans="2:51" s="14" customFormat="1" ht="11.25" x14ac:dyDescent="0.2">
      <c r="B6920" s="221"/>
      <c r="C6920" s="222"/>
      <c r="D6920" s="212" t="s">
        <v>283</v>
      </c>
      <c r="E6920" s="223" t="s">
        <v>1</v>
      </c>
      <c r="F6920" s="224" t="s">
        <v>2317</v>
      </c>
      <c r="G6920" s="222"/>
      <c r="H6920" s="225">
        <v>12.09</v>
      </c>
      <c r="I6920" s="226"/>
      <c r="J6920" s="222"/>
      <c r="K6920" s="222"/>
      <c r="L6920" s="227"/>
      <c r="M6920" s="228"/>
      <c r="N6920" s="229"/>
      <c r="O6920" s="229"/>
      <c r="P6920" s="229"/>
      <c r="Q6920" s="229"/>
      <c r="R6920" s="229"/>
      <c r="S6920" s="229"/>
      <c r="T6920" s="230"/>
      <c r="AT6920" s="231" t="s">
        <v>283</v>
      </c>
      <c r="AU6920" s="231" t="s">
        <v>84</v>
      </c>
      <c r="AV6920" s="14" t="s">
        <v>84</v>
      </c>
      <c r="AW6920" s="14" t="s">
        <v>32</v>
      </c>
      <c r="AX6920" s="14" t="s">
        <v>76</v>
      </c>
      <c r="AY6920" s="231" t="s">
        <v>272</v>
      </c>
    </row>
    <row r="6921" spans="2:51" s="14" customFormat="1" ht="11.25" x14ac:dyDescent="0.2">
      <c r="B6921" s="221"/>
      <c r="C6921" s="222"/>
      <c r="D6921" s="212" t="s">
        <v>283</v>
      </c>
      <c r="E6921" s="223" t="s">
        <v>1</v>
      </c>
      <c r="F6921" s="224" t="s">
        <v>2318</v>
      </c>
      <c r="G6921" s="222"/>
      <c r="H6921" s="225">
        <v>15.025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2:51" s="14" customFormat="1" ht="11.25" x14ac:dyDescent="0.2">
      <c r="B6922" s="221"/>
      <c r="C6922" s="222"/>
      <c r="D6922" s="212" t="s">
        <v>283</v>
      </c>
      <c r="E6922" s="223" t="s">
        <v>1</v>
      </c>
      <c r="F6922" s="224" t="s">
        <v>2319</v>
      </c>
      <c r="G6922" s="222"/>
      <c r="H6922" s="225">
        <v>15.1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2:51" s="14" customFormat="1" ht="11.25" x14ac:dyDescent="0.2">
      <c r="B6923" s="221"/>
      <c r="C6923" s="222"/>
      <c r="D6923" s="212" t="s">
        <v>283</v>
      </c>
      <c r="E6923" s="223" t="s">
        <v>1</v>
      </c>
      <c r="F6923" s="224" t="s">
        <v>2337</v>
      </c>
      <c r="G6923" s="222"/>
      <c r="H6923" s="225">
        <v>11.625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2:51" s="14" customFormat="1" ht="11.25" x14ac:dyDescent="0.2">
      <c r="B6924" s="221"/>
      <c r="C6924" s="222"/>
      <c r="D6924" s="212" t="s">
        <v>283</v>
      </c>
      <c r="E6924" s="223" t="s">
        <v>1</v>
      </c>
      <c r="F6924" s="224" t="s">
        <v>2320</v>
      </c>
      <c r="G6924" s="222"/>
      <c r="H6924" s="225">
        <v>8.9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2:51" s="14" customFormat="1" ht="11.25" x14ac:dyDescent="0.2">
      <c r="B6925" s="221"/>
      <c r="C6925" s="222"/>
      <c r="D6925" s="212" t="s">
        <v>283</v>
      </c>
      <c r="E6925" s="223" t="s">
        <v>1</v>
      </c>
      <c r="F6925" s="224" t="s">
        <v>2338</v>
      </c>
      <c r="G6925" s="222"/>
      <c r="H6925" s="225">
        <v>33.31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2:51" s="14" customFormat="1" ht="11.25" x14ac:dyDescent="0.2">
      <c r="B6926" s="221"/>
      <c r="C6926" s="222"/>
      <c r="D6926" s="212" t="s">
        <v>283</v>
      </c>
      <c r="E6926" s="223" t="s">
        <v>1</v>
      </c>
      <c r="F6926" s="224" t="s">
        <v>2321</v>
      </c>
      <c r="G6926" s="222"/>
      <c r="H6926" s="225">
        <v>89.21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2:51" s="14" customFormat="1" ht="11.25" x14ac:dyDescent="0.2">
      <c r="B6927" s="221"/>
      <c r="C6927" s="222"/>
      <c r="D6927" s="212" t="s">
        <v>283</v>
      </c>
      <c r="E6927" s="223" t="s">
        <v>1</v>
      </c>
      <c r="F6927" s="224" t="s">
        <v>2322</v>
      </c>
      <c r="G6927" s="222"/>
      <c r="H6927" s="225">
        <v>13.824999999999999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2:51" s="14" customFormat="1" ht="11.25" x14ac:dyDescent="0.2">
      <c r="B6928" s="221"/>
      <c r="C6928" s="222"/>
      <c r="D6928" s="212" t="s">
        <v>283</v>
      </c>
      <c r="E6928" s="223" t="s">
        <v>1</v>
      </c>
      <c r="F6928" s="224" t="s">
        <v>2323</v>
      </c>
      <c r="G6928" s="222"/>
      <c r="H6928" s="225">
        <v>12.375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 x14ac:dyDescent="0.2">
      <c r="B6929" s="221"/>
      <c r="C6929" s="222"/>
      <c r="D6929" s="212" t="s">
        <v>283</v>
      </c>
      <c r="E6929" s="223" t="s">
        <v>1</v>
      </c>
      <c r="F6929" s="224" t="s">
        <v>2324</v>
      </c>
      <c r="G6929" s="222"/>
      <c r="H6929" s="225">
        <v>12.275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 x14ac:dyDescent="0.2">
      <c r="B6930" s="221"/>
      <c r="C6930" s="222"/>
      <c r="D6930" s="212" t="s">
        <v>283</v>
      </c>
      <c r="E6930" s="223" t="s">
        <v>1</v>
      </c>
      <c r="F6930" s="224" t="s">
        <v>2325</v>
      </c>
      <c r="G6930" s="222"/>
      <c r="H6930" s="225">
        <v>12.275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 x14ac:dyDescent="0.2">
      <c r="B6931" s="221"/>
      <c r="C6931" s="222"/>
      <c r="D6931" s="212" t="s">
        <v>283</v>
      </c>
      <c r="E6931" s="223" t="s">
        <v>1</v>
      </c>
      <c r="F6931" s="224" t="s">
        <v>2326</v>
      </c>
      <c r="G6931" s="222"/>
      <c r="H6931" s="225">
        <v>12.2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 x14ac:dyDescent="0.2">
      <c r="B6932" s="221"/>
      <c r="C6932" s="222"/>
      <c r="D6932" s="212" t="s">
        <v>283</v>
      </c>
      <c r="E6932" s="223" t="s">
        <v>1</v>
      </c>
      <c r="F6932" s="224" t="s">
        <v>2327</v>
      </c>
      <c r="G6932" s="222"/>
      <c r="H6932" s="225">
        <v>12.125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 x14ac:dyDescent="0.2">
      <c r="B6933" s="221"/>
      <c r="C6933" s="222"/>
      <c r="D6933" s="212" t="s">
        <v>283</v>
      </c>
      <c r="E6933" s="223" t="s">
        <v>1</v>
      </c>
      <c r="F6933" s="224" t="s">
        <v>2328</v>
      </c>
      <c r="G6933" s="222"/>
      <c r="H6933" s="225">
        <v>12.475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 x14ac:dyDescent="0.2">
      <c r="B6934" s="221"/>
      <c r="C6934" s="222"/>
      <c r="D6934" s="212" t="s">
        <v>283</v>
      </c>
      <c r="E6934" s="223" t="s">
        <v>1</v>
      </c>
      <c r="F6934" s="224" t="s">
        <v>2329</v>
      </c>
      <c r="G6934" s="222"/>
      <c r="H6934" s="225">
        <v>12.55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 x14ac:dyDescent="0.2">
      <c r="B6935" s="221"/>
      <c r="C6935" s="222"/>
      <c r="D6935" s="212" t="s">
        <v>283</v>
      </c>
      <c r="E6935" s="223" t="s">
        <v>1</v>
      </c>
      <c r="F6935" s="224" t="s">
        <v>2330</v>
      </c>
      <c r="G6935" s="222"/>
      <c r="H6935" s="225">
        <v>2.77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 x14ac:dyDescent="0.2">
      <c r="B6936" s="221"/>
      <c r="C6936" s="222"/>
      <c r="D6936" s="212" t="s">
        <v>283</v>
      </c>
      <c r="E6936" s="223" t="s">
        <v>1</v>
      </c>
      <c r="F6936" s="224" t="s">
        <v>2331</v>
      </c>
      <c r="G6936" s="222"/>
      <c r="H6936" s="225">
        <v>32.03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 x14ac:dyDescent="0.2">
      <c r="B6937" s="221"/>
      <c r="C6937" s="222"/>
      <c r="D6937" s="212" t="s">
        <v>283</v>
      </c>
      <c r="E6937" s="223" t="s">
        <v>1</v>
      </c>
      <c r="F6937" s="224" t="s">
        <v>2332</v>
      </c>
      <c r="G6937" s="222"/>
      <c r="H6937" s="225">
        <v>8.0500000000000007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 x14ac:dyDescent="0.2">
      <c r="B6938" s="221"/>
      <c r="C6938" s="222"/>
      <c r="D6938" s="212" t="s">
        <v>283</v>
      </c>
      <c r="E6938" s="223" t="s">
        <v>1</v>
      </c>
      <c r="F6938" s="224" t="s">
        <v>2333</v>
      </c>
      <c r="G6938" s="222"/>
      <c r="H6938" s="225">
        <v>6.6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 x14ac:dyDescent="0.2">
      <c r="B6939" s="221"/>
      <c r="C6939" s="222"/>
      <c r="D6939" s="212" t="s">
        <v>283</v>
      </c>
      <c r="E6939" s="223" t="s">
        <v>1</v>
      </c>
      <c r="F6939" s="224" t="s">
        <v>2334</v>
      </c>
      <c r="G6939" s="222"/>
      <c r="H6939" s="225">
        <v>28.69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 x14ac:dyDescent="0.2">
      <c r="B6940" s="221"/>
      <c r="C6940" s="222"/>
      <c r="D6940" s="212" t="s">
        <v>283</v>
      </c>
      <c r="E6940" s="223" t="s">
        <v>1</v>
      </c>
      <c r="F6940" s="224" t="s">
        <v>2335</v>
      </c>
      <c r="G6940" s="222"/>
      <c r="H6940" s="225">
        <v>0.59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3" customFormat="1" ht="11.25" x14ac:dyDescent="0.2">
      <c r="B6941" s="210"/>
      <c r="C6941" s="211"/>
      <c r="D6941" s="212" t="s">
        <v>283</v>
      </c>
      <c r="E6941" s="213" t="s">
        <v>1</v>
      </c>
      <c r="F6941" s="214" t="s">
        <v>285</v>
      </c>
      <c r="G6941" s="211"/>
      <c r="H6941" s="213" t="s">
        <v>1</v>
      </c>
      <c r="I6941" s="215"/>
      <c r="J6941" s="211"/>
      <c r="K6941" s="211"/>
      <c r="L6941" s="216"/>
      <c r="M6941" s="217"/>
      <c r="N6941" s="218"/>
      <c r="O6941" s="218"/>
      <c r="P6941" s="218"/>
      <c r="Q6941" s="218"/>
      <c r="R6941" s="218"/>
      <c r="S6941" s="218"/>
      <c r="T6941" s="219"/>
      <c r="AT6941" s="220" t="s">
        <v>283</v>
      </c>
      <c r="AU6941" s="220" t="s">
        <v>84</v>
      </c>
      <c r="AV6941" s="13" t="s">
        <v>16</v>
      </c>
      <c r="AW6941" s="13" t="s">
        <v>32</v>
      </c>
      <c r="AX6941" s="13" t="s">
        <v>76</v>
      </c>
      <c r="AY6941" s="220" t="s">
        <v>272</v>
      </c>
    </row>
    <row r="6942" spans="2:51" s="13" customFormat="1" ht="11.25" x14ac:dyDescent="0.2">
      <c r="B6942" s="210"/>
      <c r="C6942" s="211"/>
      <c r="D6942" s="212" t="s">
        <v>283</v>
      </c>
      <c r="E6942" s="213" t="s">
        <v>1</v>
      </c>
      <c r="F6942" s="214" t="s">
        <v>833</v>
      </c>
      <c r="G6942" s="211"/>
      <c r="H6942" s="213" t="s">
        <v>1</v>
      </c>
      <c r="I6942" s="215"/>
      <c r="J6942" s="211"/>
      <c r="K6942" s="211"/>
      <c r="L6942" s="216"/>
      <c r="M6942" s="217"/>
      <c r="N6942" s="218"/>
      <c r="O6942" s="218"/>
      <c r="P6942" s="218"/>
      <c r="Q6942" s="218"/>
      <c r="R6942" s="218"/>
      <c r="S6942" s="218"/>
      <c r="T6942" s="219"/>
      <c r="AT6942" s="220" t="s">
        <v>283</v>
      </c>
      <c r="AU6942" s="220" t="s">
        <v>84</v>
      </c>
      <c r="AV6942" s="13" t="s">
        <v>16</v>
      </c>
      <c r="AW6942" s="13" t="s">
        <v>32</v>
      </c>
      <c r="AX6942" s="13" t="s">
        <v>76</v>
      </c>
      <c r="AY6942" s="220" t="s">
        <v>272</v>
      </c>
    </row>
    <row r="6943" spans="2:51" s="14" customFormat="1" ht="11.25" x14ac:dyDescent="0.2">
      <c r="B6943" s="221"/>
      <c r="C6943" s="222"/>
      <c r="D6943" s="212" t="s">
        <v>283</v>
      </c>
      <c r="E6943" s="223" t="s">
        <v>1</v>
      </c>
      <c r="F6943" s="224" t="s">
        <v>2370</v>
      </c>
      <c r="G6943" s="222"/>
      <c r="H6943" s="225">
        <v>22.12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 x14ac:dyDescent="0.2">
      <c r="B6944" s="221"/>
      <c r="C6944" s="222"/>
      <c r="D6944" s="212" t="s">
        <v>283</v>
      </c>
      <c r="E6944" s="223" t="s">
        <v>1</v>
      </c>
      <c r="F6944" s="224" t="s">
        <v>2371</v>
      </c>
      <c r="G6944" s="222"/>
      <c r="H6944" s="225">
        <v>73.605000000000004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4" customFormat="1" ht="11.25" x14ac:dyDescent="0.2">
      <c r="B6945" s="221"/>
      <c r="C6945" s="222"/>
      <c r="D6945" s="212" t="s">
        <v>283</v>
      </c>
      <c r="E6945" s="223" t="s">
        <v>1</v>
      </c>
      <c r="F6945" s="224" t="s">
        <v>5463</v>
      </c>
      <c r="G6945" s="222"/>
      <c r="H6945" s="225">
        <v>19.7</v>
      </c>
      <c r="I6945" s="226"/>
      <c r="J6945" s="222"/>
      <c r="K6945" s="222"/>
      <c r="L6945" s="227"/>
      <c r="M6945" s="228"/>
      <c r="N6945" s="229"/>
      <c r="O6945" s="229"/>
      <c r="P6945" s="229"/>
      <c r="Q6945" s="229"/>
      <c r="R6945" s="229"/>
      <c r="S6945" s="229"/>
      <c r="T6945" s="230"/>
      <c r="AT6945" s="231" t="s">
        <v>283</v>
      </c>
      <c r="AU6945" s="231" t="s">
        <v>84</v>
      </c>
      <c r="AV6945" s="14" t="s">
        <v>84</v>
      </c>
      <c r="AW6945" s="14" t="s">
        <v>32</v>
      </c>
      <c r="AX6945" s="14" t="s">
        <v>76</v>
      </c>
      <c r="AY6945" s="231" t="s">
        <v>272</v>
      </c>
    </row>
    <row r="6946" spans="2:51" s="14" customFormat="1" ht="11.25" x14ac:dyDescent="0.2">
      <c r="B6946" s="221"/>
      <c r="C6946" s="222"/>
      <c r="D6946" s="212" t="s">
        <v>283</v>
      </c>
      <c r="E6946" s="223" t="s">
        <v>1</v>
      </c>
      <c r="F6946" s="224" t="s">
        <v>2373</v>
      </c>
      <c r="G6946" s="222"/>
      <c r="H6946" s="225">
        <v>31.234000000000002</v>
      </c>
      <c r="I6946" s="226"/>
      <c r="J6946" s="222"/>
      <c r="K6946" s="222"/>
      <c r="L6946" s="227"/>
      <c r="M6946" s="228"/>
      <c r="N6946" s="229"/>
      <c r="O6946" s="229"/>
      <c r="P6946" s="229"/>
      <c r="Q6946" s="229"/>
      <c r="R6946" s="229"/>
      <c r="S6946" s="229"/>
      <c r="T6946" s="230"/>
      <c r="AT6946" s="231" t="s">
        <v>283</v>
      </c>
      <c r="AU6946" s="231" t="s">
        <v>84</v>
      </c>
      <c r="AV6946" s="14" t="s">
        <v>84</v>
      </c>
      <c r="AW6946" s="14" t="s">
        <v>32</v>
      </c>
      <c r="AX6946" s="14" t="s">
        <v>76</v>
      </c>
      <c r="AY6946" s="231" t="s">
        <v>272</v>
      </c>
    </row>
    <row r="6947" spans="2:51" s="14" customFormat="1" ht="11.25" x14ac:dyDescent="0.2">
      <c r="B6947" s="221"/>
      <c r="C6947" s="222"/>
      <c r="D6947" s="212" t="s">
        <v>283</v>
      </c>
      <c r="E6947" s="223" t="s">
        <v>1</v>
      </c>
      <c r="F6947" s="224" t="s">
        <v>2374</v>
      </c>
      <c r="G6947" s="222"/>
      <c r="H6947" s="225">
        <v>9.3000000000000007</v>
      </c>
      <c r="I6947" s="226"/>
      <c r="J6947" s="222"/>
      <c r="K6947" s="222"/>
      <c r="L6947" s="227"/>
      <c r="M6947" s="228"/>
      <c r="N6947" s="229"/>
      <c r="O6947" s="229"/>
      <c r="P6947" s="229"/>
      <c r="Q6947" s="229"/>
      <c r="R6947" s="229"/>
      <c r="S6947" s="229"/>
      <c r="T6947" s="230"/>
      <c r="AT6947" s="231" t="s">
        <v>283</v>
      </c>
      <c r="AU6947" s="231" t="s">
        <v>84</v>
      </c>
      <c r="AV6947" s="14" t="s">
        <v>84</v>
      </c>
      <c r="AW6947" s="14" t="s">
        <v>32</v>
      </c>
      <c r="AX6947" s="14" t="s">
        <v>76</v>
      </c>
      <c r="AY6947" s="231" t="s">
        <v>272</v>
      </c>
    </row>
    <row r="6948" spans="2:51" s="14" customFormat="1" ht="11.25" x14ac:dyDescent="0.2">
      <c r="B6948" s="221"/>
      <c r="C6948" s="222"/>
      <c r="D6948" s="212" t="s">
        <v>283</v>
      </c>
      <c r="E6948" s="223" t="s">
        <v>1</v>
      </c>
      <c r="F6948" s="224" t="s">
        <v>2375</v>
      </c>
      <c r="G6948" s="222"/>
      <c r="H6948" s="225">
        <v>9.75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 x14ac:dyDescent="0.2">
      <c r="B6949" s="221"/>
      <c r="C6949" s="222"/>
      <c r="D6949" s="212" t="s">
        <v>283</v>
      </c>
      <c r="E6949" s="223" t="s">
        <v>1</v>
      </c>
      <c r="F6949" s="224" t="s">
        <v>2376</v>
      </c>
      <c r="G6949" s="222"/>
      <c r="H6949" s="225">
        <v>2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 x14ac:dyDescent="0.2">
      <c r="B6950" s="221"/>
      <c r="C6950" s="222"/>
      <c r="D6950" s="212" t="s">
        <v>283</v>
      </c>
      <c r="E6950" s="223" t="s">
        <v>1</v>
      </c>
      <c r="F6950" s="224" t="s">
        <v>2377</v>
      </c>
      <c r="G6950" s="222"/>
      <c r="H6950" s="225">
        <v>6.66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 x14ac:dyDescent="0.2">
      <c r="B6951" s="221"/>
      <c r="C6951" s="222"/>
      <c r="D6951" s="212" t="s">
        <v>283</v>
      </c>
      <c r="E6951" s="223" t="s">
        <v>1</v>
      </c>
      <c r="F6951" s="224" t="s">
        <v>2378</v>
      </c>
      <c r="G6951" s="222"/>
      <c r="H6951" s="225">
        <v>54.982999999999997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 x14ac:dyDescent="0.2">
      <c r="B6952" s="221"/>
      <c r="C6952" s="222"/>
      <c r="D6952" s="212" t="s">
        <v>283</v>
      </c>
      <c r="E6952" s="223" t="s">
        <v>1</v>
      </c>
      <c r="F6952" s="224" t="s">
        <v>2379</v>
      </c>
      <c r="G6952" s="222"/>
      <c r="H6952" s="225">
        <v>2.8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 x14ac:dyDescent="0.2">
      <c r="B6953" s="221"/>
      <c r="C6953" s="222"/>
      <c r="D6953" s="212" t="s">
        <v>283</v>
      </c>
      <c r="E6953" s="223" t="s">
        <v>1</v>
      </c>
      <c r="F6953" s="224" t="s">
        <v>2380</v>
      </c>
      <c r="G6953" s="222"/>
      <c r="H6953" s="225">
        <v>6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 x14ac:dyDescent="0.2">
      <c r="B6954" s="221"/>
      <c r="C6954" s="222"/>
      <c r="D6954" s="212" t="s">
        <v>283</v>
      </c>
      <c r="E6954" s="223" t="s">
        <v>1</v>
      </c>
      <c r="F6954" s="224" t="s">
        <v>2381</v>
      </c>
      <c r="G6954" s="222"/>
      <c r="H6954" s="225">
        <v>14.3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3" customFormat="1" ht="11.25" x14ac:dyDescent="0.2">
      <c r="B6955" s="210"/>
      <c r="C6955" s="211"/>
      <c r="D6955" s="212" t="s">
        <v>283</v>
      </c>
      <c r="E6955" s="213" t="s">
        <v>1</v>
      </c>
      <c r="F6955" s="214" t="s">
        <v>285</v>
      </c>
      <c r="G6955" s="211"/>
      <c r="H6955" s="213" t="s">
        <v>1</v>
      </c>
      <c r="I6955" s="215"/>
      <c r="J6955" s="211"/>
      <c r="K6955" s="211"/>
      <c r="L6955" s="216"/>
      <c r="M6955" s="217"/>
      <c r="N6955" s="218"/>
      <c r="O6955" s="218"/>
      <c r="P6955" s="218"/>
      <c r="Q6955" s="218"/>
      <c r="R6955" s="218"/>
      <c r="S6955" s="218"/>
      <c r="T6955" s="219"/>
      <c r="AT6955" s="220" t="s">
        <v>283</v>
      </c>
      <c r="AU6955" s="220" t="s">
        <v>84</v>
      </c>
      <c r="AV6955" s="13" t="s">
        <v>16</v>
      </c>
      <c r="AW6955" s="13" t="s">
        <v>32</v>
      </c>
      <c r="AX6955" s="13" t="s">
        <v>76</v>
      </c>
      <c r="AY6955" s="220" t="s">
        <v>272</v>
      </c>
    </row>
    <row r="6956" spans="2:51" s="13" customFormat="1" ht="11.25" x14ac:dyDescent="0.2">
      <c r="B6956" s="210"/>
      <c r="C6956" s="211"/>
      <c r="D6956" s="212" t="s">
        <v>283</v>
      </c>
      <c r="E6956" s="213" t="s">
        <v>1</v>
      </c>
      <c r="F6956" s="214" t="s">
        <v>837</v>
      </c>
      <c r="G6956" s="211"/>
      <c r="H6956" s="213" t="s">
        <v>1</v>
      </c>
      <c r="I6956" s="215"/>
      <c r="J6956" s="211"/>
      <c r="K6956" s="211"/>
      <c r="L6956" s="216"/>
      <c r="M6956" s="217"/>
      <c r="N6956" s="218"/>
      <c r="O6956" s="218"/>
      <c r="P6956" s="218"/>
      <c r="Q6956" s="218"/>
      <c r="R6956" s="218"/>
      <c r="S6956" s="218"/>
      <c r="T6956" s="219"/>
      <c r="AT6956" s="220" t="s">
        <v>283</v>
      </c>
      <c r="AU6956" s="220" t="s">
        <v>84</v>
      </c>
      <c r="AV6956" s="13" t="s">
        <v>16</v>
      </c>
      <c r="AW6956" s="13" t="s">
        <v>32</v>
      </c>
      <c r="AX6956" s="13" t="s">
        <v>76</v>
      </c>
      <c r="AY6956" s="220" t="s">
        <v>272</v>
      </c>
    </row>
    <row r="6957" spans="2:51" s="14" customFormat="1" ht="11.25" x14ac:dyDescent="0.2">
      <c r="B6957" s="221"/>
      <c r="C6957" s="222"/>
      <c r="D6957" s="212" t="s">
        <v>283</v>
      </c>
      <c r="E6957" s="223" t="s">
        <v>1</v>
      </c>
      <c r="F6957" s="224" t="s">
        <v>2382</v>
      </c>
      <c r="G6957" s="222"/>
      <c r="H6957" s="225">
        <v>7.2750000000000004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 x14ac:dyDescent="0.2">
      <c r="B6958" s="221"/>
      <c r="C6958" s="222"/>
      <c r="D6958" s="212" t="s">
        <v>283</v>
      </c>
      <c r="E6958" s="223" t="s">
        <v>1</v>
      </c>
      <c r="F6958" s="224" t="s">
        <v>2383</v>
      </c>
      <c r="G6958" s="222"/>
      <c r="H6958" s="225">
        <v>25.05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4" customFormat="1" ht="11.25" x14ac:dyDescent="0.2">
      <c r="B6959" s="221"/>
      <c r="C6959" s="222"/>
      <c r="D6959" s="212" t="s">
        <v>283</v>
      </c>
      <c r="E6959" s="223" t="s">
        <v>1</v>
      </c>
      <c r="F6959" s="224" t="s">
        <v>2384</v>
      </c>
      <c r="G6959" s="222"/>
      <c r="H6959" s="225">
        <v>36.450000000000003</v>
      </c>
      <c r="I6959" s="226"/>
      <c r="J6959" s="222"/>
      <c r="K6959" s="222"/>
      <c r="L6959" s="227"/>
      <c r="M6959" s="228"/>
      <c r="N6959" s="229"/>
      <c r="O6959" s="229"/>
      <c r="P6959" s="229"/>
      <c r="Q6959" s="229"/>
      <c r="R6959" s="229"/>
      <c r="S6959" s="229"/>
      <c r="T6959" s="230"/>
      <c r="AT6959" s="231" t="s">
        <v>283</v>
      </c>
      <c r="AU6959" s="231" t="s">
        <v>84</v>
      </c>
      <c r="AV6959" s="14" t="s">
        <v>84</v>
      </c>
      <c r="AW6959" s="14" t="s">
        <v>32</v>
      </c>
      <c r="AX6959" s="14" t="s">
        <v>76</v>
      </c>
      <c r="AY6959" s="231" t="s">
        <v>272</v>
      </c>
    </row>
    <row r="6960" spans="2:51" s="14" customFormat="1" ht="11.25" x14ac:dyDescent="0.2">
      <c r="B6960" s="221"/>
      <c r="C6960" s="222"/>
      <c r="D6960" s="212" t="s">
        <v>283</v>
      </c>
      <c r="E6960" s="223" t="s">
        <v>1</v>
      </c>
      <c r="F6960" s="224" t="s">
        <v>2386</v>
      </c>
      <c r="G6960" s="222"/>
      <c r="H6960" s="225">
        <v>20.8</v>
      </c>
      <c r="I6960" s="226"/>
      <c r="J6960" s="222"/>
      <c r="K6960" s="222"/>
      <c r="L6960" s="227"/>
      <c r="M6960" s="228"/>
      <c r="N6960" s="229"/>
      <c r="O6960" s="229"/>
      <c r="P6960" s="229"/>
      <c r="Q6960" s="229"/>
      <c r="R6960" s="229"/>
      <c r="S6960" s="229"/>
      <c r="T6960" s="230"/>
      <c r="AT6960" s="231" t="s">
        <v>283</v>
      </c>
      <c r="AU6960" s="231" t="s">
        <v>84</v>
      </c>
      <c r="AV6960" s="14" t="s">
        <v>84</v>
      </c>
      <c r="AW6960" s="14" t="s">
        <v>32</v>
      </c>
      <c r="AX6960" s="14" t="s">
        <v>76</v>
      </c>
      <c r="AY6960" s="231" t="s">
        <v>272</v>
      </c>
    </row>
    <row r="6961" spans="1:65" s="14" customFormat="1" ht="11.25" x14ac:dyDescent="0.2">
      <c r="B6961" s="221"/>
      <c r="C6961" s="222"/>
      <c r="D6961" s="212" t="s">
        <v>283</v>
      </c>
      <c r="E6961" s="223" t="s">
        <v>1</v>
      </c>
      <c r="F6961" s="224" t="s">
        <v>2387</v>
      </c>
      <c r="G6961" s="222"/>
      <c r="H6961" s="225">
        <v>13.625</v>
      </c>
      <c r="I6961" s="226"/>
      <c r="J6961" s="222"/>
      <c r="K6961" s="222"/>
      <c r="L6961" s="227"/>
      <c r="M6961" s="228"/>
      <c r="N6961" s="229"/>
      <c r="O6961" s="229"/>
      <c r="P6961" s="229"/>
      <c r="Q6961" s="229"/>
      <c r="R6961" s="229"/>
      <c r="S6961" s="229"/>
      <c r="T6961" s="230"/>
      <c r="AT6961" s="231" t="s">
        <v>283</v>
      </c>
      <c r="AU6961" s="231" t="s">
        <v>84</v>
      </c>
      <c r="AV6961" s="14" t="s">
        <v>84</v>
      </c>
      <c r="AW6961" s="14" t="s">
        <v>32</v>
      </c>
      <c r="AX6961" s="14" t="s">
        <v>76</v>
      </c>
      <c r="AY6961" s="231" t="s">
        <v>272</v>
      </c>
    </row>
    <row r="6962" spans="1:65" s="14" customFormat="1" ht="11.25" x14ac:dyDescent="0.2">
      <c r="B6962" s="221"/>
      <c r="C6962" s="222"/>
      <c r="D6962" s="212" t="s">
        <v>283</v>
      </c>
      <c r="E6962" s="223" t="s">
        <v>1</v>
      </c>
      <c r="F6962" s="224" t="s">
        <v>2388</v>
      </c>
      <c r="G6962" s="222"/>
      <c r="H6962" s="225">
        <v>32.4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1:65" s="14" customFormat="1" ht="22.5" x14ac:dyDescent="0.2">
      <c r="B6963" s="221"/>
      <c r="C6963" s="222"/>
      <c r="D6963" s="212" t="s">
        <v>283</v>
      </c>
      <c r="E6963" s="223" t="s">
        <v>1</v>
      </c>
      <c r="F6963" s="224" t="s">
        <v>2389</v>
      </c>
      <c r="G6963" s="222"/>
      <c r="H6963" s="225">
        <v>41.844999999999999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1:65" s="14" customFormat="1" ht="11.25" x14ac:dyDescent="0.2">
      <c r="B6964" s="221"/>
      <c r="C6964" s="222"/>
      <c r="D6964" s="212" t="s">
        <v>283</v>
      </c>
      <c r="E6964" s="223" t="s">
        <v>1</v>
      </c>
      <c r="F6964" s="224" t="s">
        <v>2390</v>
      </c>
      <c r="G6964" s="222"/>
      <c r="H6964" s="225">
        <v>11.85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1:65" s="14" customFormat="1" ht="11.25" x14ac:dyDescent="0.2">
      <c r="B6965" s="221"/>
      <c r="C6965" s="222"/>
      <c r="D6965" s="212" t="s">
        <v>283</v>
      </c>
      <c r="E6965" s="223" t="s">
        <v>1</v>
      </c>
      <c r="F6965" s="224" t="s">
        <v>2391</v>
      </c>
      <c r="G6965" s="222"/>
      <c r="H6965" s="225">
        <v>4.3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1:65" s="14" customFormat="1" ht="11.25" x14ac:dyDescent="0.2">
      <c r="B6966" s="221"/>
      <c r="C6966" s="222"/>
      <c r="D6966" s="212" t="s">
        <v>283</v>
      </c>
      <c r="E6966" s="223" t="s">
        <v>1</v>
      </c>
      <c r="F6966" s="224" t="s">
        <v>2392</v>
      </c>
      <c r="G6966" s="222"/>
      <c r="H6966" s="225">
        <v>3.1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1:65" s="14" customFormat="1" ht="22.5" x14ac:dyDescent="0.2">
      <c r="B6967" s="221"/>
      <c r="C6967" s="222"/>
      <c r="D6967" s="212" t="s">
        <v>283</v>
      </c>
      <c r="E6967" s="223" t="s">
        <v>1</v>
      </c>
      <c r="F6967" s="224" t="s">
        <v>2393</v>
      </c>
      <c r="G6967" s="222"/>
      <c r="H6967" s="225">
        <v>42.997999999999998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1:65" s="14" customFormat="1" ht="11.25" x14ac:dyDescent="0.2">
      <c r="B6968" s="221"/>
      <c r="C6968" s="222"/>
      <c r="D6968" s="212" t="s">
        <v>283</v>
      </c>
      <c r="E6968" s="223" t="s">
        <v>1</v>
      </c>
      <c r="F6968" s="224" t="s">
        <v>2394</v>
      </c>
      <c r="G6968" s="222"/>
      <c r="H6968" s="225">
        <v>11.292999999999999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1:65" s="14" customFormat="1" ht="11.25" x14ac:dyDescent="0.2">
      <c r="B6969" s="221"/>
      <c r="C6969" s="222"/>
      <c r="D6969" s="212" t="s">
        <v>283</v>
      </c>
      <c r="E6969" s="223" t="s">
        <v>1</v>
      </c>
      <c r="F6969" s="224" t="s">
        <v>2395</v>
      </c>
      <c r="G6969" s="222"/>
      <c r="H6969" s="225">
        <v>24.425000000000001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1:65" s="14" customFormat="1" ht="11.25" x14ac:dyDescent="0.2">
      <c r="B6970" s="221"/>
      <c r="C6970" s="222"/>
      <c r="D6970" s="212" t="s">
        <v>283</v>
      </c>
      <c r="E6970" s="223" t="s">
        <v>1</v>
      </c>
      <c r="F6970" s="224" t="s">
        <v>2396</v>
      </c>
      <c r="G6970" s="222"/>
      <c r="H6970" s="225">
        <v>17.75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1:65" s="14" customFormat="1" ht="11.25" x14ac:dyDescent="0.2">
      <c r="B6971" s="221"/>
      <c r="C6971" s="222"/>
      <c r="D6971" s="212" t="s">
        <v>283</v>
      </c>
      <c r="E6971" s="223" t="s">
        <v>1</v>
      </c>
      <c r="F6971" s="224" t="s">
        <v>2397</v>
      </c>
      <c r="G6971" s="222"/>
      <c r="H6971" s="225">
        <v>16.488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1:65" s="2" customFormat="1" ht="16.5" customHeight="1" x14ac:dyDescent="0.2">
      <c r="A6972" s="34"/>
      <c r="B6972" s="35"/>
      <c r="C6972" s="192" t="s">
        <v>5464</v>
      </c>
      <c r="D6972" s="192" t="s">
        <v>274</v>
      </c>
      <c r="E6972" s="193" t="s">
        <v>5465</v>
      </c>
      <c r="F6972" s="194" t="s">
        <v>5466</v>
      </c>
      <c r="G6972" s="195" t="s">
        <v>185</v>
      </c>
      <c r="H6972" s="196">
        <v>937.1</v>
      </c>
      <c r="I6972" s="197"/>
      <c r="J6972" s="198">
        <f>ROUND(I6972*H6972,2)</f>
        <v>0</v>
      </c>
      <c r="K6972" s="194" t="s">
        <v>278</v>
      </c>
      <c r="L6972" s="39"/>
      <c r="M6972" s="199" t="s">
        <v>1</v>
      </c>
      <c r="N6972" s="200" t="s">
        <v>41</v>
      </c>
      <c r="O6972" s="71"/>
      <c r="P6972" s="201">
        <f>O6972*H6972</f>
        <v>0</v>
      </c>
      <c r="Q6972" s="201">
        <v>3.0000000000000001E-5</v>
      </c>
      <c r="R6972" s="201">
        <f>Q6972*H6972</f>
        <v>2.8113000000000003E-2</v>
      </c>
      <c r="S6972" s="201">
        <v>0</v>
      </c>
      <c r="T6972" s="202">
        <f>S6972*H6972</f>
        <v>0</v>
      </c>
      <c r="U6972" s="34"/>
      <c r="V6972" s="34"/>
      <c r="W6972" s="34"/>
      <c r="X6972" s="34"/>
      <c r="Y6972" s="34"/>
      <c r="Z6972" s="34"/>
      <c r="AA6972" s="34"/>
      <c r="AB6972" s="34"/>
      <c r="AC6972" s="34"/>
      <c r="AD6972" s="34"/>
      <c r="AE6972" s="34"/>
      <c r="AR6972" s="203" t="s">
        <v>358</v>
      </c>
      <c r="AT6972" s="203" t="s">
        <v>274</v>
      </c>
      <c r="AU6972" s="203" t="s">
        <v>84</v>
      </c>
      <c r="AY6972" s="17" t="s">
        <v>272</v>
      </c>
      <c r="BE6972" s="204">
        <f>IF(N6972="základní",J6972,0)</f>
        <v>0</v>
      </c>
      <c r="BF6972" s="204">
        <f>IF(N6972="snížená",J6972,0)</f>
        <v>0</v>
      </c>
      <c r="BG6972" s="204">
        <f>IF(N6972="zákl. přenesená",J6972,0)</f>
        <v>0</v>
      </c>
      <c r="BH6972" s="204">
        <f>IF(N6972="sníž. přenesená",J6972,0)</f>
        <v>0</v>
      </c>
      <c r="BI6972" s="204">
        <f>IF(N6972="nulová",J6972,0)</f>
        <v>0</v>
      </c>
      <c r="BJ6972" s="17" t="s">
        <v>16</v>
      </c>
      <c r="BK6972" s="204">
        <f>ROUND(I6972*H6972,2)</f>
        <v>0</v>
      </c>
      <c r="BL6972" s="17" t="s">
        <v>358</v>
      </c>
      <c r="BM6972" s="203" t="s">
        <v>5467</v>
      </c>
    </row>
    <row r="6973" spans="1:65" s="2" customFormat="1" ht="11.25" x14ac:dyDescent="0.2">
      <c r="A6973" s="34"/>
      <c r="B6973" s="35"/>
      <c r="C6973" s="36"/>
      <c r="D6973" s="205" t="s">
        <v>281</v>
      </c>
      <c r="E6973" s="36"/>
      <c r="F6973" s="206" t="s">
        <v>5468</v>
      </c>
      <c r="G6973" s="36"/>
      <c r="H6973" s="36"/>
      <c r="I6973" s="207"/>
      <c r="J6973" s="36"/>
      <c r="K6973" s="36"/>
      <c r="L6973" s="39"/>
      <c r="M6973" s="208"/>
      <c r="N6973" s="209"/>
      <c r="O6973" s="71"/>
      <c r="P6973" s="71"/>
      <c r="Q6973" s="71"/>
      <c r="R6973" s="71"/>
      <c r="S6973" s="71"/>
      <c r="T6973" s="72"/>
      <c r="U6973" s="34"/>
      <c r="V6973" s="34"/>
      <c r="W6973" s="34"/>
      <c r="X6973" s="34"/>
      <c r="Y6973" s="34"/>
      <c r="Z6973" s="34"/>
      <c r="AA6973" s="34"/>
      <c r="AB6973" s="34"/>
      <c r="AC6973" s="34"/>
      <c r="AD6973" s="34"/>
      <c r="AE6973" s="34"/>
      <c r="AT6973" s="17" t="s">
        <v>281</v>
      </c>
      <c r="AU6973" s="17" t="s">
        <v>84</v>
      </c>
    </row>
    <row r="6974" spans="1:65" s="13" customFormat="1" ht="22.5" x14ac:dyDescent="0.2">
      <c r="B6974" s="210"/>
      <c r="C6974" s="211"/>
      <c r="D6974" s="212" t="s">
        <v>283</v>
      </c>
      <c r="E6974" s="213" t="s">
        <v>1</v>
      </c>
      <c r="F6974" s="214" t="s">
        <v>3241</v>
      </c>
      <c r="G6974" s="211"/>
      <c r="H6974" s="213" t="s">
        <v>1</v>
      </c>
      <c r="I6974" s="215"/>
      <c r="J6974" s="211"/>
      <c r="K6974" s="211"/>
      <c r="L6974" s="216"/>
      <c r="M6974" s="217"/>
      <c r="N6974" s="218"/>
      <c r="O6974" s="218"/>
      <c r="P6974" s="218"/>
      <c r="Q6974" s="218"/>
      <c r="R6974" s="218"/>
      <c r="S6974" s="218"/>
      <c r="T6974" s="219"/>
      <c r="AT6974" s="220" t="s">
        <v>283</v>
      </c>
      <c r="AU6974" s="220" t="s">
        <v>84</v>
      </c>
      <c r="AV6974" s="13" t="s">
        <v>16</v>
      </c>
      <c r="AW6974" s="13" t="s">
        <v>32</v>
      </c>
      <c r="AX6974" s="13" t="s">
        <v>76</v>
      </c>
      <c r="AY6974" s="220" t="s">
        <v>272</v>
      </c>
    </row>
    <row r="6975" spans="1:65" s="13" customFormat="1" ht="11.25" x14ac:dyDescent="0.2">
      <c r="B6975" s="210"/>
      <c r="C6975" s="211"/>
      <c r="D6975" s="212" t="s">
        <v>283</v>
      </c>
      <c r="E6975" s="213" t="s">
        <v>1</v>
      </c>
      <c r="F6975" s="214" t="s">
        <v>285</v>
      </c>
      <c r="G6975" s="211"/>
      <c r="H6975" s="213" t="s">
        <v>1</v>
      </c>
      <c r="I6975" s="215"/>
      <c r="J6975" s="211"/>
      <c r="K6975" s="211"/>
      <c r="L6975" s="216"/>
      <c r="M6975" s="217"/>
      <c r="N6975" s="218"/>
      <c r="O6975" s="218"/>
      <c r="P6975" s="218"/>
      <c r="Q6975" s="218"/>
      <c r="R6975" s="218"/>
      <c r="S6975" s="218"/>
      <c r="T6975" s="219"/>
      <c r="AT6975" s="220" t="s">
        <v>283</v>
      </c>
      <c r="AU6975" s="220" t="s">
        <v>84</v>
      </c>
      <c r="AV6975" s="13" t="s">
        <v>16</v>
      </c>
      <c r="AW6975" s="13" t="s">
        <v>32</v>
      </c>
      <c r="AX6975" s="13" t="s">
        <v>76</v>
      </c>
      <c r="AY6975" s="220" t="s">
        <v>272</v>
      </c>
    </row>
    <row r="6976" spans="1:65" s="13" customFormat="1" ht="11.25" x14ac:dyDescent="0.2">
      <c r="B6976" s="210"/>
      <c r="C6976" s="211"/>
      <c r="D6976" s="212" t="s">
        <v>283</v>
      </c>
      <c r="E6976" s="213" t="s">
        <v>1</v>
      </c>
      <c r="F6976" s="214" t="s">
        <v>831</v>
      </c>
      <c r="G6976" s="211"/>
      <c r="H6976" s="213" t="s">
        <v>1</v>
      </c>
      <c r="I6976" s="215"/>
      <c r="J6976" s="211"/>
      <c r="K6976" s="211"/>
      <c r="L6976" s="216"/>
      <c r="M6976" s="217"/>
      <c r="N6976" s="218"/>
      <c r="O6976" s="218"/>
      <c r="P6976" s="218"/>
      <c r="Q6976" s="218"/>
      <c r="R6976" s="218"/>
      <c r="S6976" s="218"/>
      <c r="T6976" s="219"/>
      <c r="AT6976" s="220" t="s">
        <v>283</v>
      </c>
      <c r="AU6976" s="220" t="s">
        <v>84</v>
      </c>
      <c r="AV6976" s="13" t="s">
        <v>16</v>
      </c>
      <c r="AW6976" s="13" t="s">
        <v>32</v>
      </c>
      <c r="AX6976" s="13" t="s">
        <v>76</v>
      </c>
      <c r="AY6976" s="220" t="s">
        <v>272</v>
      </c>
    </row>
    <row r="6977" spans="2:51" s="14" customFormat="1" ht="11.25" x14ac:dyDescent="0.2">
      <c r="B6977" s="221"/>
      <c r="C6977" s="222"/>
      <c r="D6977" s="212" t="s">
        <v>283</v>
      </c>
      <c r="E6977" s="223" t="s">
        <v>1</v>
      </c>
      <c r="F6977" s="224" t="s">
        <v>3550</v>
      </c>
      <c r="G6977" s="222"/>
      <c r="H6977" s="225">
        <v>12</v>
      </c>
      <c r="I6977" s="226"/>
      <c r="J6977" s="222"/>
      <c r="K6977" s="222"/>
      <c r="L6977" s="227"/>
      <c r="M6977" s="228"/>
      <c r="N6977" s="229"/>
      <c r="O6977" s="229"/>
      <c r="P6977" s="229"/>
      <c r="Q6977" s="229"/>
      <c r="R6977" s="229"/>
      <c r="S6977" s="229"/>
      <c r="T6977" s="230"/>
      <c r="AT6977" s="231" t="s">
        <v>283</v>
      </c>
      <c r="AU6977" s="231" t="s">
        <v>84</v>
      </c>
      <c r="AV6977" s="14" t="s">
        <v>84</v>
      </c>
      <c r="AW6977" s="14" t="s">
        <v>32</v>
      </c>
      <c r="AX6977" s="14" t="s">
        <v>76</v>
      </c>
      <c r="AY6977" s="231" t="s">
        <v>272</v>
      </c>
    </row>
    <row r="6978" spans="2:51" s="14" customFormat="1" ht="11.25" x14ac:dyDescent="0.2">
      <c r="B6978" s="221"/>
      <c r="C6978" s="222"/>
      <c r="D6978" s="212" t="s">
        <v>283</v>
      </c>
      <c r="E6978" s="223" t="s">
        <v>1</v>
      </c>
      <c r="F6978" s="224" t="s">
        <v>3551</v>
      </c>
      <c r="G6978" s="222"/>
      <c r="H6978" s="225">
        <v>9.15</v>
      </c>
      <c r="I6978" s="226"/>
      <c r="J6978" s="222"/>
      <c r="K6978" s="222"/>
      <c r="L6978" s="227"/>
      <c r="M6978" s="228"/>
      <c r="N6978" s="229"/>
      <c r="O6978" s="229"/>
      <c r="P6978" s="229"/>
      <c r="Q6978" s="229"/>
      <c r="R6978" s="229"/>
      <c r="S6978" s="229"/>
      <c r="T6978" s="230"/>
      <c r="AT6978" s="231" t="s">
        <v>283</v>
      </c>
      <c r="AU6978" s="231" t="s">
        <v>84</v>
      </c>
      <c r="AV6978" s="14" t="s">
        <v>84</v>
      </c>
      <c r="AW6978" s="14" t="s">
        <v>32</v>
      </c>
      <c r="AX6978" s="14" t="s">
        <v>76</v>
      </c>
      <c r="AY6978" s="231" t="s">
        <v>272</v>
      </c>
    </row>
    <row r="6979" spans="2:51" s="14" customFormat="1" ht="11.25" x14ac:dyDescent="0.2">
      <c r="B6979" s="221"/>
      <c r="C6979" s="222"/>
      <c r="D6979" s="212" t="s">
        <v>283</v>
      </c>
      <c r="E6979" s="223" t="s">
        <v>1</v>
      </c>
      <c r="F6979" s="224" t="s">
        <v>3552</v>
      </c>
      <c r="G6979" s="222"/>
      <c r="H6979" s="225">
        <v>9.1</v>
      </c>
      <c r="I6979" s="226"/>
      <c r="J6979" s="222"/>
      <c r="K6979" s="222"/>
      <c r="L6979" s="227"/>
      <c r="M6979" s="228"/>
      <c r="N6979" s="229"/>
      <c r="O6979" s="229"/>
      <c r="P6979" s="229"/>
      <c r="Q6979" s="229"/>
      <c r="R6979" s="229"/>
      <c r="S6979" s="229"/>
      <c r="T6979" s="230"/>
      <c r="AT6979" s="231" t="s">
        <v>283</v>
      </c>
      <c r="AU6979" s="231" t="s">
        <v>84</v>
      </c>
      <c r="AV6979" s="14" t="s">
        <v>84</v>
      </c>
      <c r="AW6979" s="14" t="s">
        <v>32</v>
      </c>
      <c r="AX6979" s="14" t="s">
        <v>76</v>
      </c>
      <c r="AY6979" s="231" t="s">
        <v>272</v>
      </c>
    </row>
    <row r="6980" spans="2:51" s="14" customFormat="1" ht="11.25" x14ac:dyDescent="0.2">
      <c r="B6980" s="221"/>
      <c r="C6980" s="222"/>
      <c r="D6980" s="212" t="s">
        <v>283</v>
      </c>
      <c r="E6980" s="223" t="s">
        <v>1</v>
      </c>
      <c r="F6980" s="224" t="s">
        <v>3553</v>
      </c>
      <c r="G6980" s="222"/>
      <c r="H6980" s="225">
        <v>9.1</v>
      </c>
      <c r="I6980" s="226"/>
      <c r="J6980" s="222"/>
      <c r="K6980" s="222"/>
      <c r="L6980" s="227"/>
      <c r="M6980" s="228"/>
      <c r="N6980" s="229"/>
      <c r="O6980" s="229"/>
      <c r="P6980" s="229"/>
      <c r="Q6980" s="229"/>
      <c r="R6980" s="229"/>
      <c r="S6980" s="229"/>
      <c r="T6980" s="230"/>
      <c r="AT6980" s="231" t="s">
        <v>283</v>
      </c>
      <c r="AU6980" s="231" t="s">
        <v>84</v>
      </c>
      <c r="AV6980" s="14" t="s">
        <v>84</v>
      </c>
      <c r="AW6980" s="14" t="s">
        <v>32</v>
      </c>
      <c r="AX6980" s="14" t="s">
        <v>76</v>
      </c>
      <c r="AY6980" s="231" t="s">
        <v>272</v>
      </c>
    </row>
    <row r="6981" spans="2:51" s="14" customFormat="1" ht="11.25" x14ac:dyDescent="0.2">
      <c r="B6981" s="221"/>
      <c r="C6981" s="222"/>
      <c r="D6981" s="212" t="s">
        <v>283</v>
      </c>
      <c r="E6981" s="223" t="s">
        <v>1</v>
      </c>
      <c r="F6981" s="224" t="s">
        <v>3554</v>
      </c>
      <c r="G6981" s="222"/>
      <c r="H6981" s="225">
        <v>13.9</v>
      </c>
      <c r="I6981" s="226"/>
      <c r="J6981" s="222"/>
      <c r="K6981" s="222"/>
      <c r="L6981" s="227"/>
      <c r="M6981" s="228"/>
      <c r="N6981" s="229"/>
      <c r="O6981" s="229"/>
      <c r="P6981" s="229"/>
      <c r="Q6981" s="229"/>
      <c r="R6981" s="229"/>
      <c r="S6981" s="229"/>
      <c r="T6981" s="230"/>
      <c r="AT6981" s="231" t="s">
        <v>283</v>
      </c>
      <c r="AU6981" s="231" t="s">
        <v>84</v>
      </c>
      <c r="AV6981" s="14" t="s">
        <v>84</v>
      </c>
      <c r="AW6981" s="14" t="s">
        <v>32</v>
      </c>
      <c r="AX6981" s="14" t="s">
        <v>76</v>
      </c>
      <c r="AY6981" s="231" t="s">
        <v>272</v>
      </c>
    </row>
    <row r="6982" spans="2:51" s="14" customFormat="1" ht="11.25" x14ac:dyDescent="0.2">
      <c r="B6982" s="221"/>
      <c r="C6982" s="222"/>
      <c r="D6982" s="212" t="s">
        <v>283</v>
      </c>
      <c r="E6982" s="223" t="s">
        <v>1</v>
      </c>
      <c r="F6982" s="224" t="s">
        <v>3555</v>
      </c>
      <c r="G6982" s="222"/>
      <c r="H6982" s="225">
        <v>16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2:51" s="14" customFormat="1" ht="11.25" x14ac:dyDescent="0.2">
      <c r="B6983" s="221"/>
      <c r="C6983" s="222"/>
      <c r="D6983" s="212" t="s">
        <v>283</v>
      </c>
      <c r="E6983" s="223" t="s">
        <v>1</v>
      </c>
      <c r="F6983" s="224" t="s">
        <v>3556</v>
      </c>
      <c r="G6983" s="222"/>
      <c r="H6983" s="225">
        <v>16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2:51" s="14" customFormat="1" ht="11.25" x14ac:dyDescent="0.2">
      <c r="B6984" s="221"/>
      <c r="C6984" s="222"/>
      <c r="D6984" s="212" t="s">
        <v>283</v>
      </c>
      <c r="E6984" s="223" t="s">
        <v>1</v>
      </c>
      <c r="F6984" s="224" t="s">
        <v>3580</v>
      </c>
      <c r="G6984" s="222"/>
      <c r="H6984" s="225">
        <v>14.15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2:51" s="14" customFormat="1" ht="11.25" x14ac:dyDescent="0.2">
      <c r="B6985" s="221"/>
      <c r="C6985" s="222"/>
      <c r="D6985" s="212" t="s">
        <v>283</v>
      </c>
      <c r="E6985" s="223" t="s">
        <v>1</v>
      </c>
      <c r="F6985" s="224" t="s">
        <v>3557</v>
      </c>
      <c r="G6985" s="222"/>
      <c r="H6985" s="225">
        <v>12.15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2:51" s="14" customFormat="1" ht="11.25" x14ac:dyDescent="0.2">
      <c r="B6986" s="221"/>
      <c r="C6986" s="222"/>
      <c r="D6986" s="212" t="s">
        <v>283</v>
      </c>
      <c r="E6986" s="223" t="s">
        <v>1</v>
      </c>
      <c r="F6986" s="224" t="s">
        <v>3581</v>
      </c>
      <c r="G6986" s="222"/>
      <c r="H6986" s="225">
        <v>25.44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2:51" s="14" customFormat="1" ht="11.25" x14ac:dyDescent="0.2">
      <c r="B6987" s="221"/>
      <c r="C6987" s="222"/>
      <c r="D6987" s="212" t="s">
        <v>283</v>
      </c>
      <c r="E6987" s="223" t="s">
        <v>1</v>
      </c>
      <c r="F6987" s="224" t="s">
        <v>3558</v>
      </c>
      <c r="G6987" s="222"/>
      <c r="H6987" s="225">
        <v>91.58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2:51" s="14" customFormat="1" ht="11.25" x14ac:dyDescent="0.2">
      <c r="B6988" s="221"/>
      <c r="C6988" s="222"/>
      <c r="D6988" s="212" t="s">
        <v>283</v>
      </c>
      <c r="E6988" s="223" t="s">
        <v>1</v>
      </c>
      <c r="F6988" s="224" t="s">
        <v>3559</v>
      </c>
      <c r="G6988" s="222"/>
      <c r="H6988" s="225">
        <v>14.9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2:51" s="14" customFormat="1" ht="11.25" x14ac:dyDescent="0.2">
      <c r="B6989" s="221"/>
      <c r="C6989" s="222"/>
      <c r="D6989" s="212" t="s">
        <v>283</v>
      </c>
      <c r="E6989" s="223" t="s">
        <v>1</v>
      </c>
      <c r="F6989" s="224" t="s">
        <v>3560</v>
      </c>
      <c r="G6989" s="222"/>
      <c r="H6989" s="225">
        <v>14.65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2:51" s="14" customFormat="1" ht="11.25" x14ac:dyDescent="0.2">
      <c r="B6990" s="221"/>
      <c r="C6990" s="222"/>
      <c r="D6990" s="212" t="s">
        <v>283</v>
      </c>
      <c r="E6990" s="223" t="s">
        <v>1</v>
      </c>
      <c r="F6990" s="224" t="s">
        <v>3561</v>
      </c>
      <c r="G6990" s="222"/>
      <c r="H6990" s="225">
        <v>14.6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2:51" s="14" customFormat="1" ht="11.25" x14ac:dyDescent="0.2">
      <c r="B6991" s="221"/>
      <c r="C6991" s="222"/>
      <c r="D6991" s="212" t="s">
        <v>283</v>
      </c>
      <c r="E6991" s="223" t="s">
        <v>1</v>
      </c>
      <c r="F6991" s="224" t="s">
        <v>3562</v>
      </c>
      <c r="G6991" s="222"/>
      <c r="H6991" s="225">
        <v>14.6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2:51" s="14" customFormat="1" ht="11.25" x14ac:dyDescent="0.2">
      <c r="B6992" s="221"/>
      <c r="C6992" s="222"/>
      <c r="D6992" s="212" t="s">
        <v>283</v>
      </c>
      <c r="E6992" s="223" t="s">
        <v>1</v>
      </c>
      <c r="F6992" s="224" t="s">
        <v>3563</v>
      </c>
      <c r="G6992" s="222"/>
      <c r="H6992" s="225">
        <v>14.3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 x14ac:dyDescent="0.2">
      <c r="B6993" s="221"/>
      <c r="C6993" s="222"/>
      <c r="D6993" s="212" t="s">
        <v>283</v>
      </c>
      <c r="E6993" s="223" t="s">
        <v>1</v>
      </c>
      <c r="F6993" s="224" t="s">
        <v>3564</v>
      </c>
      <c r="G6993" s="222"/>
      <c r="H6993" s="225">
        <v>14.7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 x14ac:dyDescent="0.2">
      <c r="B6994" s="221"/>
      <c r="C6994" s="222"/>
      <c r="D6994" s="212" t="s">
        <v>283</v>
      </c>
      <c r="E6994" s="223" t="s">
        <v>1</v>
      </c>
      <c r="F6994" s="224" t="s">
        <v>3565</v>
      </c>
      <c r="G6994" s="222"/>
      <c r="H6994" s="225">
        <v>14.7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 x14ac:dyDescent="0.2">
      <c r="B6995" s="221"/>
      <c r="C6995" s="222"/>
      <c r="D6995" s="212" t="s">
        <v>283</v>
      </c>
      <c r="E6995" s="223" t="s">
        <v>1</v>
      </c>
      <c r="F6995" s="224" t="s">
        <v>3566</v>
      </c>
      <c r="G6995" s="222"/>
      <c r="H6995" s="225">
        <v>14.7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 x14ac:dyDescent="0.2">
      <c r="B6996" s="221"/>
      <c r="C6996" s="222"/>
      <c r="D6996" s="212" t="s">
        <v>283</v>
      </c>
      <c r="E6996" s="223" t="s">
        <v>1</v>
      </c>
      <c r="F6996" s="224" t="s">
        <v>3567</v>
      </c>
      <c r="G6996" s="222"/>
      <c r="H6996" s="225">
        <v>7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 x14ac:dyDescent="0.2">
      <c r="B6997" s="221"/>
      <c r="C6997" s="222"/>
      <c r="D6997" s="212" t="s">
        <v>283</v>
      </c>
      <c r="E6997" s="223" t="s">
        <v>1</v>
      </c>
      <c r="F6997" s="224" t="s">
        <v>3568</v>
      </c>
      <c r="G6997" s="222"/>
      <c r="H6997" s="225">
        <v>29.25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 x14ac:dyDescent="0.2">
      <c r="B6998" s="221"/>
      <c r="C6998" s="222"/>
      <c r="D6998" s="212" t="s">
        <v>283</v>
      </c>
      <c r="E6998" s="223" t="s">
        <v>1</v>
      </c>
      <c r="F6998" s="224" t="s">
        <v>3569</v>
      </c>
      <c r="G6998" s="222"/>
      <c r="H6998" s="225">
        <v>11.65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 x14ac:dyDescent="0.2">
      <c r="B6999" s="221"/>
      <c r="C6999" s="222"/>
      <c r="D6999" s="212" t="s">
        <v>283</v>
      </c>
      <c r="E6999" s="223" t="s">
        <v>1</v>
      </c>
      <c r="F6999" s="224" t="s">
        <v>3570</v>
      </c>
      <c r="G6999" s="222"/>
      <c r="H6999" s="225">
        <v>10.3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 x14ac:dyDescent="0.2">
      <c r="B7000" s="221"/>
      <c r="C7000" s="222"/>
      <c r="D7000" s="212" t="s">
        <v>283</v>
      </c>
      <c r="E7000" s="223" t="s">
        <v>1</v>
      </c>
      <c r="F7000" s="224" t="s">
        <v>3578</v>
      </c>
      <c r="G7000" s="222"/>
      <c r="H7000" s="225">
        <v>34.799999999999997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 x14ac:dyDescent="0.2">
      <c r="B7001" s="221"/>
      <c r="C7001" s="222"/>
      <c r="D7001" s="212" t="s">
        <v>283</v>
      </c>
      <c r="E7001" s="223" t="s">
        <v>1</v>
      </c>
      <c r="F7001" s="224" t="s">
        <v>3579</v>
      </c>
      <c r="G7001" s="222"/>
      <c r="H7001" s="225">
        <v>2.65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3" customFormat="1" ht="11.25" x14ac:dyDescent="0.2">
      <c r="B7002" s="210"/>
      <c r="C7002" s="211"/>
      <c r="D7002" s="212" t="s">
        <v>283</v>
      </c>
      <c r="E7002" s="213" t="s">
        <v>1</v>
      </c>
      <c r="F7002" s="214" t="s">
        <v>285</v>
      </c>
      <c r="G7002" s="211"/>
      <c r="H7002" s="213" t="s">
        <v>1</v>
      </c>
      <c r="I7002" s="215"/>
      <c r="J7002" s="211"/>
      <c r="K7002" s="211"/>
      <c r="L7002" s="216"/>
      <c r="M7002" s="217"/>
      <c r="N7002" s="218"/>
      <c r="O7002" s="218"/>
      <c r="P7002" s="218"/>
      <c r="Q7002" s="218"/>
      <c r="R7002" s="218"/>
      <c r="S7002" s="218"/>
      <c r="T7002" s="219"/>
      <c r="AT7002" s="220" t="s">
        <v>283</v>
      </c>
      <c r="AU7002" s="220" t="s">
        <v>84</v>
      </c>
      <c r="AV7002" s="13" t="s">
        <v>16</v>
      </c>
      <c r="AW7002" s="13" t="s">
        <v>32</v>
      </c>
      <c r="AX7002" s="13" t="s">
        <v>76</v>
      </c>
      <c r="AY7002" s="220" t="s">
        <v>272</v>
      </c>
    </row>
    <row r="7003" spans="2:51" s="13" customFormat="1" ht="11.25" x14ac:dyDescent="0.2">
      <c r="B7003" s="210"/>
      <c r="C7003" s="211"/>
      <c r="D7003" s="212" t="s">
        <v>283</v>
      </c>
      <c r="E7003" s="213" t="s">
        <v>1</v>
      </c>
      <c r="F7003" s="214" t="s">
        <v>833</v>
      </c>
      <c r="G7003" s="211"/>
      <c r="H7003" s="213" t="s">
        <v>1</v>
      </c>
      <c r="I7003" s="215"/>
      <c r="J7003" s="211"/>
      <c r="K7003" s="211"/>
      <c r="L7003" s="216"/>
      <c r="M7003" s="217"/>
      <c r="N7003" s="218"/>
      <c r="O7003" s="218"/>
      <c r="P7003" s="218"/>
      <c r="Q7003" s="218"/>
      <c r="R7003" s="218"/>
      <c r="S7003" s="218"/>
      <c r="T7003" s="219"/>
      <c r="AT7003" s="220" t="s">
        <v>283</v>
      </c>
      <c r="AU7003" s="220" t="s">
        <v>84</v>
      </c>
      <c r="AV7003" s="13" t="s">
        <v>16</v>
      </c>
      <c r="AW7003" s="13" t="s">
        <v>32</v>
      </c>
      <c r="AX7003" s="13" t="s">
        <v>76</v>
      </c>
      <c r="AY7003" s="220" t="s">
        <v>272</v>
      </c>
    </row>
    <row r="7004" spans="2:51" s="14" customFormat="1" ht="11.25" x14ac:dyDescent="0.2">
      <c r="B7004" s="221"/>
      <c r="C7004" s="222"/>
      <c r="D7004" s="212" t="s">
        <v>283</v>
      </c>
      <c r="E7004" s="223" t="s">
        <v>1</v>
      </c>
      <c r="F7004" s="224" t="s">
        <v>5469</v>
      </c>
      <c r="G7004" s="222"/>
      <c r="H7004" s="225">
        <v>17.600000000000001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22.5" x14ac:dyDescent="0.2">
      <c r="B7005" s="221"/>
      <c r="C7005" s="222"/>
      <c r="D7005" s="212" t="s">
        <v>283</v>
      </c>
      <c r="E7005" s="223" t="s">
        <v>1</v>
      </c>
      <c r="F7005" s="224" t="s">
        <v>5470</v>
      </c>
      <c r="G7005" s="222"/>
      <c r="H7005" s="225">
        <v>40.700000000000003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4" customFormat="1" ht="11.25" x14ac:dyDescent="0.2">
      <c r="B7006" s="221"/>
      <c r="C7006" s="222"/>
      <c r="D7006" s="212" t="s">
        <v>283</v>
      </c>
      <c r="E7006" s="223" t="s">
        <v>1</v>
      </c>
      <c r="F7006" s="224" t="s">
        <v>5471</v>
      </c>
      <c r="G7006" s="222"/>
      <c r="H7006" s="225">
        <v>16.7</v>
      </c>
      <c r="I7006" s="226"/>
      <c r="J7006" s="222"/>
      <c r="K7006" s="222"/>
      <c r="L7006" s="227"/>
      <c r="M7006" s="228"/>
      <c r="N7006" s="229"/>
      <c r="O7006" s="229"/>
      <c r="P7006" s="229"/>
      <c r="Q7006" s="229"/>
      <c r="R7006" s="229"/>
      <c r="S7006" s="229"/>
      <c r="T7006" s="230"/>
      <c r="AT7006" s="231" t="s">
        <v>283</v>
      </c>
      <c r="AU7006" s="231" t="s">
        <v>84</v>
      </c>
      <c r="AV7006" s="14" t="s">
        <v>84</v>
      </c>
      <c r="AW7006" s="14" t="s">
        <v>32</v>
      </c>
      <c r="AX7006" s="14" t="s">
        <v>76</v>
      </c>
      <c r="AY7006" s="231" t="s">
        <v>272</v>
      </c>
    </row>
    <row r="7007" spans="2:51" s="14" customFormat="1" ht="11.25" x14ac:dyDescent="0.2">
      <c r="B7007" s="221"/>
      <c r="C7007" s="222"/>
      <c r="D7007" s="212" t="s">
        <v>283</v>
      </c>
      <c r="E7007" s="223" t="s">
        <v>1</v>
      </c>
      <c r="F7007" s="224" t="s">
        <v>5472</v>
      </c>
      <c r="G7007" s="222"/>
      <c r="H7007" s="225">
        <v>25.3</v>
      </c>
      <c r="I7007" s="226"/>
      <c r="J7007" s="222"/>
      <c r="K7007" s="222"/>
      <c r="L7007" s="227"/>
      <c r="M7007" s="228"/>
      <c r="N7007" s="229"/>
      <c r="O7007" s="229"/>
      <c r="P7007" s="229"/>
      <c r="Q7007" s="229"/>
      <c r="R7007" s="229"/>
      <c r="S7007" s="229"/>
      <c r="T7007" s="230"/>
      <c r="AT7007" s="231" t="s">
        <v>283</v>
      </c>
      <c r="AU7007" s="231" t="s">
        <v>84</v>
      </c>
      <c r="AV7007" s="14" t="s">
        <v>84</v>
      </c>
      <c r="AW7007" s="14" t="s">
        <v>32</v>
      </c>
      <c r="AX7007" s="14" t="s">
        <v>76</v>
      </c>
      <c r="AY7007" s="231" t="s">
        <v>272</v>
      </c>
    </row>
    <row r="7008" spans="2:51" s="14" customFormat="1" ht="11.25" x14ac:dyDescent="0.2">
      <c r="B7008" s="221"/>
      <c r="C7008" s="222"/>
      <c r="D7008" s="212" t="s">
        <v>283</v>
      </c>
      <c r="E7008" s="223" t="s">
        <v>1</v>
      </c>
      <c r="F7008" s="224" t="s">
        <v>5473</v>
      </c>
      <c r="G7008" s="222"/>
      <c r="H7008" s="225">
        <v>11.75</v>
      </c>
      <c r="I7008" s="226"/>
      <c r="J7008" s="222"/>
      <c r="K7008" s="222"/>
      <c r="L7008" s="227"/>
      <c r="M7008" s="228"/>
      <c r="N7008" s="229"/>
      <c r="O7008" s="229"/>
      <c r="P7008" s="229"/>
      <c r="Q7008" s="229"/>
      <c r="R7008" s="229"/>
      <c r="S7008" s="229"/>
      <c r="T7008" s="230"/>
      <c r="AT7008" s="231" t="s">
        <v>283</v>
      </c>
      <c r="AU7008" s="231" t="s">
        <v>84</v>
      </c>
      <c r="AV7008" s="14" t="s">
        <v>84</v>
      </c>
      <c r="AW7008" s="14" t="s">
        <v>32</v>
      </c>
      <c r="AX7008" s="14" t="s">
        <v>76</v>
      </c>
      <c r="AY7008" s="231" t="s">
        <v>272</v>
      </c>
    </row>
    <row r="7009" spans="2:51" s="14" customFormat="1" ht="11.25" x14ac:dyDescent="0.2">
      <c r="B7009" s="221"/>
      <c r="C7009" s="222"/>
      <c r="D7009" s="212" t="s">
        <v>283</v>
      </c>
      <c r="E7009" s="223" t="s">
        <v>1</v>
      </c>
      <c r="F7009" s="224" t="s">
        <v>5474</v>
      </c>
      <c r="G7009" s="222"/>
      <c r="H7009" s="225">
        <v>12.15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11.25" x14ac:dyDescent="0.2">
      <c r="B7010" s="221"/>
      <c r="C7010" s="222"/>
      <c r="D7010" s="212" t="s">
        <v>283</v>
      </c>
      <c r="E7010" s="223" t="s">
        <v>1</v>
      </c>
      <c r="F7010" s="224" t="s">
        <v>5475</v>
      </c>
      <c r="G7010" s="222"/>
      <c r="H7010" s="225">
        <v>4.66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 x14ac:dyDescent="0.2">
      <c r="B7011" s="221"/>
      <c r="C7011" s="222"/>
      <c r="D7011" s="212" t="s">
        <v>283</v>
      </c>
      <c r="E7011" s="223" t="s">
        <v>1</v>
      </c>
      <c r="F7011" s="224" t="s">
        <v>5476</v>
      </c>
      <c r="G7011" s="222"/>
      <c r="H7011" s="225">
        <v>8.9600000000000009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22.5" x14ac:dyDescent="0.2">
      <c r="B7012" s="221"/>
      <c r="C7012" s="222"/>
      <c r="D7012" s="212" t="s">
        <v>283</v>
      </c>
      <c r="E7012" s="223" t="s">
        <v>1</v>
      </c>
      <c r="F7012" s="224" t="s">
        <v>5477</v>
      </c>
      <c r="G7012" s="222"/>
      <c r="H7012" s="225">
        <v>49.45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 x14ac:dyDescent="0.2">
      <c r="B7013" s="221"/>
      <c r="C7013" s="222"/>
      <c r="D7013" s="212" t="s">
        <v>283</v>
      </c>
      <c r="E7013" s="223" t="s">
        <v>1</v>
      </c>
      <c r="F7013" s="224" t="s">
        <v>5405</v>
      </c>
      <c r="G7013" s="222"/>
      <c r="H7013" s="225">
        <v>5.75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 x14ac:dyDescent="0.2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9.4499999999999993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 x14ac:dyDescent="0.2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15.01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3" customFormat="1" ht="11.25" x14ac:dyDescent="0.2">
      <c r="B7016" s="210"/>
      <c r="C7016" s="211"/>
      <c r="D7016" s="212" t="s">
        <v>283</v>
      </c>
      <c r="E7016" s="213" t="s">
        <v>1</v>
      </c>
      <c r="F7016" s="214" t="s">
        <v>285</v>
      </c>
      <c r="G7016" s="211"/>
      <c r="H7016" s="213" t="s">
        <v>1</v>
      </c>
      <c r="I7016" s="215"/>
      <c r="J7016" s="211"/>
      <c r="K7016" s="211"/>
      <c r="L7016" s="216"/>
      <c r="M7016" s="217"/>
      <c r="N7016" s="218"/>
      <c r="O7016" s="218"/>
      <c r="P7016" s="218"/>
      <c r="Q7016" s="218"/>
      <c r="R7016" s="218"/>
      <c r="S7016" s="218"/>
      <c r="T7016" s="219"/>
      <c r="AT7016" s="220" t="s">
        <v>283</v>
      </c>
      <c r="AU7016" s="220" t="s">
        <v>84</v>
      </c>
      <c r="AV7016" s="13" t="s">
        <v>16</v>
      </c>
      <c r="AW7016" s="13" t="s">
        <v>32</v>
      </c>
      <c r="AX7016" s="13" t="s">
        <v>76</v>
      </c>
      <c r="AY7016" s="220" t="s">
        <v>272</v>
      </c>
    </row>
    <row r="7017" spans="2:51" s="13" customFormat="1" ht="11.25" x14ac:dyDescent="0.2">
      <c r="B7017" s="210"/>
      <c r="C7017" s="211"/>
      <c r="D7017" s="212" t="s">
        <v>283</v>
      </c>
      <c r="E7017" s="213" t="s">
        <v>1</v>
      </c>
      <c r="F7017" s="214" t="s">
        <v>837</v>
      </c>
      <c r="G7017" s="211"/>
      <c r="H7017" s="213" t="s">
        <v>1</v>
      </c>
      <c r="I7017" s="215"/>
      <c r="J7017" s="211"/>
      <c r="K7017" s="211"/>
      <c r="L7017" s="216"/>
      <c r="M7017" s="217"/>
      <c r="N7017" s="218"/>
      <c r="O7017" s="218"/>
      <c r="P7017" s="218"/>
      <c r="Q7017" s="218"/>
      <c r="R7017" s="218"/>
      <c r="S7017" s="218"/>
      <c r="T7017" s="219"/>
      <c r="AT7017" s="220" t="s">
        <v>283</v>
      </c>
      <c r="AU7017" s="220" t="s">
        <v>84</v>
      </c>
      <c r="AV7017" s="13" t="s">
        <v>16</v>
      </c>
      <c r="AW7017" s="13" t="s">
        <v>32</v>
      </c>
      <c r="AX7017" s="13" t="s">
        <v>76</v>
      </c>
      <c r="AY7017" s="220" t="s">
        <v>272</v>
      </c>
    </row>
    <row r="7018" spans="2:51" s="14" customFormat="1" ht="11.25" x14ac:dyDescent="0.2">
      <c r="B7018" s="221"/>
      <c r="C7018" s="222"/>
      <c r="D7018" s="212" t="s">
        <v>283</v>
      </c>
      <c r="E7018" s="223" t="s">
        <v>1</v>
      </c>
      <c r="F7018" s="224" t="s">
        <v>5480</v>
      </c>
      <c r="G7018" s="222"/>
      <c r="H7018" s="225">
        <v>10.050000000000001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 x14ac:dyDescent="0.2">
      <c r="B7019" s="221"/>
      <c r="C7019" s="222"/>
      <c r="D7019" s="212" t="s">
        <v>283</v>
      </c>
      <c r="E7019" s="223" t="s">
        <v>1</v>
      </c>
      <c r="F7019" s="224" t="s">
        <v>5481</v>
      </c>
      <c r="G7019" s="222"/>
      <c r="H7019" s="225">
        <v>20.2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4" customFormat="1" ht="11.25" x14ac:dyDescent="0.2">
      <c r="B7020" s="221"/>
      <c r="C7020" s="222"/>
      <c r="D7020" s="212" t="s">
        <v>283</v>
      </c>
      <c r="E7020" s="223" t="s">
        <v>1</v>
      </c>
      <c r="F7020" s="224" t="s">
        <v>5482</v>
      </c>
      <c r="G7020" s="222"/>
      <c r="H7020" s="225">
        <v>22.2</v>
      </c>
      <c r="I7020" s="226"/>
      <c r="J7020" s="222"/>
      <c r="K7020" s="222"/>
      <c r="L7020" s="227"/>
      <c r="M7020" s="228"/>
      <c r="N7020" s="229"/>
      <c r="O7020" s="229"/>
      <c r="P7020" s="229"/>
      <c r="Q7020" s="229"/>
      <c r="R7020" s="229"/>
      <c r="S7020" s="229"/>
      <c r="T7020" s="230"/>
      <c r="AT7020" s="231" t="s">
        <v>283</v>
      </c>
      <c r="AU7020" s="231" t="s">
        <v>84</v>
      </c>
      <c r="AV7020" s="14" t="s">
        <v>84</v>
      </c>
      <c r="AW7020" s="14" t="s">
        <v>32</v>
      </c>
      <c r="AX7020" s="14" t="s">
        <v>76</v>
      </c>
      <c r="AY7020" s="231" t="s">
        <v>272</v>
      </c>
    </row>
    <row r="7021" spans="2:51" s="14" customFormat="1" ht="11.25" x14ac:dyDescent="0.2">
      <c r="B7021" s="221"/>
      <c r="C7021" s="222"/>
      <c r="D7021" s="212" t="s">
        <v>283</v>
      </c>
      <c r="E7021" s="223" t="s">
        <v>1</v>
      </c>
      <c r="F7021" s="224" t="s">
        <v>5483</v>
      </c>
      <c r="G7021" s="222"/>
      <c r="H7021" s="225">
        <v>15.85</v>
      </c>
      <c r="I7021" s="226"/>
      <c r="J7021" s="222"/>
      <c r="K7021" s="222"/>
      <c r="L7021" s="227"/>
      <c r="M7021" s="228"/>
      <c r="N7021" s="229"/>
      <c r="O7021" s="229"/>
      <c r="P7021" s="229"/>
      <c r="Q7021" s="229"/>
      <c r="R7021" s="229"/>
      <c r="S7021" s="229"/>
      <c r="T7021" s="230"/>
      <c r="AT7021" s="231" t="s">
        <v>283</v>
      </c>
      <c r="AU7021" s="231" t="s">
        <v>84</v>
      </c>
      <c r="AV7021" s="14" t="s">
        <v>84</v>
      </c>
      <c r="AW7021" s="14" t="s">
        <v>32</v>
      </c>
      <c r="AX7021" s="14" t="s">
        <v>76</v>
      </c>
      <c r="AY7021" s="231" t="s">
        <v>272</v>
      </c>
    </row>
    <row r="7022" spans="2:51" s="14" customFormat="1" ht="11.25" x14ac:dyDescent="0.2">
      <c r="B7022" s="221"/>
      <c r="C7022" s="222"/>
      <c r="D7022" s="212" t="s">
        <v>283</v>
      </c>
      <c r="E7022" s="223" t="s">
        <v>1</v>
      </c>
      <c r="F7022" s="224" t="s">
        <v>5484</v>
      </c>
      <c r="G7022" s="222"/>
      <c r="H7022" s="225">
        <v>17.100000000000001</v>
      </c>
      <c r="I7022" s="226"/>
      <c r="J7022" s="222"/>
      <c r="K7022" s="222"/>
      <c r="L7022" s="227"/>
      <c r="M7022" s="228"/>
      <c r="N7022" s="229"/>
      <c r="O7022" s="229"/>
      <c r="P7022" s="229"/>
      <c r="Q7022" s="229"/>
      <c r="R7022" s="229"/>
      <c r="S7022" s="229"/>
      <c r="T7022" s="230"/>
      <c r="AT7022" s="231" t="s">
        <v>283</v>
      </c>
      <c r="AU7022" s="231" t="s">
        <v>84</v>
      </c>
      <c r="AV7022" s="14" t="s">
        <v>84</v>
      </c>
      <c r="AW7022" s="14" t="s">
        <v>32</v>
      </c>
      <c r="AX7022" s="14" t="s">
        <v>76</v>
      </c>
      <c r="AY7022" s="231" t="s">
        <v>272</v>
      </c>
    </row>
    <row r="7023" spans="2:51" s="14" customFormat="1" ht="11.25" x14ac:dyDescent="0.2">
      <c r="B7023" s="221"/>
      <c r="C7023" s="222"/>
      <c r="D7023" s="212" t="s">
        <v>283</v>
      </c>
      <c r="E7023" s="223" t="s">
        <v>1</v>
      </c>
      <c r="F7023" s="224" t="s">
        <v>5485</v>
      </c>
      <c r="G7023" s="222"/>
      <c r="H7023" s="225">
        <v>23.6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 x14ac:dyDescent="0.2">
      <c r="B7024" s="221"/>
      <c r="C7024" s="222"/>
      <c r="D7024" s="212" t="s">
        <v>283</v>
      </c>
      <c r="E7024" s="223" t="s">
        <v>1</v>
      </c>
      <c r="F7024" s="224" t="s">
        <v>5486</v>
      </c>
      <c r="G7024" s="222"/>
      <c r="H7024" s="225">
        <v>49.3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 x14ac:dyDescent="0.2">
      <c r="B7025" s="221"/>
      <c r="C7025" s="222"/>
      <c r="D7025" s="212" t="s">
        <v>283</v>
      </c>
      <c r="E7025" s="223" t="s">
        <v>1</v>
      </c>
      <c r="F7025" s="224" t="s">
        <v>5487</v>
      </c>
      <c r="G7025" s="222"/>
      <c r="H7025" s="225">
        <v>13.54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 x14ac:dyDescent="0.2">
      <c r="B7026" s="221"/>
      <c r="C7026" s="222"/>
      <c r="D7026" s="212" t="s">
        <v>283</v>
      </c>
      <c r="E7026" s="223" t="s">
        <v>1</v>
      </c>
      <c r="F7026" s="224" t="s">
        <v>5419</v>
      </c>
      <c r="G7026" s="222"/>
      <c r="H7026" s="225">
        <v>7.5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 x14ac:dyDescent="0.2">
      <c r="B7027" s="221"/>
      <c r="C7027" s="222"/>
      <c r="D7027" s="212" t="s">
        <v>283</v>
      </c>
      <c r="E7027" s="223" t="s">
        <v>1</v>
      </c>
      <c r="F7027" s="224" t="s">
        <v>5420</v>
      </c>
      <c r="G7027" s="222"/>
      <c r="H7027" s="225">
        <v>6.15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22.5" x14ac:dyDescent="0.2">
      <c r="B7028" s="221"/>
      <c r="C7028" s="222"/>
      <c r="D7028" s="212" t="s">
        <v>283</v>
      </c>
      <c r="E7028" s="223" t="s">
        <v>1</v>
      </c>
      <c r="F7028" s="224" t="s">
        <v>5488</v>
      </c>
      <c r="G7028" s="222"/>
      <c r="H7028" s="225">
        <v>29.66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 x14ac:dyDescent="0.2">
      <c r="B7029" s="221"/>
      <c r="C7029" s="222"/>
      <c r="D7029" s="212" t="s">
        <v>283</v>
      </c>
      <c r="E7029" s="223" t="s">
        <v>1</v>
      </c>
      <c r="F7029" s="224" t="s">
        <v>5489</v>
      </c>
      <c r="G7029" s="222"/>
      <c r="H7029" s="225">
        <v>7.45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 x14ac:dyDescent="0.2">
      <c r="B7030" s="221"/>
      <c r="C7030" s="222"/>
      <c r="D7030" s="212" t="s">
        <v>283</v>
      </c>
      <c r="E7030" s="223" t="s">
        <v>1</v>
      </c>
      <c r="F7030" s="224" t="s">
        <v>5490</v>
      </c>
      <c r="G7030" s="222"/>
      <c r="H7030" s="225">
        <v>21.65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 x14ac:dyDescent="0.2">
      <c r="B7031" s="221"/>
      <c r="C7031" s="222"/>
      <c r="D7031" s="212" t="s">
        <v>283</v>
      </c>
      <c r="E7031" s="223" t="s">
        <v>1</v>
      </c>
      <c r="F7031" s="224" t="s">
        <v>5491</v>
      </c>
      <c r="G7031" s="222"/>
      <c r="H7031" s="225">
        <v>16.3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11.25" x14ac:dyDescent="0.2">
      <c r="B7032" s="221"/>
      <c r="C7032" s="222"/>
      <c r="D7032" s="212" t="s">
        <v>283</v>
      </c>
      <c r="E7032" s="223" t="s">
        <v>1</v>
      </c>
      <c r="F7032" s="224" t="s">
        <v>5492</v>
      </c>
      <c r="G7032" s="222"/>
      <c r="H7032" s="225">
        <v>17.7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2" customFormat="1" ht="37.9" customHeight="1" x14ac:dyDescent="0.2">
      <c r="A7033" s="34"/>
      <c r="B7033" s="35"/>
      <c r="C7033" s="232" t="s">
        <v>5493</v>
      </c>
      <c r="D7033" s="232" t="s">
        <v>394</v>
      </c>
      <c r="E7033" s="233" t="s">
        <v>5494</v>
      </c>
      <c r="F7033" s="234" t="s">
        <v>5495</v>
      </c>
      <c r="G7033" s="235" t="s">
        <v>156</v>
      </c>
      <c r="H7033" s="236">
        <v>1198.886</v>
      </c>
      <c r="I7033" s="237"/>
      <c r="J7033" s="238">
        <f>ROUND(I7033*H7033,2)</f>
        <v>0</v>
      </c>
      <c r="K7033" s="234" t="s">
        <v>1</v>
      </c>
      <c r="L7033" s="239"/>
      <c r="M7033" s="240" t="s">
        <v>1</v>
      </c>
      <c r="N7033" s="241" t="s">
        <v>41</v>
      </c>
      <c r="O7033" s="71"/>
      <c r="P7033" s="201">
        <f>O7033*H7033</f>
        <v>0</v>
      </c>
      <c r="Q7033" s="201">
        <v>2.8300000000000001E-3</v>
      </c>
      <c r="R7033" s="201">
        <f>Q7033*H7033</f>
        <v>3.3928473800000001</v>
      </c>
      <c r="S7033" s="201">
        <v>0</v>
      </c>
      <c r="T7033" s="202">
        <f>S7033*H7033</f>
        <v>0</v>
      </c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R7033" s="203" t="s">
        <v>483</v>
      </c>
      <c r="AT7033" s="203" t="s">
        <v>394</v>
      </c>
      <c r="AU7033" s="203" t="s">
        <v>84</v>
      </c>
      <c r="AY7033" s="17" t="s">
        <v>272</v>
      </c>
      <c r="BE7033" s="204">
        <f>IF(N7033="základní",J7033,0)</f>
        <v>0</v>
      </c>
      <c r="BF7033" s="204">
        <f>IF(N7033="snížená",J7033,0)</f>
        <v>0</v>
      </c>
      <c r="BG7033" s="204">
        <f>IF(N7033="zákl. přenesená",J7033,0)</f>
        <v>0</v>
      </c>
      <c r="BH7033" s="204">
        <f>IF(N7033="sníž. přenesená",J7033,0)</f>
        <v>0</v>
      </c>
      <c r="BI7033" s="204">
        <f>IF(N7033="nulová",J7033,0)</f>
        <v>0</v>
      </c>
      <c r="BJ7033" s="17" t="s">
        <v>16</v>
      </c>
      <c r="BK7033" s="204">
        <f>ROUND(I7033*H7033,2)</f>
        <v>0</v>
      </c>
      <c r="BL7033" s="17" t="s">
        <v>358</v>
      </c>
      <c r="BM7033" s="203" t="s">
        <v>5496</v>
      </c>
    </row>
    <row r="7034" spans="1:65" s="14" customFormat="1" ht="11.25" x14ac:dyDescent="0.2">
      <c r="B7034" s="221"/>
      <c r="C7034" s="222"/>
      <c r="D7034" s="212" t="s">
        <v>283</v>
      </c>
      <c r="E7034" s="223" t="s">
        <v>1</v>
      </c>
      <c r="F7034" s="224" t="s">
        <v>175</v>
      </c>
      <c r="G7034" s="222"/>
      <c r="H7034" s="225">
        <v>949.33100000000002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 x14ac:dyDescent="0.2">
      <c r="B7035" s="221"/>
      <c r="C7035" s="222"/>
      <c r="D7035" s="212" t="s">
        <v>283</v>
      </c>
      <c r="E7035" s="223" t="s">
        <v>1</v>
      </c>
      <c r="F7035" s="224" t="s">
        <v>5497</v>
      </c>
      <c r="G7035" s="222"/>
      <c r="H7035" s="225">
        <v>140.565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 x14ac:dyDescent="0.2">
      <c r="B7036" s="221"/>
      <c r="C7036" s="222"/>
      <c r="D7036" s="212" t="s">
        <v>283</v>
      </c>
      <c r="E7036" s="222"/>
      <c r="F7036" s="224" t="s">
        <v>5498</v>
      </c>
      <c r="G7036" s="222"/>
      <c r="H7036" s="225">
        <v>1198.886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4</v>
      </c>
      <c r="AX7036" s="14" t="s">
        <v>16</v>
      </c>
      <c r="AY7036" s="231" t="s">
        <v>272</v>
      </c>
    </row>
    <row r="7037" spans="1:65" s="2" customFormat="1" ht="16.5" customHeight="1" x14ac:dyDescent="0.2">
      <c r="A7037" s="34"/>
      <c r="B7037" s="35"/>
      <c r="C7037" s="192" t="s">
        <v>5499</v>
      </c>
      <c r="D7037" s="192" t="s">
        <v>274</v>
      </c>
      <c r="E7037" s="193" t="s">
        <v>5500</v>
      </c>
      <c r="F7037" s="194" t="s">
        <v>5501</v>
      </c>
      <c r="G7037" s="195" t="s">
        <v>156</v>
      </c>
      <c r="H7037" s="196">
        <v>74.69</v>
      </c>
      <c r="I7037" s="197"/>
      <c r="J7037" s="198">
        <f>ROUND(I7037*H7037,2)</f>
        <v>0</v>
      </c>
      <c r="K7037" s="194" t="s">
        <v>278</v>
      </c>
      <c r="L7037" s="39"/>
      <c r="M7037" s="199" t="s">
        <v>1</v>
      </c>
      <c r="N7037" s="200" t="s">
        <v>41</v>
      </c>
      <c r="O7037" s="71"/>
      <c r="P7037" s="201">
        <f>O7037*H7037</f>
        <v>0</v>
      </c>
      <c r="Q7037" s="201">
        <v>6.9999999999999999E-4</v>
      </c>
      <c r="R7037" s="201">
        <f>Q7037*H7037</f>
        <v>5.2282999999999996E-2</v>
      </c>
      <c r="S7037" s="201">
        <v>0</v>
      </c>
      <c r="T7037" s="202">
        <f>S7037*H7037</f>
        <v>0</v>
      </c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R7037" s="203" t="s">
        <v>358</v>
      </c>
      <c r="AT7037" s="203" t="s">
        <v>274</v>
      </c>
      <c r="AU7037" s="203" t="s">
        <v>84</v>
      </c>
      <c r="AY7037" s="17" t="s">
        <v>272</v>
      </c>
      <c r="BE7037" s="204">
        <f>IF(N7037="základní",J7037,0)</f>
        <v>0</v>
      </c>
      <c r="BF7037" s="204">
        <f>IF(N7037="snížená",J7037,0)</f>
        <v>0</v>
      </c>
      <c r="BG7037" s="204">
        <f>IF(N7037="zákl. přenesená",J7037,0)</f>
        <v>0</v>
      </c>
      <c r="BH7037" s="204">
        <f>IF(N7037="sníž. přenesená",J7037,0)</f>
        <v>0</v>
      </c>
      <c r="BI7037" s="204">
        <f>IF(N7037="nulová",J7037,0)</f>
        <v>0</v>
      </c>
      <c r="BJ7037" s="17" t="s">
        <v>16</v>
      </c>
      <c r="BK7037" s="204">
        <f>ROUND(I7037*H7037,2)</f>
        <v>0</v>
      </c>
      <c r="BL7037" s="17" t="s">
        <v>358</v>
      </c>
      <c r="BM7037" s="203" t="s">
        <v>5502</v>
      </c>
    </row>
    <row r="7038" spans="1:65" s="2" customFormat="1" ht="11.25" x14ac:dyDescent="0.2">
      <c r="A7038" s="34"/>
      <c r="B7038" s="35"/>
      <c r="C7038" s="36"/>
      <c r="D7038" s="205" t="s">
        <v>281</v>
      </c>
      <c r="E7038" s="36"/>
      <c r="F7038" s="206" t="s">
        <v>5503</v>
      </c>
      <c r="G7038" s="36"/>
      <c r="H7038" s="36"/>
      <c r="I7038" s="207"/>
      <c r="J7038" s="36"/>
      <c r="K7038" s="36"/>
      <c r="L7038" s="39"/>
      <c r="M7038" s="208"/>
      <c r="N7038" s="209"/>
      <c r="O7038" s="71"/>
      <c r="P7038" s="71"/>
      <c r="Q7038" s="71"/>
      <c r="R7038" s="71"/>
      <c r="S7038" s="71"/>
      <c r="T7038" s="72"/>
      <c r="U7038" s="34"/>
      <c r="V7038" s="34"/>
      <c r="W7038" s="34"/>
      <c r="X7038" s="34"/>
      <c r="Y7038" s="34"/>
      <c r="Z7038" s="34"/>
      <c r="AA7038" s="34"/>
      <c r="AB7038" s="34"/>
      <c r="AC7038" s="34"/>
      <c r="AD7038" s="34"/>
      <c r="AE7038" s="34"/>
      <c r="AT7038" s="17" t="s">
        <v>281</v>
      </c>
      <c r="AU7038" s="17" t="s">
        <v>84</v>
      </c>
    </row>
    <row r="7039" spans="1:65" s="13" customFormat="1" ht="22.5" x14ac:dyDescent="0.2">
      <c r="B7039" s="210"/>
      <c r="C7039" s="211"/>
      <c r="D7039" s="212" t="s">
        <v>283</v>
      </c>
      <c r="E7039" s="213" t="s">
        <v>1</v>
      </c>
      <c r="F7039" s="214" t="s">
        <v>3241</v>
      </c>
      <c r="G7039" s="211"/>
      <c r="H7039" s="213" t="s">
        <v>1</v>
      </c>
      <c r="I7039" s="215"/>
      <c r="J7039" s="211"/>
      <c r="K7039" s="211"/>
      <c r="L7039" s="216"/>
      <c r="M7039" s="217"/>
      <c r="N7039" s="218"/>
      <c r="O7039" s="218"/>
      <c r="P7039" s="218"/>
      <c r="Q7039" s="218"/>
      <c r="R7039" s="218"/>
      <c r="S7039" s="218"/>
      <c r="T7039" s="219"/>
      <c r="AT7039" s="220" t="s">
        <v>283</v>
      </c>
      <c r="AU7039" s="220" t="s">
        <v>84</v>
      </c>
      <c r="AV7039" s="13" t="s">
        <v>16</v>
      </c>
      <c r="AW7039" s="13" t="s">
        <v>32</v>
      </c>
      <c r="AX7039" s="13" t="s">
        <v>76</v>
      </c>
      <c r="AY7039" s="220" t="s">
        <v>272</v>
      </c>
    </row>
    <row r="7040" spans="1:65" s="13" customFormat="1" ht="11.25" x14ac:dyDescent="0.2">
      <c r="B7040" s="210"/>
      <c r="C7040" s="211"/>
      <c r="D7040" s="212" t="s">
        <v>283</v>
      </c>
      <c r="E7040" s="213" t="s">
        <v>1</v>
      </c>
      <c r="F7040" s="214" t="s">
        <v>285</v>
      </c>
      <c r="G7040" s="211"/>
      <c r="H7040" s="213" t="s">
        <v>1</v>
      </c>
      <c r="I7040" s="215"/>
      <c r="J7040" s="211"/>
      <c r="K7040" s="211"/>
      <c r="L7040" s="216"/>
      <c r="M7040" s="217"/>
      <c r="N7040" s="218"/>
      <c r="O7040" s="218"/>
      <c r="P7040" s="218"/>
      <c r="Q7040" s="218"/>
      <c r="R7040" s="218"/>
      <c r="S7040" s="218"/>
      <c r="T7040" s="219"/>
      <c r="AT7040" s="220" t="s">
        <v>283</v>
      </c>
      <c r="AU7040" s="220" t="s">
        <v>84</v>
      </c>
      <c r="AV7040" s="13" t="s">
        <v>16</v>
      </c>
      <c r="AW7040" s="13" t="s">
        <v>32</v>
      </c>
      <c r="AX7040" s="13" t="s">
        <v>76</v>
      </c>
      <c r="AY7040" s="220" t="s">
        <v>272</v>
      </c>
    </row>
    <row r="7041" spans="1:65" s="13" customFormat="1" ht="11.25" x14ac:dyDescent="0.2">
      <c r="B7041" s="210"/>
      <c r="C7041" s="211"/>
      <c r="D7041" s="212" t="s">
        <v>283</v>
      </c>
      <c r="E7041" s="213" t="s">
        <v>1</v>
      </c>
      <c r="F7041" s="214" t="s">
        <v>831</v>
      </c>
      <c r="G7041" s="211"/>
      <c r="H7041" s="213" t="s">
        <v>1</v>
      </c>
      <c r="I7041" s="215"/>
      <c r="J7041" s="211"/>
      <c r="K7041" s="211"/>
      <c r="L7041" s="216"/>
      <c r="M7041" s="217"/>
      <c r="N7041" s="218"/>
      <c r="O7041" s="218"/>
      <c r="P7041" s="218"/>
      <c r="Q7041" s="218"/>
      <c r="R7041" s="218"/>
      <c r="S7041" s="218"/>
      <c r="T7041" s="219"/>
      <c r="AT7041" s="220" t="s">
        <v>283</v>
      </c>
      <c r="AU7041" s="220" t="s">
        <v>84</v>
      </c>
      <c r="AV7041" s="13" t="s">
        <v>16</v>
      </c>
      <c r="AW7041" s="13" t="s">
        <v>32</v>
      </c>
      <c r="AX7041" s="13" t="s">
        <v>76</v>
      </c>
      <c r="AY7041" s="220" t="s">
        <v>272</v>
      </c>
    </row>
    <row r="7042" spans="1:65" s="14" customFormat="1" ht="11.25" x14ac:dyDescent="0.2">
      <c r="B7042" s="221"/>
      <c r="C7042" s="222"/>
      <c r="D7042" s="212" t="s">
        <v>283</v>
      </c>
      <c r="E7042" s="223" t="s">
        <v>1</v>
      </c>
      <c r="F7042" s="224" t="s">
        <v>2340</v>
      </c>
      <c r="G7042" s="222"/>
      <c r="H7042" s="225">
        <v>13.79</v>
      </c>
      <c r="I7042" s="226"/>
      <c r="J7042" s="222"/>
      <c r="K7042" s="222"/>
      <c r="L7042" s="227"/>
      <c r="M7042" s="228"/>
      <c r="N7042" s="229"/>
      <c r="O7042" s="229"/>
      <c r="P7042" s="229"/>
      <c r="Q7042" s="229"/>
      <c r="R7042" s="229"/>
      <c r="S7042" s="229"/>
      <c r="T7042" s="230"/>
      <c r="AT7042" s="231" t="s">
        <v>283</v>
      </c>
      <c r="AU7042" s="231" t="s">
        <v>84</v>
      </c>
      <c r="AV7042" s="14" t="s">
        <v>84</v>
      </c>
      <c r="AW7042" s="14" t="s">
        <v>32</v>
      </c>
      <c r="AX7042" s="14" t="s">
        <v>76</v>
      </c>
      <c r="AY7042" s="231" t="s">
        <v>272</v>
      </c>
    </row>
    <row r="7043" spans="1:65" s="14" customFormat="1" ht="11.25" x14ac:dyDescent="0.2">
      <c r="B7043" s="221"/>
      <c r="C7043" s="222"/>
      <c r="D7043" s="212" t="s">
        <v>283</v>
      </c>
      <c r="E7043" s="223" t="s">
        <v>1</v>
      </c>
      <c r="F7043" s="224" t="s">
        <v>2341</v>
      </c>
      <c r="G7043" s="222"/>
      <c r="H7043" s="225">
        <v>19.329999999999998</v>
      </c>
      <c r="I7043" s="226"/>
      <c r="J7043" s="222"/>
      <c r="K7043" s="222"/>
      <c r="L7043" s="227"/>
      <c r="M7043" s="228"/>
      <c r="N7043" s="229"/>
      <c r="O7043" s="229"/>
      <c r="P7043" s="229"/>
      <c r="Q7043" s="229"/>
      <c r="R7043" s="229"/>
      <c r="S7043" s="229"/>
      <c r="T7043" s="230"/>
      <c r="AT7043" s="231" t="s">
        <v>283</v>
      </c>
      <c r="AU7043" s="231" t="s">
        <v>84</v>
      </c>
      <c r="AV7043" s="14" t="s">
        <v>84</v>
      </c>
      <c r="AW7043" s="14" t="s">
        <v>32</v>
      </c>
      <c r="AX7043" s="14" t="s">
        <v>76</v>
      </c>
      <c r="AY7043" s="231" t="s">
        <v>272</v>
      </c>
    </row>
    <row r="7044" spans="1:65" s="14" customFormat="1" ht="11.25" x14ac:dyDescent="0.2">
      <c r="B7044" s="221"/>
      <c r="C7044" s="222"/>
      <c r="D7044" s="212" t="s">
        <v>283</v>
      </c>
      <c r="E7044" s="223" t="s">
        <v>1</v>
      </c>
      <c r="F7044" s="224" t="s">
        <v>2342</v>
      </c>
      <c r="G7044" s="222"/>
      <c r="H7044" s="225">
        <v>5.34</v>
      </c>
      <c r="I7044" s="226"/>
      <c r="J7044" s="222"/>
      <c r="K7044" s="222"/>
      <c r="L7044" s="227"/>
      <c r="M7044" s="228"/>
      <c r="N7044" s="229"/>
      <c r="O7044" s="229"/>
      <c r="P7044" s="229"/>
      <c r="Q7044" s="229"/>
      <c r="R7044" s="229"/>
      <c r="S7044" s="229"/>
      <c r="T7044" s="230"/>
      <c r="AT7044" s="231" t="s">
        <v>283</v>
      </c>
      <c r="AU7044" s="231" t="s">
        <v>84</v>
      </c>
      <c r="AV7044" s="14" t="s">
        <v>84</v>
      </c>
      <c r="AW7044" s="14" t="s">
        <v>32</v>
      </c>
      <c r="AX7044" s="14" t="s">
        <v>76</v>
      </c>
      <c r="AY7044" s="231" t="s">
        <v>272</v>
      </c>
    </row>
    <row r="7045" spans="1:65" s="14" customFormat="1" ht="11.25" x14ac:dyDescent="0.2">
      <c r="B7045" s="221"/>
      <c r="C7045" s="222"/>
      <c r="D7045" s="212" t="s">
        <v>283</v>
      </c>
      <c r="E7045" s="223" t="s">
        <v>1</v>
      </c>
      <c r="F7045" s="224" t="s">
        <v>2343</v>
      </c>
      <c r="G7045" s="222"/>
      <c r="H7045" s="225">
        <v>4.84</v>
      </c>
      <c r="I7045" s="226"/>
      <c r="J7045" s="222"/>
      <c r="K7045" s="222"/>
      <c r="L7045" s="227"/>
      <c r="M7045" s="228"/>
      <c r="N7045" s="229"/>
      <c r="O7045" s="229"/>
      <c r="P7045" s="229"/>
      <c r="Q7045" s="229"/>
      <c r="R7045" s="229"/>
      <c r="S7045" s="229"/>
      <c r="T7045" s="230"/>
      <c r="AT7045" s="231" t="s">
        <v>283</v>
      </c>
      <c r="AU7045" s="231" t="s">
        <v>84</v>
      </c>
      <c r="AV7045" s="14" t="s">
        <v>84</v>
      </c>
      <c r="AW7045" s="14" t="s">
        <v>32</v>
      </c>
      <c r="AX7045" s="14" t="s">
        <v>76</v>
      </c>
      <c r="AY7045" s="231" t="s">
        <v>272</v>
      </c>
    </row>
    <row r="7046" spans="1:65" s="14" customFormat="1" ht="11.25" x14ac:dyDescent="0.2">
      <c r="B7046" s="221"/>
      <c r="C7046" s="222"/>
      <c r="D7046" s="212" t="s">
        <v>283</v>
      </c>
      <c r="E7046" s="223" t="s">
        <v>1</v>
      </c>
      <c r="F7046" s="224" t="s">
        <v>2344</v>
      </c>
      <c r="G7046" s="222"/>
      <c r="H7046" s="225">
        <v>4.29</v>
      </c>
      <c r="I7046" s="226"/>
      <c r="J7046" s="222"/>
      <c r="K7046" s="222"/>
      <c r="L7046" s="227"/>
      <c r="M7046" s="228"/>
      <c r="N7046" s="229"/>
      <c r="O7046" s="229"/>
      <c r="P7046" s="229"/>
      <c r="Q7046" s="229"/>
      <c r="R7046" s="229"/>
      <c r="S7046" s="229"/>
      <c r="T7046" s="230"/>
      <c r="AT7046" s="231" t="s">
        <v>283</v>
      </c>
      <c r="AU7046" s="231" t="s">
        <v>84</v>
      </c>
      <c r="AV7046" s="14" t="s">
        <v>84</v>
      </c>
      <c r="AW7046" s="14" t="s">
        <v>32</v>
      </c>
      <c r="AX7046" s="14" t="s">
        <v>76</v>
      </c>
      <c r="AY7046" s="231" t="s">
        <v>272</v>
      </c>
    </row>
    <row r="7047" spans="1:65" s="14" customFormat="1" ht="11.25" x14ac:dyDescent="0.2">
      <c r="B7047" s="221"/>
      <c r="C7047" s="222"/>
      <c r="D7047" s="212" t="s">
        <v>283</v>
      </c>
      <c r="E7047" s="223" t="s">
        <v>1</v>
      </c>
      <c r="F7047" s="224" t="s">
        <v>2345</v>
      </c>
      <c r="G7047" s="222"/>
      <c r="H7047" s="225">
        <v>15.35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 x14ac:dyDescent="0.2">
      <c r="B7048" s="221"/>
      <c r="C7048" s="222"/>
      <c r="D7048" s="212" t="s">
        <v>283</v>
      </c>
      <c r="E7048" s="223" t="s">
        <v>1</v>
      </c>
      <c r="F7048" s="224" t="s">
        <v>2346</v>
      </c>
      <c r="G7048" s="222"/>
      <c r="H7048" s="225">
        <v>11.75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2" customFormat="1" ht="24.2" customHeight="1" x14ac:dyDescent="0.2">
      <c r="A7049" s="34"/>
      <c r="B7049" s="35"/>
      <c r="C7049" s="192" t="s">
        <v>5504</v>
      </c>
      <c r="D7049" s="192" t="s">
        <v>274</v>
      </c>
      <c r="E7049" s="193" t="s">
        <v>5505</v>
      </c>
      <c r="F7049" s="194" t="s">
        <v>5506</v>
      </c>
      <c r="G7049" s="195" t="s">
        <v>185</v>
      </c>
      <c r="H7049" s="196">
        <v>95.6</v>
      </c>
      <c r="I7049" s="197"/>
      <c r="J7049" s="198">
        <f>ROUND(I7049*H7049,2)</f>
        <v>0</v>
      </c>
      <c r="K7049" s="194" t="s">
        <v>1</v>
      </c>
      <c r="L7049" s="39"/>
      <c r="M7049" s="199" t="s">
        <v>1</v>
      </c>
      <c r="N7049" s="200" t="s">
        <v>41</v>
      </c>
      <c r="O7049" s="71"/>
      <c r="P7049" s="201">
        <f>O7049*H7049</f>
        <v>0</v>
      </c>
      <c r="Q7049" s="201">
        <v>3.0000000000000001E-5</v>
      </c>
      <c r="R7049" s="201">
        <f>Q7049*H7049</f>
        <v>2.8679999999999999E-3</v>
      </c>
      <c r="S7049" s="201">
        <v>0</v>
      </c>
      <c r="T7049" s="202">
        <f>S7049*H7049</f>
        <v>0</v>
      </c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R7049" s="203" t="s">
        <v>358</v>
      </c>
      <c r="AT7049" s="203" t="s">
        <v>274</v>
      </c>
      <c r="AU7049" s="203" t="s">
        <v>84</v>
      </c>
      <c r="AY7049" s="17" t="s">
        <v>272</v>
      </c>
      <c r="BE7049" s="204">
        <f>IF(N7049="základní",J7049,0)</f>
        <v>0</v>
      </c>
      <c r="BF7049" s="204">
        <f>IF(N7049="snížená",J7049,0)</f>
        <v>0</v>
      </c>
      <c r="BG7049" s="204">
        <f>IF(N7049="zákl. přenesená",J7049,0)</f>
        <v>0</v>
      </c>
      <c r="BH7049" s="204">
        <f>IF(N7049="sníž. přenesená",J7049,0)</f>
        <v>0</v>
      </c>
      <c r="BI7049" s="204">
        <f>IF(N7049="nulová",J7049,0)</f>
        <v>0</v>
      </c>
      <c r="BJ7049" s="17" t="s">
        <v>16</v>
      </c>
      <c r="BK7049" s="204">
        <f>ROUND(I7049*H7049,2)</f>
        <v>0</v>
      </c>
      <c r="BL7049" s="17" t="s">
        <v>358</v>
      </c>
      <c r="BM7049" s="203" t="s">
        <v>5507</v>
      </c>
    </row>
    <row r="7050" spans="1:65" s="13" customFormat="1" ht="22.5" x14ac:dyDescent="0.2">
      <c r="B7050" s="210"/>
      <c r="C7050" s="211"/>
      <c r="D7050" s="212" t="s">
        <v>283</v>
      </c>
      <c r="E7050" s="213" t="s">
        <v>1</v>
      </c>
      <c r="F7050" s="214" t="s">
        <v>3241</v>
      </c>
      <c r="G7050" s="211"/>
      <c r="H7050" s="213" t="s">
        <v>1</v>
      </c>
      <c r="I7050" s="215"/>
      <c r="J7050" s="211"/>
      <c r="K7050" s="211"/>
      <c r="L7050" s="216"/>
      <c r="M7050" s="217"/>
      <c r="N7050" s="218"/>
      <c r="O7050" s="218"/>
      <c r="P7050" s="218"/>
      <c r="Q7050" s="218"/>
      <c r="R7050" s="218"/>
      <c r="S7050" s="218"/>
      <c r="T7050" s="219"/>
      <c r="AT7050" s="220" t="s">
        <v>283</v>
      </c>
      <c r="AU7050" s="220" t="s">
        <v>84</v>
      </c>
      <c r="AV7050" s="13" t="s">
        <v>16</v>
      </c>
      <c r="AW7050" s="13" t="s">
        <v>32</v>
      </c>
      <c r="AX7050" s="13" t="s">
        <v>76</v>
      </c>
      <c r="AY7050" s="220" t="s">
        <v>272</v>
      </c>
    </row>
    <row r="7051" spans="1:65" s="13" customFormat="1" ht="11.25" x14ac:dyDescent="0.2">
      <c r="B7051" s="210"/>
      <c r="C7051" s="211"/>
      <c r="D7051" s="212" t="s">
        <v>283</v>
      </c>
      <c r="E7051" s="213" t="s">
        <v>1</v>
      </c>
      <c r="F7051" s="214" t="s">
        <v>285</v>
      </c>
      <c r="G7051" s="211"/>
      <c r="H7051" s="213" t="s">
        <v>1</v>
      </c>
      <c r="I7051" s="215"/>
      <c r="J7051" s="211"/>
      <c r="K7051" s="211"/>
      <c r="L7051" s="216"/>
      <c r="M7051" s="217"/>
      <c r="N7051" s="218"/>
      <c r="O7051" s="218"/>
      <c r="P7051" s="218"/>
      <c r="Q7051" s="218"/>
      <c r="R7051" s="218"/>
      <c r="S7051" s="218"/>
      <c r="T7051" s="219"/>
      <c r="AT7051" s="220" t="s">
        <v>283</v>
      </c>
      <c r="AU7051" s="220" t="s">
        <v>84</v>
      </c>
      <c r="AV7051" s="13" t="s">
        <v>16</v>
      </c>
      <c r="AW7051" s="13" t="s">
        <v>32</v>
      </c>
      <c r="AX7051" s="13" t="s">
        <v>76</v>
      </c>
      <c r="AY7051" s="220" t="s">
        <v>272</v>
      </c>
    </row>
    <row r="7052" spans="1:65" s="13" customFormat="1" ht="11.25" x14ac:dyDescent="0.2">
      <c r="B7052" s="210"/>
      <c r="C7052" s="211"/>
      <c r="D7052" s="212" t="s">
        <v>283</v>
      </c>
      <c r="E7052" s="213" t="s">
        <v>1</v>
      </c>
      <c r="F7052" s="214" t="s">
        <v>831</v>
      </c>
      <c r="G7052" s="211"/>
      <c r="H7052" s="213" t="s">
        <v>1</v>
      </c>
      <c r="I7052" s="215"/>
      <c r="J7052" s="211"/>
      <c r="K7052" s="211"/>
      <c r="L7052" s="216"/>
      <c r="M7052" s="217"/>
      <c r="N7052" s="218"/>
      <c r="O7052" s="218"/>
      <c r="P7052" s="218"/>
      <c r="Q7052" s="218"/>
      <c r="R7052" s="218"/>
      <c r="S7052" s="218"/>
      <c r="T7052" s="219"/>
      <c r="AT7052" s="220" t="s">
        <v>283</v>
      </c>
      <c r="AU7052" s="220" t="s">
        <v>84</v>
      </c>
      <c r="AV7052" s="13" t="s">
        <v>16</v>
      </c>
      <c r="AW7052" s="13" t="s">
        <v>32</v>
      </c>
      <c r="AX7052" s="13" t="s">
        <v>76</v>
      </c>
      <c r="AY7052" s="220" t="s">
        <v>272</v>
      </c>
    </row>
    <row r="7053" spans="1:65" s="14" customFormat="1" ht="11.25" x14ac:dyDescent="0.2">
      <c r="B7053" s="221"/>
      <c r="C7053" s="222"/>
      <c r="D7053" s="212" t="s">
        <v>283</v>
      </c>
      <c r="E7053" s="223" t="s">
        <v>1</v>
      </c>
      <c r="F7053" s="224" t="s">
        <v>3571</v>
      </c>
      <c r="G7053" s="222"/>
      <c r="H7053" s="225">
        <v>20.6</v>
      </c>
      <c r="I7053" s="226"/>
      <c r="J7053" s="222"/>
      <c r="K7053" s="222"/>
      <c r="L7053" s="227"/>
      <c r="M7053" s="228"/>
      <c r="N7053" s="229"/>
      <c r="O7053" s="229"/>
      <c r="P7053" s="229"/>
      <c r="Q7053" s="229"/>
      <c r="R7053" s="229"/>
      <c r="S7053" s="229"/>
      <c r="T7053" s="230"/>
      <c r="AT7053" s="231" t="s">
        <v>283</v>
      </c>
      <c r="AU7053" s="231" t="s">
        <v>84</v>
      </c>
      <c r="AV7053" s="14" t="s">
        <v>84</v>
      </c>
      <c r="AW7053" s="14" t="s">
        <v>32</v>
      </c>
      <c r="AX7053" s="14" t="s">
        <v>76</v>
      </c>
      <c r="AY7053" s="231" t="s">
        <v>272</v>
      </c>
    </row>
    <row r="7054" spans="1:65" s="14" customFormat="1" ht="11.25" x14ac:dyDescent="0.2">
      <c r="B7054" s="221"/>
      <c r="C7054" s="222"/>
      <c r="D7054" s="212" t="s">
        <v>283</v>
      </c>
      <c r="E7054" s="223" t="s">
        <v>1</v>
      </c>
      <c r="F7054" s="224" t="s">
        <v>3572</v>
      </c>
      <c r="G7054" s="222"/>
      <c r="H7054" s="225">
        <v>19.2</v>
      </c>
      <c r="I7054" s="226"/>
      <c r="J7054" s="222"/>
      <c r="K7054" s="222"/>
      <c r="L7054" s="227"/>
      <c r="M7054" s="228"/>
      <c r="N7054" s="229"/>
      <c r="O7054" s="229"/>
      <c r="P7054" s="229"/>
      <c r="Q7054" s="229"/>
      <c r="R7054" s="229"/>
      <c r="S7054" s="229"/>
      <c r="T7054" s="230"/>
      <c r="AT7054" s="231" t="s">
        <v>283</v>
      </c>
      <c r="AU7054" s="231" t="s">
        <v>84</v>
      </c>
      <c r="AV7054" s="14" t="s">
        <v>84</v>
      </c>
      <c r="AW7054" s="14" t="s">
        <v>32</v>
      </c>
      <c r="AX7054" s="14" t="s">
        <v>76</v>
      </c>
      <c r="AY7054" s="231" t="s">
        <v>272</v>
      </c>
    </row>
    <row r="7055" spans="1:65" s="14" customFormat="1" ht="11.25" x14ac:dyDescent="0.2">
      <c r="B7055" s="221"/>
      <c r="C7055" s="222"/>
      <c r="D7055" s="212" t="s">
        <v>283</v>
      </c>
      <c r="E7055" s="223" t="s">
        <v>1</v>
      </c>
      <c r="F7055" s="224" t="s">
        <v>3573</v>
      </c>
      <c r="G7055" s="222"/>
      <c r="H7055" s="225">
        <v>9.0500000000000007</v>
      </c>
      <c r="I7055" s="226"/>
      <c r="J7055" s="222"/>
      <c r="K7055" s="222"/>
      <c r="L7055" s="227"/>
      <c r="M7055" s="228"/>
      <c r="N7055" s="229"/>
      <c r="O7055" s="229"/>
      <c r="P7055" s="229"/>
      <c r="Q7055" s="229"/>
      <c r="R7055" s="229"/>
      <c r="S7055" s="229"/>
      <c r="T7055" s="230"/>
      <c r="AT7055" s="231" t="s">
        <v>283</v>
      </c>
      <c r="AU7055" s="231" t="s">
        <v>84</v>
      </c>
      <c r="AV7055" s="14" t="s">
        <v>84</v>
      </c>
      <c r="AW7055" s="14" t="s">
        <v>32</v>
      </c>
      <c r="AX7055" s="14" t="s">
        <v>76</v>
      </c>
      <c r="AY7055" s="231" t="s">
        <v>272</v>
      </c>
    </row>
    <row r="7056" spans="1:65" s="14" customFormat="1" ht="11.25" x14ac:dyDescent="0.2">
      <c r="B7056" s="221"/>
      <c r="C7056" s="222"/>
      <c r="D7056" s="212" t="s">
        <v>283</v>
      </c>
      <c r="E7056" s="223" t="s">
        <v>1</v>
      </c>
      <c r="F7056" s="224" t="s">
        <v>3574</v>
      </c>
      <c r="G7056" s="222"/>
      <c r="H7056" s="225">
        <v>8.6</v>
      </c>
      <c r="I7056" s="226"/>
      <c r="J7056" s="222"/>
      <c r="K7056" s="222"/>
      <c r="L7056" s="227"/>
      <c r="M7056" s="228"/>
      <c r="N7056" s="229"/>
      <c r="O7056" s="229"/>
      <c r="P7056" s="229"/>
      <c r="Q7056" s="229"/>
      <c r="R7056" s="229"/>
      <c r="S7056" s="229"/>
      <c r="T7056" s="230"/>
      <c r="AT7056" s="231" t="s">
        <v>283</v>
      </c>
      <c r="AU7056" s="231" t="s">
        <v>84</v>
      </c>
      <c r="AV7056" s="14" t="s">
        <v>84</v>
      </c>
      <c r="AW7056" s="14" t="s">
        <v>32</v>
      </c>
      <c r="AX7056" s="14" t="s">
        <v>76</v>
      </c>
      <c r="AY7056" s="231" t="s">
        <v>272</v>
      </c>
    </row>
    <row r="7057" spans="1:65" s="14" customFormat="1" ht="11.25" x14ac:dyDescent="0.2">
      <c r="B7057" s="221"/>
      <c r="C7057" s="222"/>
      <c r="D7057" s="212" t="s">
        <v>283</v>
      </c>
      <c r="E7057" s="223" t="s">
        <v>1</v>
      </c>
      <c r="F7057" s="224" t="s">
        <v>3575</v>
      </c>
      <c r="G7057" s="222"/>
      <c r="H7057" s="225">
        <v>8.1</v>
      </c>
      <c r="I7057" s="226"/>
      <c r="J7057" s="222"/>
      <c r="K7057" s="222"/>
      <c r="L7057" s="227"/>
      <c r="M7057" s="228"/>
      <c r="N7057" s="229"/>
      <c r="O7057" s="229"/>
      <c r="P7057" s="229"/>
      <c r="Q7057" s="229"/>
      <c r="R7057" s="229"/>
      <c r="S7057" s="229"/>
      <c r="T7057" s="230"/>
      <c r="AT7057" s="231" t="s">
        <v>283</v>
      </c>
      <c r="AU7057" s="231" t="s">
        <v>84</v>
      </c>
      <c r="AV7057" s="14" t="s">
        <v>84</v>
      </c>
      <c r="AW7057" s="14" t="s">
        <v>32</v>
      </c>
      <c r="AX7057" s="14" t="s">
        <v>76</v>
      </c>
      <c r="AY7057" s="231" t="s">
        <v>272</v>
      </c>
    </row>
    <row r="7058" spans="1:65" s="14" customFormat="1" ht="11.25" x14ac:dyDescent="0.2">
      <c r="B7058" s="221"/>
      <c r="C7058" s="222"/>
      <c r="D7058" s="212" t="s">
        <v>283</v>
      </c>
      <c r="E7058" s="223" t="s">
        <v>1</v>
      </c>
      <c r="F7058" s="224" t="s">
        <v>3576</v>
      </c>
      <c r="G7058" s="222"/>
      <c r="H7058" s="225">
        <v>15.85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 x14ac:dyDescent="0.2">
      <c r="B7059" s="221"/>
      <c r="C7059" s="222"/>
      <c r="D7059" s="212" t="s">
        <v>283</v>
      </c>
      <c r="E7059" s="223" t="s">
        <v>1</v>
      </c>
      <c r="F7059" s="224" t="s">
        <v>3577</v>
      </c>
      <c r="G7059" s="222"/>
      <c r="H7059" s="225">
        <v>14.2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2" customFormat="1" ht="37.9" customHeight="1" x14ac:dyDescent="0.2">
      <c r="A7060" s="34"/>
      <c r="B7060" s="35"/>
      <c r="C7060" s="232" t="s">
        <v>5508</v>
      </c>
      <c r="D7060" s="232" t="s">
        <v>394</v>
      </c>
      <c r="E7060" s="233" t="s">
        <v>5509</v>
      </c>
      <c r="F7060" s="234" t="s">
        <v>5510</v>
      </c>
      <c r="G7060" s="235" t="s">
        <v>156</v>
      </c>
      <c r="H7060" s="236">
        <v>97.933000000000007</v>
      </c>
      <c r="I7060" s="237"/>
      <c r="J7060" s="238">
        <f>ROUND(I7060*H7060,2)</f>
        <v>0</v>
      </c>
      <c r="K7060" s="234" t="s">
        <v>1</v>
      </c>
      <c r="L7060" s="239"/>
      <c r="M7060" s="240" t="s">
        <v>1</v>
      </c>
      <c r="N7060" s="241" t="s">
        <v>41</v>
      </c>
      <c r="O7060" s="71"/>
      <c r="P7060" s="201">
        <f>O7060*H7060</f>
        <v>0</v>
      </c>
      <c r="Q7060" s="201">
        <v>2.8300000000000001E-3</v>
      </c>
      <c r="R7060" s="201">
        <f>Q7060*H7060</f>
        <v>0.27715039000000002</v>
      </c>
      <c r="S7060" s="201">
        <v>0</v>
      </c>
      <c r="T7060" s="202">
        <f>S7060*H7060</f>
        <v>0</v>
      </c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R7060" s="203" t="s">
        <v>483</v>
      </c>
      <c r="AT7060" s="203" t="s">
        <v>394</v>
      </c>
      <c r="AU7060" s="203" t="s">
        <v>84</v>
      </c>
      <c r="AY7060" s="17" t="s">
        <v>272</v>
      </c>
      <c r="BE7060" s="204">
        <f>IF(N7060="základní",J7060,0)</f>
        <v>0</v>
      </c>
      <c r="BF7060" s="204">
        <f>IF(N7060="snížená",J7060,0)</f>
        <v>0</v>
      </c>
      <c r="BG7060" s="204">
        <f>IF(N7060="zákl. přenesená",J7060,0)</f>
        <v>0</v>
      </c>
      <c r="BH7060" s="204">
        <f>IF(N7060="sníž. přenesená",J7060,0)</f>
        <v>0</v>
      </c>
      <c r="BI7060" s="204">
        <f>IF(N7060="nulová",J7060,0)</f>
        <v>0</v>
      </c>
      <c r="BJ7060" s="17" t="s">
        <v>16</v>
      </c>
      <c r="BK7060" s="204">
        <f>ROUND(I7060*H7060,2)</f>
        <v>0</v>
      </c>
      <c r="BL7060" s="17" t="s">
        <v>358</v>
      </c>
      <c r="BM7060" s="203" t="s">
        <v>5511</v>
      </c>
    </row>
    <row r="7061" spans="1:65" s="14" customFormat="1" ht="11.25" x14ac:dyDescent="0.2">
      <c r="B7061" s="221"/>
      <c r="C7061" s="222"/>
      <c r="D7061" s="212" t="s">
        <v>283</v>
      </c>
      <c r="E7061" s="223" t="s">
        <v>1</v>
      </c>
      <c r="F7061" s="224" t="s">
        <v>191</v>
      </c>
      <c r="G7061" s="222"/>
      <c r="H7061" s="225">
        <v>74.69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 x14ac:dyDescent="0.2">
      <c r="B7062" s="221"/>
      <c r="C7062" s="222"/>
      <c r="D7062" s="212" t="s">
        <v>283</v>
      </c>
      <c r="E7062" s="223" t="s">
        <v>1</v>
      </c>
      <c r="F7062" s="224" t="s">
        <v>5512</v>
      </c>
      <c r="G7062" s="222"/>
      <c r="H7062" s="225">
        <v>14.34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 x14ac:dyDescent="0.2">
      <c r="B7063" s="221"/>
      <c r="C7063" s="222"/>
      <c r="D7063" s="212" t="s">
        <v>283</v>
      </c>
      <c r="E7063" s="222"/>
      <c r="F7063" s="224" t="s">
        <v>5513</v>
      </c>
      <c r="G7063" s="222"/>
      <c r="H7063" s="225">
        <v>97.933000000000007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4</v>
      </c>
      <c r="AX7063" s="14" t="s">
        <v>16</v>
      </c>
      <c r="AY7063" s="231" t="s">
        <v>272</v>
      </c>
    </row>
    <row r="7064" spans="1:65" s="2" customFormat="1" ht="24.2" customHeight="1" x14ac:dyDescent="0.2">
      <c r="A7064" s="34"/>
      <c r="B7064" s="35"/>
      <c r="C7064" s="192" t="s">
        <v>5514</v>
      </c>
      <c r="D7064" s="192" t="s">
        <v>274</v>
      </c>
      <c r="E7064" s="193" t="s">
        <v>5515</v>
      </c>
      <c r="F7064" s="194" t="s">
        <v>5516</v>
      </c>
      <c r="G7064" s="195" t="s">
        <v>156</v>
      </c>
      <c r="H7064" s="196">
        <v>336.47899999999998</v>
      </c>
      <c r="I7064" s="197"/>
      <c r="J7064" s="198">
        <f>ROUND(I7064*H7064,2)</f>
        <v>0</v>
      </c>
      <c r="K7064" s="194" t="s">
        <v>278</v>
      </c>
      <c r="L7064" s="39"/>
      <c r="M7064" s="199" t="s">
        <v>1</v>
      </c>
      <c r="N7064" s="200" t="s">
        <v>41</v>
      </c>
      <c r="O7064" s="71"/>
      <c r="P7064" s="201">
        <f>O7064*H7064</f>
        <v>0</v>
      </c>
      <c r="Q7064" s="201">
        <v>4.0000000000000002E-4</v>
      </c>
      <c r="R7064" s="201">
        <f>Q7064*H7064</f>
        <v>0.13459160000000001</v>
      </c>
      <c r="S7064" s="201">
        <v>0</v>
      </c>
      <c r="T7064" s="202">
        <f>S7064*H7064</f>
        <v>0</v>
      </c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R7064" s="203" t="s">
        <v>358</v>
      </c>
      <c r="AT7064" s="203" t="s">
        <v>274</v>
      </c>
      <c r="AU7064" s="203" t="s">
        <v>84</v>
      </c>
      <c r="AY7064" s="17" t="s">
        <v>272</v>
      </c>
      <c r="BE7064" s="204">
        <f>IF(N7064="základní",J7064,0)</f>
        <v>0</v>
      </c>
      <c r="BF7064" s="204">
        <f>IF(N7064="snížená",J7064,0)</f>
        <v>0</v>
      </c>
      <c r="BG7064" s="204">
        <f>IF(N7064="zákl. přenesená",J7064,0)</f>
        <v>0</v>
      </c>
      <c r="BH7064" s="204">
        <f>IF(N7064="sníž. přenesená",J7064,0)</f>
        <v>0</v>
      </c>
      <c r="BI7064" s="204">
        <f>IF(N7064="nulová",J7064,0)</f>
        <v>0</v>
      </c>
      <c r="BJ7064" s="17" t="s">
        <v>16</v>
      </c>
      <c r="BK7064" s="204">
        <f>ROUND(I7064*H7064,2)</f>
        <v>0</v>
      </c>
      <c r="BL7064" s="17" t="s">
        <v>358</v>
      </c>
      <c r="BM7064" s="203" t="s">
        <v>5517</v>
      </c>
    </row>
    <row r="7065" spans="1:65" s="2" customFormat="1" ht="11.25" x14ac:dyDescent="0.2">
      <c r="A7065" s="34"/>
      <c r="B7065" s="35"/>
      <c r="C7065" s="36"/>
      <c r="D7065" s="205" t="s">
        <v>281</v>
      </c>
      <c r="E7065" s="36"/>
      <c r="F7065" s="206" t="s">
        <v>5518</v>
      </c>
      <c r="G7065" s="36"/>
      <c r="H7065" s="36"/>
      <c r="I7065" s="207"/>
      <c r="J7065" s="36"/>
      <c r="K7065" s="36"/>
      <c r="L7065" s="39"/>
      <c r="M7065" s="208"/>
      <c r="N7065" s="209"/>
      <c r="O7065" s="71"/>
      <c r="P7065" s="71"/>
      <c r="Q7065" s="71"/>
      <c r="R7065" s="71"/>
      <c r="S7065" s="71"/>
      <c r="T7065" s="72"/>
      <c r="U7065" s="34"/>
      <c r="V7065" s="34"/>
      <c r="W7065" s="34"/>
      <c r="X7065" s="34"/>
      <c r="Y7065" s="34"/>
      <c r="Z7065" s="34"/>
      <c r="AA7065" s="34"/>
      <c r="AB7065" s="34"/>
      <c r="AC7065" s="34"/>
      <c r="AD7065" s="34"/>
      <c r="AE7065" s="34"/>
      <c r="AT7065" s="17" t="s">
        <v>281</v>
      </c>
      <c r="AU7065" s="17" t="s">
        <v>84</v>
      </c>
    </row>
    <row r="7066" spans="1:65" s="13" customFormat="1" ht="22.5" x14ac:dyDescent="0.2">
      <c r="B7066" s="210"/>
      <c r="C7066" s="211"/>
      <c r="D7066" s="212" t="s">
        <v>283</v>
      </c>
      <c r="E7066" s="213" t="s">
        <v>1</v>
      </c>
      <c r="F7066" s="214" t="s">
        <v>3241</v>
      </c>
      <c r="G7066" s="211"/>
      <c r="H7066" s="213" t="s">
        <v>1</v>
      </c>
      <c r="I7066" s="215"/>
      <c r="J7066" s="211"/>
      <c r="K7066" s="211"/>
      <c r="L7066" s="216"/>
      <c r="M7066" s="217"/>
      <c r="N7066" s="218"/>
      <c r="O7066" s="218"/>
      <c r="P7066" s="218"/>
      <c r="Q7066" s="218"/>
      <c r="R7066" s="218"/>
      <c r="S7066" s="218"/>
      <c r="T7066" s="219"/>
      <c r="AT7066" s="220" t="s">
        <v>283</v>
      </c>
      <c r="AU7066" s="220" t="s">
        <v>84</v>
      </c>
      <c r="AV7066" s="13" t="s">
        <v>16</v>
      </c>
      <c r="AW7066" s="13" t="s">
        <v>32</v>
      </c>
      <c r="AX7066" s="13" t="s">
        <v>76</v>
      </c>
      <c r="AY7066" s="220" t="s">
        <v>272</v>
      </c>
    </row>
    <row r="7067" spans="1:65" s="13" customFormat="1" ht="11.25" x14ac:dyDescent="0.2">
      <c r="B7067" s="210"/>
      <c r="C7067" s="211"/>
      <c r="D7067" s="212" t="s">
        <v>283</v>
      </c>
      <c r="E7067" s="213" t="s">
        <v>1</v>
      </c>
      <c r="F7067" s="214" t="s">
        <v>285</v>
      </c>
      <c r="G7067" s="211"/>
      <c r="H7067" s="213" t="s">
        <v>1</v>
      </c>
      <c r="I7067" s="215"/>
      <c r="J7067" s="211"/>
      <c r="K7067" s="211"/>
      <c r="L7067" s="216"/>
      <c r="M7067" s="217"/>
      <c r="N7067" s="218"/>
      <c r="O7067" s="218"/>
      <c r="P7067" s="218"/>
      <c r="Q7067" s="218"/>
      <c r="R7067" s="218"/>
      <c r="S7067" s="218"/>
      <c r="T7067" s="219"/>
      <c r="AT7067" s="220" t="s">
        <v>283</v>
      </c>
      <c r="AU7067" s="220" t="s">
        <v>84</v>
      </c>
      <c r="AV7067" s="13" t="s">
        <v>16</v>
      </c>
      <c r="AW7067" s="13" t="s">
        <v>32</v>
      </c>
      <c r="AX7067" s="13" t="s">
        <v>76</v>
      </c>
      <c r="AY7067" s="220" t="s">
        <v>272</v>
      </c>
    </row>
    <row r="7068" spans="1:65" s="13" customFormat="1" ht="11.25" x14ac:dyDescent="0.2">
      <c r="B7068" s="210"/>
      <c r="C7068" s="211"/>
      <c r="D7068" s="212" t="s">
        <v>283</v>
      </c>
      <c r="E7068" s="213" t="s">
        <v>1</v>
      </c>
      <c r="F7068" s="214" t="s">
        <v>5519</v>
      </c>
      <c r="G7068" s="211"/>
      <c r="H7068" s="213" t="s">
        <v>1</v>
      </c>
      <c r="I7068" s="215"/>
      <c r="J7068" s="211"/>
      <c r="K7068" s="211"/>
      <c r="L7068" s="216"/>
      <c r="M7068" s="217"/>
      <c r="N7068" s="218"/>
      <c r="O7068" s="218"/>
      <c r="P7068" s="218"/>
      <c r="Q7068" s="218"/>
      <c r="R7068" s="218"/>
      <c r="S7068" s="218"/>
      <c r="T7068" s="219"/>
      <c r="AT7068" s="220" t="s">
        <v>283</v>
      </c>
      <c r="AU7068" s="220" t="s">
        <v>84</v>
      </c>
      <c r="AV7068" s="13" t="s">
        <v>16</v>
      </c>
      <c r="AW7068" s="13" t="s">
        <v>32</v>
      </c>
      <c r="AX7068" s="13" t="s">
        <v>76</v>
      </c>
      <c r="AY7068" s="220" t="s">
        <v>272</v>
      </c>
    </row>
    <row r="7069" spans="1:65" s="13" customFormat="1" ht="11.25" x14ac:dyDescent="0.2">
      <c r="B7069" s="210"/>
      <c r="C7069" s="211"/>
      <c r="D7069" s="212" t="s">
        <v>283</v>
      </c>
      <c r="E7069" s="213" t="s">
        <v>1</v>
      </c>
      <c r="F7069" s="214" t="s">
        <v>833</v>
      </c>
      <c r="G7069" s="211"/>
      <c r="H7069" s="213" t="s">
        <v>1</v>
      </c>
      <c r="I7069" s="215"/>
      <c r="J7069" s="211"/>
      <c r="K7069" s="211"/>
      <c r="L7069" s="216"/>
      <c r="M7069" s="217"/>
      <c r="N7069" s="218"/>
      <c r="O7069" s="218"/>
      <c r="P7069" s="218"/>
      <c r="Q7069" s="218"/>
      <c r="R7069" s="218"/>
      <c r="S7069" s="218"/>
      <c r="T7069" s="219"/>
      <c r="AT7069" s="220" t="s">
        <v>283</v>
      </c>
      <c r="AU7069" s="220" t="s">
        <v>84</v>
      </c>
      <c r="AV7069" s="13" t="s">
        <v>16</v>
      </c>
      <c r="AW7069" s="13" t="s">
        <v>32</v>
      </c>
      <c r="AX7069" s="13" t="s">
        <v>76</v>
      </c>
      <c r="AY7069" s="220" t="s">
        <v>272</v>
      </c>
    </row>
    <row r="7070" spans="1:65" s="14" customFormat="1" ht="11.25" x14ac:dyDescent="0.2">
      <c r="B7070" s="221"/>
      <c r="C7070" s="222"/>
      <c r="D7070" s="212" t="s">
        <v>283</v>
      </c>
      <c r="E7070" s="223" t="s">
        <v>1</v>
      </c>
      <c r="F7070" s="224" t="s">
        <v>2399</v>
      </c>
      <c r="G7070" s="222"/>
      <c r="H7070" s="225">
        <v>19.899999999999999</v>
      </c>
      <c r="I7070" s="226"/>
      <c r="J7070" s="222"/>
      <c r="K7070" s="222"/>
      <c r="L7070" s="227"/>
      <c r="M7070" s="228"/>
      <c r="N7070" s="229"/>
      <c r="O7070" s="229"/>
      <c r="P7070" s="229"/>
      <c r="Q7070" s="229"/>
      <c r="R7070" s="229"/>
      <c r="S7070" s="229"/>
      <c r="T7070" s="230"/>
      <c r="AT7070" s="231" t="s">
        <v>283</v>
      </c>
      <c r="AU7070" s="231" t="s">
        <v>84</v>
      </c>
      <c r="AV7070" s="14" t="s">
        <v>84</v>
      </c>
      <c r="AW7070" s="14" t="s">
        <v>32</v>
      </c>
      <c r="AX7070" s="14" t="s">
        <v>76</v>
      </c>
      <c r="AY7070" s="231" t="s">
        <v>272</v>
      </c>
    </row>
    <row r="7071" spans="1:65" s="14" customFormat="1" ht="11.25" x14ac:dyDescent="0.2">
      <c r="B7071" s="221"/>
      <c r="C7071" s="222"/>
      <c r="D7071" s="212" t="s">
        <v>283</v>
      </c>
      <c r="E7071" s="223" t="s">
        <v>1</v>
      </c>
      <c r="F7071" s="224" t="s">
        <v>2400</v>
      </c>
      <c r="G7071" s="222"/>
      <c r="H7071" s="225">
        <v>18.324999999999999</v>
      </c>
      <c r="I7071" s="226"/>
      <c r="J7071" s="222"/>
      <c r="K7071" s="222"/>
      <c r="L7071" s="227"/>
      <c r="M7071" s="228"/>
      <c r="N7071" s="229"/>
      <c r="O7071" s="229"/>
      <c r="P7071" s="229"/>
      <c r="Q7071" s="229"/>
      <c r="R7071" s="229"/>
      <c r="S7071" s="229"/>
      <c r="T7071" s="230"/>
      <c r="AT7071" s="231" t="s">
        <v>283</v>
      </c>
      <c r="AU7071" s="231" t="s">
        <v>84</v>
      </c>
      <c r="AV7071" s="14" t="s">
        <v>84</v>
      </c>
      <c r="AW7071" s="14" t="s">
        <v>32</v>
      </c>
      <c r="AX7071" s="14" t="s">
        <v>76</v>
      </c>
      <c r="AY7071" s="231" t="s">
        <v>272</v>
      </c>
    </row>
    <row r="7072" spans="1:65" s="14" customFormat="1" ht="11.25" x14ac:dyDescent="0.2">
      <c r="B7072" s="221"/>
      <c r="C7072" s="222"/>
      <c r="D7072" s="212" t="s">
        <v>283</v>
      </c>
      <c r="E7072" s="223" t="s">
        <v>1</v>
      </c>
      <c r="F7072" s="224" t="s">
        <v>2401</v>
      </c>
      <c r="G7072" s="222"/>
      <c r="H7072" s="225">
        <v>15.7</v>
      </c>
      <c r="I7072" s="226"/>
      <c r="J7072" s="222"/>
      <c r="K7072" s="222"/>
      <c r="L7072" s="227"/>
      <c r="M7072" s="228"/>
      <c r="N7072" s="229"/>
      <c r="O7072" s="229"/>
      <c r="P7072" s="229"/>
      <c r="Q7072" s="229"/>
      <c r="R7072" s="229"/>
      <c r="S7072" s="229"/>
      <c r="T7072" s="230"/>
      <c r="AT7072" s="231" t="s">
        <v>283</v>
      </c>
      <c r="AU7072" s="231" t="s">
        <v>84</v>
      </c>
      <c r="AV7072" s="14" t="s">
        <v>84</v>
      </c>
      <c r="AW7072" s="14" t="s">
        <v>32</v>
      </c>
      <c r="AX7072" s="14" t="s">
        <v>76</v>
      </c>
      <c r="AY7072" s="231" t="s">
        <v>272</v>
      </c>
    </row>
    <row r="7073" spans="2:51" s="14" customFormat="1" ht="11.25" x14ac:dyDescent="0.2">
      <c r="B7073" s="221"/>
      <c r="C7073" s="222"/>
      <c r="D7073" s="212" t="s">
        <v>283</v>
      </c>
      <c r="E7073" s="223" t="s">
        <v>1</v>
      </c>
      <c r="F7073" s="224" t="s">
        <v>2402</v>
      </c>
      <c r="G7073" s="222"/>
      <c r="H7073" s="225">
        <v>17.963000000000001</v>
      </c>
      <c r="I7073" s="226"/>
      <c r="J7073" s="222"/>
      <c r="K7073" s="222"/>
      <c r="L7073" s="227"/>
      <c r="M7073" s="228"/>
      <c r="N7073" s="229"/>
      <c r="O7073" s="229"/>
      <c r="P7073" s="229"/>
      <c r="Q7073" s="229"/>
      <c r="R7073" s="229"/>
      <c r="S7073" s="229"/>
      <c r="T7073" s="230"/>
      <c r="AT7073" s="231" t="s">
        <v>283</v>
      </c>
      <c r="AU7073" s="231" t="s">
        <v>84</v>
      </c>
      <c r="AV7073" s="14" t="s">
        <v>84</v>
      </c>
      <c r="AW7073" s="14" t="s">
        <v>32</v>
      </c>
      <c r="AX7073" s="14" t="s">
        <v>76</v>
      </c>
      <c r="AY7073" s="231" t="s">
        <v>272</v>
      </c>
    </row>
    <row r="7074" spans="2:51" s="14" customFormat="1" ht="11.25" x14ac:dyDescent="0.2">
      <c r="B7074" s="221"/>
      <c r="C7074" s="222"/>
      <c r="D7074" s="212" t="s">
        <v>283</v>
      </c>
      <c r="E7074" s="223" t="s">
        <v>1</v>
      </c>
      <c r="F7074" s="224" t="s">
        <v>2403</v>
      </c>
      <c r="G7074" s="222"/>
      <c r="H7074" s="225">
        <v>18.513000000000002</v>
      </c>
      <c r="I7074" s="226"/>
      <c r="J7074" s="222"/>
      <c r="K7074" s="222"/>
      <c r="L7074" s="227"/>
      <c r="M7074" s="228"/>
      <c r="N7074" s="229"/>
      <c r="O7074" s="229"/>
      <c r="P7074" s="229"/>
      <c r="Q7074" s="229"/>
      <c r="R7074" s="229"/>
      <c r="S7074" s="229"/>
      <c r="T7074" s="230"/>
      <c r="AT7074" s="231" t="s">
        <v>283</v>
      </c>
      <c r="AU7074" s="231" t="s">
        <v>84</v>
      </c>
      <c r="AV7074" s="14" t="s">
        <v>84</v>
      </c>
      <c r="AW7074" s="14" t="s">
        <v>32</v>
      </c>
      <c r="AX7074" s="14" t="s">
        <v>76</v>
      </c>
      <c r="AY7074" s="231" t="s">
        <v>272</v>
      </c>
    </row>
    <row r="7075" spans="2:51" s="14" customFormat="1" ht="22.5" x14ac:dyDescent="0.2">
      <c r="B7075" s="221"/>
      <c r="C7075" s="222"/>
      <c r="D7075" s="212" t="s">
        <v>283</v>
      </c>
      <c r="E7075" s="223" t="s">
        <v>1</v>
      </c>
      <c r="F7075" s="224" t="s">
        <v>2404</v>
      </c>
      <c r="G7075" s="222"/>
      <c r="H7075" s="225">
        <v>76.75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 x14ac:dyDescent="0.2">
      <c r="B7076" s="221"/>
      <c r="C7076" s="222"/>
      <c r="D7076" s="212" t="s">
        <v>283</v>
      </c>
      <c r="E7076" s="223" t="s">
        <v>1</v>
      </c>
      <c r="F7076" s="224" t="s">
        <v>2405</v>
      </c>
      <c r="G7076" s="222"/>
      <c r="H7076" s="225">
        <v>4.4000000000000004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 x14ac:dyDescent="0.2">
      <c r="B7077" s="221"/>
      <c r="C7077" s="222"/>
      <c r="D7077" s="212" t="s">
        <v>283</v>
      </c>
      <c r="E7077" s="223" t="s">
        <v>1</v>
      </c>
      <c r="F7077" s="224" t="s">
        <v>2406</v>
      </c>
      <c r="G7077" s="222"/>
      <c r="H7077" s="225">
        <v>29.675000000000001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 x14ac:dyDescent="0.2">
      <c r="B7078" s="221"/>
      <c r="C7078" s="222"/>
      <c r="D7078" s="212" t="s">
        <v>283</v>
      </c>
      <c r="E7078" s="223" t="s">
        <v>1</v>
      </c>
      <c r="F7078" s="224" t="s">
        <v>2407</v>
      </c>
      <c r="G7078" s="222"/>
      <c r="H7078" s="225">
        <v>15.7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3" customFormat="1" ht="11.25" x14ac:dyDescent="0.2">
      <c r="B7079" s="210"/>
      <c r="C7079" s="211"/>
      <c r="D7079" s="212" t="s">
        <v>283</v>
      </c>
      <c r="E7079" s="213" t="s">
        <v>1</v>
      </c>
      <c r="F7079" s="214" t="s">
        <v>285</v>
      </c>
      <c r="G7079" s="211"/>
      <c r="H7079" s="213" t="s">
        <v>1</v>
      </c>
      <c r="I7079" s="215"/>
      <c r="J7079" s="211"/>
      <c r="K7079" s="211"/>
      <c r="L7079" s="216"/>
      <c r="M7079" s="217"/>
      <c r="N7079" s="218"/>
      <c r="O7079" s="218"/>
      <c r="P7079" s="218"/>
      <c r="Q7079" s="218"/>
      <c r="R7079" s="218"/>
      <c r="S7079" s="218"/>
      <c r="T7079" s="219"/>
      <c r="AT7079" s="220" t="s">
        <v>283</v>
      </c>
      <c r="AU7079" s="220" t="s">
        <v>84</v>
      </c>
      <c r="AV7079" s="13" t="s">
        <v>16</v>
      </c>
      <c r="AW7079" s="13" t="s">
        <v>32</v>
      </c>
      <c r="AX7079" s="13" t="s">
        <v>76</v>
      </c>
      <c r="AY7079" s="220" t="s">
        <v>272</v>
      </c>
    </row>
    <row r="7080" spans="2:51" s="13" customFormat="1" ht="11.25" x14ac:dyDescent="0.2">
      <c r="B7080" s="210"/>
      <c r="C7080" s="211"/>
      <c r="D7080" s="212" t="s">
        <v>283</v>
      </c>
      <c r="E7080" s="213" t="s">
        <v>1</v>
      </c>
      <c r="F7080" s="214" t="s">
        <v>837</v>
      </c>
      <c r="G7080" s="211"/>
      <c r="H7080" s="213" t="s">
        <v>1</v>
      </c>
      <c r="I7080" s="215"/>
      <c r="J7080" s="211"/>
      <c r="K7080" s="211"/>
      <c r="L7080" s="216"/>
      <c r="M7080" s="217"/>
      <c r="N7080" s="218"/>
      <c r="O7080" s="218"/>
      <c r="P7080" s="218"/>
      <c r="Q7080" s="218"/>
      <c r="R7080" s="218"/>
      <c r="S7080" s="218"/>
      <c r="T7080" s="219"/>
      <c r="AT7080" s="220" t="s">
        <v>283</v>
      </c>
      <c r="AU7080" s="220" t="s">
        <v>84</v>
      </c>
      <c r="AV7080" s="13" t="s">
        <v>16</v>
      </c>
      <c r="AW7080" s="13" t="s">
        <v>32</v>
      </c>
      <c r="AX7080" s="13" t="s">
        <v>76</v>
      </c>
      <c r="AY7080" s="220" t="s">
        <v>272</v>
      </c>
    </row>
    <row r="7081" spans="2:51" s="14" customFormat="1" ht="11.25" x14ac:dyDescent="0.2">
      <c r="B7081" s="221"/>
      <c r="C7081" s="222"/>
      <c r="D7081" s="212" t="s">
        <v>283</v>
      </c>
      <c r="E7081" s="223" t="s">
        <v>1</v>
      </c>
      <c r="F7081" s="224" t="s">
        <v>2385</v>
      </c>
      <c r="G7081" s="222"/>
      <c r="H7081" s="225">
        <v>22.875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 x14ac:dyDescent="0.2">
      <c r="B7082" s="221"/>
      <c r="C7082" s="222"/>
      <c r="D7082" s="212" t="s">
        <v>283</v>
      </c>
      <c r="E7082" s="223" t="s">
        <v>1</v>
      </c>
      <c r="F7082" s="224" t="s">
        <v>2408</v>
      </c>
      <c r="G7082" s="222"/>
      <c r="H7082" s="225">
        <v>21.23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4" customFormat="1" ht="11.25" x14ac:dyDescent="0.2">
      <c r="B7083" s="221"/>
      <c r="C7083" s="222"/>
      <c r="D7083" s="212" t="s">
        <v>283</v>
      </c>
      <c r="E7083" s="223" t="s">
        <v>1</v>
      </c>
      <c r="F7083" s="224" t="s">
        <v>2409</v>
      </c>
      <c r="G7083" s="222"/>
      <c r="H7083" s="225">
        <v>19.3</v>
      </c>
      <c r="I7083" s="226"/>
      <c r="J7083" s="222"/>
      <c r="K7083" s="222"/>
      <c r="L7083" s="227"/>
      <c r="M7083" s="228"/>
      <c r="N7083" s="229"/>
      <c r="O7083" s="229"/>
      <c r="P7083" s="229"/>
      <c r="Q7083" s="229"/>
      <c r="R7083" s="229"/>
      <c r="S7083" s="229"/>
      <c r="T7083" s="230"/>
      <c r="AT7083" s="231" t="s">
        <v>283</v>
      </c>
      <c r="AU7083" s="231" t="s">
        <v>84</v>
      </c>
      <c r="AV7083" s="14" t="s">
        <v>84</v>
      </c>
      <c r="AW7083" s="14" t="s">
        <v>32</v>
      </c>
      <c r="AX7083" s="14" t="s">
        <v>76</v>
      </c>
      <c r="AY7083" s="231" t="s">
        <v>272</v>
      </c>
    </row>
    <row r="7084" spans="2:51" s="14" customFormat="1" ht="11.25" x14ac:dyDescent="0.2">
      <c r="B7084" s="221"/>
      <c r="C7084" s="222"/>
      <c r="D7084" s="212" t="s">
        <v>283</v>
      </c>
      <c r="E7084" s="223" t="s">
        <v>1</v>
      </c>
      <c r="F7084" s="224" t="s">
        <v>2412</v>
      </c>
      <c r="G7084" s="222"/>
      <c r="H7084" s="225">
        <v>19.805</v>
      </c>
      <c r="I7084" s="226"/>
      <c r="J7084" s="222"/>
      <c r="K7084" s="222"/>
      <c r="L7084" s="227"/>
      <c r="M7084" s="228"/>
      <c r="N7084" s="229"/>
      <c r="O7084" s="229"/>
      <c r="P7084" s="229"/>
      <c r="Q7084" s="229"/>
      <c r="R7084" s="229"/>
      <c r="S7084" s="229"/>
      <c r="T7084" s="230"/>
      <c r="AT7084" s="231" t="s">
        <v>283</v>
      </c>
      <c r="AU7084" s="231" t="s">
        <v>84</v>
      </c>
      <c r="AV7084" s="14" t="s">
        <v>84</v>
      </c>
      <c r="AW7084" s="14" t="s">
        <v>32</v>
      </c>
      <c r="AX7084" s="14" t="s">
        <v>76</v>
      </c>
      <c r="AY7084" s="231" t="s">
        <v>272</v>
      </c>
    </row>
    <row r="7085" spans="2:51" s="14" customFormat="1" ht="11.25" x14ac:dyDescent="0.2">
      <c r="B7085" s="221"/>
      <c r="C7085" s="222"/>
      <c r="D7085" s="212" t="s">
        <v>283</v>
      </c>
      <c r="E7085" s="223" t="s">
        <v>1</v>
      </c>
      <c r="F7085" s="224" t="s">
        <v>2410</v>
      </c>
      <c r="G7085" s="222"/>
      <c r="H7085" s="225">
        <v>31.83</v>
      </c>
      <c r="I7085" s="226"/>
      <c r="J7085" s="222"/>
      <c r="K7085" s="222"/>
      <c r="L7085" s="227"/>
      <c r="M7085" s="228"/>
      <c r="N7085" s="229"/>
      <c r="O7085" s="229"/>
      <c r="P7085" s="229"/>
      <c r="Q7085" s="229"/>
      <c r="R7085" s="229"/>
      <c r="S7085" s="229"/>
      <c r="T7085" s="230"/>
      <c r="AT7085" s="231" t="s">
        <v>283</v>
      </c>
      <c r="AU7085" s="231" t="s">
        <v>84</v>
      </c>
      <c r="AV7085" s="14" t="s">
        <v>84</v>
      </c>
      <c r="AW7085" s="14" t="s">
        <v>32</v>
      </c>
      <c r="AX7085" s="14" t="s">
        <v>76</v>
      </c>
      <c r="AY7085" s="231" t="s">
        <v>272</v>
      </c>
    </row>
    <row r="7086" spans="2:51" s="13" customFormat="1" ht="11.25" x14ac:dyDescent="0.2">
      <c r="B7086" s="210"/>
      <c r="C7086" s="211"/>
      <c r="D7086" s="212" t="s">
        <v>283</v>
      </c>
      <c r="E7086" s="213" t="s">
        <v>1</v>
      </c>
      <c r="F7086" s="214" t="s">
        <v>285</v>
      </c>
      <c r="G7086" s="211"/>
      <c r="H7086" s="213" t="s">
        <v>1</v>
      </c>
      <c r="I7086" s="215"/>
      <c r="J7086" s="211"/>
      <c r="K7086" s="211"/>
      <c r="L7086" s="216"/>
      <c r="M7086" s="217"/>
      <c r="N7086" s="218"/>
      <c r="O7086" s="218"/>
      <c r="P7086" s="218"/>
      <c r="Q7086" s="218"/>
      <c r="R7086" s="218"/>
      <c r="S7086" s="218"/>
      <c r="T7086" s="219"/>
      <c r="AT7086" s="220" t="s">
        <v>283</v>
      </c>
      <c r="AU7086" s="220" t="s">
        <v>84</v>
      </c>
      <c r="AV7086" s="13" t="s">
        <v>16</v>
      </c>
      <c r="AW7086" s="13" t="s">
        <v>32</v>
      </c>
      <c r="AX7086" s="13" t="s">
        <v>76</v>
      </c>
      <c r="AY7086" s="220" t="s">
        <v>272</v>
      </c>
    </row>
    <row r="7087" spans="2:51" s="13" customFormat="1" ht="11.25" x14ac:dyDescent="0.2">
      <c r="B7087" s="210"/>
      <c r="C7087" s="211"/>
      <c r="D7087" s="212" t="s">
        <v>283</v>
      </c>
      <c r="E7087" s="213" t="s">
        <v>1</v>
      </c>
      <c r="F7087" s="214" t="s">
        <v>5520</v>
      </c>
      <c r="G7087" s="211"/>
      <c r="H7087" s="213" t="s">
        <v>1</v>
      </c>
      <c r="I7087" s="215"/>
      <c r="J7087" s="211"/>
      <c r="K7087" s="211"/>
      <c r="L7087" s="216"/>
      <c r="M7087" s="217"/>
      <c r="N7087" s="218"/>
      <c r="O7087" s="218"/>
      <c r="P7087" s="218"/>
      <c r="Q7087" s="218"/>
      <c r="R7087" s="218"/>
      <c r="S7087" s="218"/>
      <c r="T7087" s="219"/>
      <c r="AT7087" s="220" t="s">
        <v>283</v>
      </c>
      <c r="AU7087" s="220" t="s">
        <v>84</v>
      </c>
      <c r="AV7087" s="13" t="s">
        <v>16</v>
      </c>
      <c r="AW7087" s="13" t="s">
        <v>32</v>
      </c>
      <c r="AX7087" s="13" t="s">
        <v>76</v>
      </c>
      <c r="AY7087" s="220" t="s">
        <v>272</v>
      </c>
    </row>
    <row r="7088" spans="2:51" s="13" customFormat="1" ht="11.25" x14ac:dyDescent="0.2">
      <c r="B7088" s="210"/>
      <c r="C7088" s="211"/>
      <c r="D7088" s="212" t="s">
        <v>283</v>
      </c>
      <c r="E7088" s="213" t="s">
        <v>1</v>
      </c>
      <c r="F7088" s="214" t="s">
        <v>837</v>
      </c>
      <c r="G7088" s="211"/>
      <c r="H7088" s="213" t="s">
        <v>1</v>
      </c>
      <c r="I7088" s="215"/>
      <c r="J7088" s="211"/>
      <c r="K7088" s="211"/>
      <c r="L7088" s="216"/>
      <c r="M7088" s="217"/>
      <c r="N7088" s="218"/>
      <c r="O7088" s="218"/>
      <c r="P7088" s="218"/>
      <c r="Q7088" s="218"/>
      <c r="R7088" s="218"/>
      <c r="S7088" s="218"/>
      <c r="T7088" s="219"/>
      <c r="AT7088" s="220" t="s">
        <v>283</v>
      </c>
      <c r="AU7088" s="220" t="s">
        <v>84</v>
      </c>
      <c r="AV7088" s="13" t="s">
        <v>16</v>
      </c>
      <c r="AW7088" s="13" t="s">
        <v>32</v>
      </c>
      <c r="AX7088" s="13" t="s">
        <v>76</v>
      </c>
      <c r="AY7088" s="220" t="s">
        <v>272</v>
      </c>
    </row>
    <row r="7089" spans="1:65" s="14" customFormat="1" ht="11.25" x14ac:dyDescent="0.2">
      <c r="B7089" s="221"/>
      <c r="C7089" s="222"/>
      <c r="D7089" s="212" t="s">
        <v>283</v>
      </c>
      <c r="E7089" s="223" t="s">
        <v>1</v>
      </c>
      <c r="F7089" s="224" t="s">
        <v>2414</v>
      </c>
      <c r="G7089" s="222"/>
      <c r="H7089" s="225">
        <v>4.5129999999999999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2" customFormat="1" ht="24.2" customHeight="1" x14ac:dyDescent="0.2">
      <c r="A7090" s="34"/>
      <c r="B7090" s="35"/>
      <c r="C7090" s="192" t="s">
        <v>5521</v>
      </c>
      <c r="D7090" s="192" t="s">
        <v>274</v>
      </c>
      <c r="E7090" s="193" t="s">
        <v>5522</v>
      </c>
      <c r="F7090" s="194" t="s">
        <v>5523</v>
      </c>
      <c r="G7090" s="195" t="s">
        <v>185</v>
      </c>
      <c r="H7090" s="196">
        <v>286.13600000000002</v>
      </c>
      <c r="I7090" s="197"/>
      <c r="J7090" s="198">
        <f>ROUND(I7090*H7090,2)</f>
        <v>0</v>
      </c>
      <c r="K7090" s="194" t="s">
        <v>1</v>
      </c>
      <c r="L7090" s="39"/>
      <c r="M7090" s="199" t="s">
        <v>1</v>
      </c>
      <c r="N7090" s="200" t="s">
        <v>41</v>
      </c>
      <c r="O7090" s="71"/>
      <c r="P7090" s="201">
        <f>O7090*H7090</f>
        <v>0</v>
      </c>
      <c r="Q7090" s="201">
        <v>3.0000000000000001E-5</v>
      </c>
      <c r="R7090" s="201">
        <f>Q7090*H7090</f>
        <v>8.5840800000000009E-3</v>
      </c>
      <c r="S7090" s="201">
        <v>0</v>
      </c>
      <c r="T7090" s="202">
        <f>S7090*H7090</f>
        <v>0</v>
      </c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R7090" s="203" t="s">
        <v>358</v>
      </c>
      <c r="AT7090" s="203" t="s">
        <v>274</v>
      </c>
      <c r="AU7090" s="203" t="s">
        <v>84</v>
      </c>
      <c r="AY7090" s="17" t="s">
        <v>272</v>
      </c>
      <c r="BE7090" s="204">
        <f>IF(N7090="základní",J7090,0)</f>
        <v>0</v>
      </c>
      <c r="BF7090" s="204">
        <f>IF(N7090="snížená",J7090,0)</f>
        <v>0</v>
      </c>
      <c r="BG7090" s="204">
        <f>IF(N7090="zákl. přenesená",J7090,0)</f>
        <v>0</v>
      </c>
      <c r="BH7090" s="204">
        <f>IF(N7090="sníž. přenesená",J7090,0)</f>
        <v>0</v>
      </c>
      <c r="BI7090" s="204">
        <f>IF(N7090="nulová",J7090,0)</f>
        <v>0</v>
      </c>
      <c r="BJ7090" s="17" t="s">
        <v>16</v>
      </c>
      <c r="BK7090" s="204">
        <f>ROUND(I7090*H7090,2)</f>
        <v>0</v>
      </c>
      <c r="BL7090" s="17" t="s">
        <v>358</v>
      </c>
      <c r="BM7090" s="203" t="s">
        <v>5524</v>
      </c>
    </row>
    <row r="7091" spans="1:65" s="13" customFormat="1" ht="22.5" x14ac:dyDescent="0.2">
      <c r="B7091" s="210"/>
      <c r="C7091" s="211"/>
      <c r="D7091" s="212" t="s">
        <v>283</v>
      </c>
      <c r="E7091" s="213" t="s">
        <v>1</v>
      </c>
      <c r="F7091" s="214" t="s">
        <v>3241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 x14ac:dyDescent="0.2">
      <c r="B7092" s="210"/>
      <c r="C7092" s="211"/>
      <c r="D7092" s="212" t="s">
        <v>283</v>
      </c>
      <c r="E7092" s="213" t="s">
        <v>1</v>
      </c>
      <c r="F7092" s="214" t="s">
        <v>285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3" customFormat="1" ht="11.25" x14ac:dyDescent="0.2">
      <c r="B7093" s="210"/>
      <c r="C7093" s="211"/>
      <c r="D7093" s="212" t="s">
        <v>283</v>
      </c>
      <c r="E7093" s="213" t="s">
        <v>1</v>
      </c>
      <c r="F7093" s="214" t="s">
        <v>5525</v>
      </c>
      <c r="G7093" s="211"/>
      <c r="H7093" s="213" t="s">
        <v>1</v>
      </c>
      <c r="I7093" s="215"/>
      <c r="J7093" s="211"/>
      <c r="K7093" s="211"/>
      <c r="L7093" s="216"/>
      <c r="M7093" s="217"/>
      <c r="N7093" s="218"/>
      <c r="O7093" s="218"/>
      <c r="P7093" s="218"/>
      <c r="Q7093" s="218"/>
      <c r="R7093" s="218"/>
      <c r="S7093" s="218"/>
      <c r="T7093" s="219"/>
      <c r="AT7093" s="220" t="s">
        <v>283</v>
      </c>
      <c r="AU7093" s="220" t="s">
        <v>84</v>
      </c>
      <c r="AV7093" s="13" t="s">
        <v>16</v>
      </c>
      <c r="AW7093" s="13" t="s">
        <v>32</v>
      </c>
      <c r="AX7093" s="13" t="s">
        <v>76</v>
      </c>
      <c r="AY7093" s="220" t="s">
        <v>272</v>
      </c>
    </row>
    <row r="7094" spans="1:65" s="13" customFormat="1" ht="11.25" x14ac:dyDescent="0.2">
      <c r="B7094" s="210"/>
      <c r="C7094" s="211"/>
      <c r="D7094" s="212" t="s">
        <v>283</v>
      </c>
      <c r="E7094" s="213" t="s">
        <v>1</v>
      </c>
      <c r="F7094" s="214" t="s">
        <v>833</v>
      </c>
      <c r="G7094" s="211"/>
      <c r="H7094" s="213" t="s">
        <v>1</v>
      </c>
      <c r="I7094" s="215"/>
      <c r="J7094" s="211"/>
      <c r="K7094" s="211"/>
      <c r="L7094" s="216"/>
      <c r="M7094" s="217"/>
      <c r="N7094" s="218"/>
      <c r="O7094" s="218"/>
      <c r="P7094" s="218"/>
      <c r="Q7094" s="218"/>
      <c r="R7094" s="218"/>
      <c r="S7094" s="218"/>
      <c r="T7094" s="219"/>
      <c r="AT7094" s="220" t="s">
        <v>283</v>
      </c>
      <c r="AU7094" s="220" t="s">
        <v>84</v>
      </c>
      <c r="AV7094" s="13" t="s">
        <v>16</v>
      </c>
      <c r="AW7094" s="13" t="s">
        <v>32</v>
      </c>
      <c r="AX7094" s="13" t="s">
        <v>76</v>
      </c>
      <c r="AY7094" s="220" t="s">
        <v>272</v>
      </c>
    </row>
    <row r="7095" spans="1:65" s="14" customFormat="1" ht="11.25" x14ac:dyDescent="0.2">
      <c r="B7095" s="221"/>
      <c r="C7095" s="222"/>
      <c r="D7095" s="212" t="s">
        <v>283</v>
      </c>
      <c r="E7095" s="223" t="s">
        <v>1</v>
      </c>
      <c r="F7095" s="224" t="s">
        <v>5526</v>
      </c>
      <c r="G7095" s="222"/>
      <c r="H7095" s="225">
        <v>17.649999999999999</v>
      </c>
      <c r="I7095" s="226"/>
      <c r="J7095" s="222"/>
      <c r="K7095" s="222"/>
      <c r="L7095" s="227"/>
      <c r="M7095" s="228"/>
      <c r="N7095" s="229"/>
      <c r="O7095" s="229"/>
      <c r="P7095" s="229"/>
      <c r="Q7095" s="229"/>
      <c r="R7095" s="229"/>
      <c r="S7095" s="229"/>
      <c r="T7095" s="230"/>
      <c r="AT7095" s="231" t="s">
        <v>283</v>
      </c>
      <c r="AU7095" s="231" t="s">
        <v>84</v>
      </c>
      <c r="AV7095" s="14" t="s">
        <v>84</v>
      </c>
      <c r="AW7095" s="14" t="s">
        <v>32</v>
      </c>
      <c r="AX7095" s="14" t="s">
        <v>76</v>
      </c>
      <c r="AY7095" s="231" t="s">
        <v>272</v>
      </c>
    </row>
    <row r="7096" spans="1:65" s="14" customFormat="1" ht="11.25" x14ac:dyDescent="0.2">
      <c r="B7096" s="221"/>
      <c r="C7096" s="222"/>
      <c r="D7096" s="212" t="s">
        <v>283</v>
      </c>
      <c r="E7096" s="223" t="s">
        <v>1</v>
      </c>
      <c r="F7096" s="224" t="s">
        <v>3518</v>
      </c>
      <c r="G7096" s="222"/>
      <c r="H7096" s="225">
        <v>17.8</v>
      </c>
      <c r="I7096" s="226"/>
      <c r="J7096" s="222"/>
      <c r="K7096" s="222"/>
      <c r="L7096" s="227"/>
      <c r="M7096" s="228"/>
      <c r="N7096" s="229"/>
      <c r="O7096" s="229"/>
      <c r="P7096" s="229"/>
      <c r="Q7096" s="229"/>
      <c r="R7096" s="229"/>
      <c r="S7096" s="229"/>
      <c r="T7096" s="230"/>
      <c r="AT7096" s="231" t="s">
        <v>283</v>
      </c>
      <c r="AU7096" s="231" t="s">
        <v>84</v>
      </c>
      <c r="AV7096" s="14" t="s">
        <v>84</v>
      </c>
      <c r="AW7096" s="14" t="s">
        <v>32</v>
      </c>
      <c r="AX7096" s="14" t="s">
        <v>76</v>
      </c>
      <c r="AY7096" s="231" t="s">
        <v>272</v>
      </c>
    </row>
    <row r="7097" spans="1:65" s="14" customFormat="1" ht="11.25" x14ac:dyDescent="0.2">
      <c r="B7097" s="221"/>
      <c r="C7097" s="222"/>
      <c r="D7097" s="212" t="s">
        <v>283</v>
      </c>
      <c r="E7097" s="223" t="s">
        <v>1</v>
      </c>
      <c r="F7097" s="224" t="s">
        <v>3519</v>
      </c>
      <c r="G7097" s="222"/>
      <c r="H7097" s="225">
        <v>22.04</v>
      </c>
      <c r="I7097" s="226"/>
      <c r="J7097" s="222"/>
      <c r="K7097" s="222"/>
      <c r="L7097" s="227"/>
      <c r="M7097" s="228"/>
      <c r="N7097" s="229"/>
      <c r="O7097" s="229"/>
      <c r="P7097" s="229"/>
      <c r="Q7097" s="229"/>
      <c r="R7097" s="229"/>
      <c r="S7097" s="229"/>
      <c r="T7097" s="230"/>
      <c r="AT7097" s="231" t="s">
        <v>283</v>
      </c>
      <c r="AU7097" s="231" t="s">
        <v>84</v>
      </c>
      <c r="AV7097" s="14" t="s">
        <v>84</v>
      </c>
      <c r="AW7097" s="14" t="s">
        <v>32</v>
      </c>
      <c r="AX7097" s="14" t="s">
        <v>76</v>
      </c>
      <c r="AY7097" s="231" t="s">
        <v>272</v>
      </c>
    </row>
    <row r="7098" spans="1:65" s="14" customFormat="1" ht="11.25" x14ac:dyDescent="0.2">
      <c r="B7098" s="221"/>
      <c r="C7098" s="222"/>
      <c r="D7098" s="212" t="s">
        <v>283</v>
      </c>
      <c r="E7098" s="223" t="s">
        <v>1</v>
      </c>
      <c r="F7098" s="224" t="s">
        <v>5527</v>
      </c>
      <c r="G7098" s="222"/>
      <c r="H7098" s="225">
        <v>19.55</v>
      </c>
      <c r="I7098" s="226"/>
      <c r="J7098" s="222"/>
      <c r="K7098" s="222"/>
      <c r="L7098" s="227"/>
      <c r="M7098" s="228"/>
      <c r="N7098" s="229"/>
      <c r="O7098" s="229"/>
      <c r="P7098" s="229"/>
      <c r="Q7098" s="229"/>
      <c r="R7098" s="229"/>
      <c r="S7098" s="229"/>
      <c r="T7098" s="230"/>
      <c r="AT7098" s="231" t="s">
        <v>283</v>
      </c>
      <c r="AU7098" s="231" t="s">
        <v>84</v>
      </c>
      <c r="AV7098" s="14" t="s">
        <v>84</v>
      </c>
      <c r="AW7098" s="14" t="s">
        <v>32</v>
      </c>
      <c r="AX7098" s="14" t="s">
        <v>76</v>
      </c>
      <c r="AY7098" s="231" t="s">
        <v>272</v>
      </c>
    </row>
    <row r="7099" spans="1:65" s="14" customFormat="1" ht="11.25" x14ac:dyDescent="0.2">
      <c r="B7099" s="221"/>
      <c r="C7099" s="222"/>
      <c r="D7099" s="212" t="s">
        <v>283</v>
      </c>
      <c r="E7099" s="223" t="s">
        <v>1</v>
      </c>
      <c r="F7099" s="224" t="s">
        <v>5528</v>
      </c>
      <c r="G7099" s="222"/>
      <c r="H7099" s="225">
        <v>15.25</v>
      </c>
      <c r="I7099" s="226"/>
      <c r="J7099" s="222"/>
      <c r="K7099" s="222"/>
      <c r="L7099" s="227"/>
      <c r="M7099" s="228"/>
      <c r="N7099" s="229"/>
      <c r="O7099" s="229"/>
      <c r="P7099" s="229"/>
      <c r="Q7099" s="229"/>
      <c r="R7099" s="229"/>
      <c r="S7099" s="229"/>
      <c r="T7099" s="230"/>
      <c r="AT7099" s="231" t="s">
        <v>283</v>
      </c>
      <c r="AU7099" s="231" t="s">
        <v>84</v>
      </c>
      <c r="AV7099" s="14" t="s">
        <v>84</v>
      </c>
      <c r="AW7099" s="14" t="s">
        <v>32</v>
      </c>
      <c r="AX7099" s="14" t="s">
        <v>76</v>
      </c>
      <c r="AY7099" s="231" t="s">
        <v>272</v>
      </c>
    </row>
    <row r="7100" spans="1:65" s="14" customFormat="1" ht="11.25" x14ac:dyDescent="0.2">
      <c r="B7100" s="221"/>
      <c r="C7100" s="222"/>
      <c r="D7100" s="212" t="s">
        <v>283</v>
      </c>
      <c r="E7100" s="223" t="s">
        <v>1</v>
      </c>
      <c r="F7100" s="224" t="s">
        <v>5529</v>
      </c>
      <c r="G7100" s="222"/>
      <c r="H7100" s="225">
        <v>39.200000000000003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 x14ac:dyDescent="0.2">
      <c r="B7101" s="221"/>
      <c r="C7101" s="222"/>
      <c r="D7101" s="212" t="s">
        <v>283</v>
      </c>
      <c r="E7101" s="223" t="s">
        <v>1</v>
      </c>
      <c r="F7101" s="224" t="s">
        <v>3523</v>
      </c>
      <c r="G7101" s="222"/>
      <c r="H7101" s="225">
        <v>8.35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 x14ac:dyDescent="0.2">
      <c r="B7102" s="221"/>
      <c r="C7102" s="222"/>
      <c r="D7102" s="212" t="s">
        <v>283</v>
      </c>
      <c r="E7102" s="223" t="s">
        <v>1</v>
      </c>
      <c r="F7102" s="224" t="s">
        <v>5530</v>
      </c>
      <c r="G7102" s="222"/>
      <c r="H7102" s="225">
        <v>22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 x14ac:dyDescent="0.2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23.986000000000001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3" customFormat="1" ht="11.25" x14ac:dyDescent="0.2">
      <c r="B7104" s="210"/>
      <c r="C7104" s="211"/>
      <c r="D7104" s="212" t="s">
        <v>283</v>
      </c>
      <c r="E7104" s="213" t="s">
        <v>1</v>
      </c>
      <c r="F7104" s="214" t="s">
        <v>285</v>
      </c>
      <c r="G7104" s="211"/>
      <c r="H7104" s="213" t="s">
        <v>1</v>
      </c>
      <c r="I7104" s="215"/>
      <c r="J7104" s="211"/>
      <c r="K7104" s="211"/>
      <c r="L7104" s="216"/>
      <c r="M7104" s="217"/>
      <c r="N7104" s="218"/>
      <c r="O7104" s="218"/>
      <c r="P7104" s="218"/>
      <c r="Q7104" s="218"/>
      <c r="R7104" s="218"/>
      <c r="S7104" s="218"/>
      <c r="T7104" s="219"/>
      <c r="AT7104" s="220" t="s">
        <v>283</v>
      </c>
      <c r="AU7104" s="220" t="s">
        <v>84</v>
      </c>
      <c r="AV7104" s="13" t="s">
        <v>16</v>
      </c>
      <c r="AW7104" s="13" t="s">
        <v>32</v>
      </c>
      <c r="AX7104" s="13" t="s">
        <v>76</v>
      </c>
      <c r="AY7104" s="220" t="s">
        <v>272</v>
      </c>
    </row>
    <row r="7105" spans="1:65" s="13" customFormat="1" ht="11.25" x14ac:dyDescent="0.2">
      <c r="B7105" s="210"/>
      <c r="C7105" s="211"/>
      <c r="D7105" s="212" t="s">
        <v>283</v>
      </c>
      <c r="E7105" s="213" t="s">
        <v>1</v>
      </c>
      <c r="F7105" s="214" t="s">
        <v>837</v>
      </c>
      <c r="G7105" s="211"/>
      <c r="H7105" s="213" t="s">
        <v>1</v>
      </c>
      <c r="I7105" s="215"/>
      <c r="J7105" s="211"/>
      <c r="K7105" s="211"/>
      <c r="L7105" s="216"/>
      <c r="M7105" s="217"/>
      <c r="N7105" s="218"/>
      <c r="O7105" s="218"/>
      <c r="P7105" s="218"/>
      <c r="Q7105" s="218"/>
      <c r="R7105" s="218"/>
      <c r="S7105" s="218"/>
      <c r="T7105" s="219"/>
      <c r="AT7105" s="220" t="s">
        <v>283</v>
      </c>
      <c r="AU7105" s="220" t="s">
        <v>84</v>
      </c>
      <c r="AV7105" s="13" t="s">
        <v>16</v>
      </c>
      <c r="AW7105" s="13" t="s">
        <v>32</v>
      </c>
      <c r="AX7105" s="13" t="s">
        <v>76</v>
      </c>
      <c r="AY7105" s="220" t="s">
        <v>272</v>
      </c>
    </row>
    <row r="7106" spans="1:65" s="14" customFormat="1" ht="11.25" x14ac:dyDescent="0.2">
      <c r="B7106" s="221"/>
      <c r="C7106" s="222"/>
      <c r="D7106" s="212" t="s">
        <v>283</v>
      </c>
      <c r="E7106" s="223" t="s">
        <v>1</v>
      </c>
      <c r="F7106" s="224" t="s">
        <v>5532</v>
      </c>
      <c r="G7106" s="222"/>
      <c r="H7106" s="225">
        <v>16.399999999999999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 x14ac:dyDescent="0.2">
      <c r="B7107" s="221"/>
      <c r="C7107" s="222"/>
      <c r="D7107" s="212" t="s">
        <v>283</v>
      </c>
      <c r="E7107" s="223" t="s">
        <v>1</v>
      </c>
      <c r="F7107" s="224" t="s">
        <v>5533</v>
      </c>
      <c r="G7107" s="222"/>
      <c r="H7107" s="225">
        <v>20.100000000000001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4" customFormat="1" ht="11.25" x14ac:dyDescent="0.2">
      <c r="B7108" s="221"/>
      <c r="C7108" s="222"/>
      <c r="D7108" s="212" t="s">
        <v>283</v>
      </c>
      <c r="E7108" s="223" t="s">
        <v>1</v>
      </c>
      <c r="F7108" s="224" t="s">
        <v>5534</v>
      </c>
      <c r="G7108" s="222"/>
      <c r="H7108" s="225">
        <v>18.600000000000001</v>
      </c>
      <c r="I7108" s="226"/>
      <c r="J7108" s="222"/>
      <c r="K7108" s="222"/>
      <c r="L7108" s="227"/>
      <c r="M7108" s="228"/>
      <c r="N7108" s="229"/>
      <c r="O7108" s="229"/>
      <c r="P7108" s="229"/>
      <c r="Q7108" s="229"/>
      <c r="R7108" s="229"/>
      <c r="S7108" s="229"/>
      <c r="T7108" s="230"/>
      <c r="AT7108" s="231" t="s">
        <v>283</v>
      </c>
      <c r="AU7108" s="231" t="s">
        <v>84</v>
      </c>
      <c r="AV7108" s="14" t="s">
        <v>84</v>
      </c>
      <c r="AW7108" s="14" t="s">
        <v>32</v>
      </c>
      <c r="AX7108" s="14" t="s">
        <v>76</v>
      </c>
      <c r="AY7108" s="231" t="s">
        <v>272</v>
      </c>
    </row>
    <row r="7109" spans="1:65" s="14" customFormat="1" ht="11.25" x14ac:dyDescent="0.2">
      <c r="B7109" s="221"/>
      <c r="C7109" s="222"/>
      <c r="D7109" s="212" t="s">
        <v>283</v>
      </c>
      <c r="E7109" s="223" t="s">
        <v>1</v>
      </c>
      <c r="F7109" s="224" t="s">
        <v>5535</v>
      </c>
      <c r="G7109" s="222"/>
      <c r="H7109" s="225">
        <v>16.2</v>
      </c>
      <c r="I7109" s="226"/>
      <c r="J7109" s="222"/>
      <c r="K7109" s="222"/>
      <c r="L7109" s="227"/>
      <c r="M7109" s="228"/>
      <c r="N7109" s="229"/>
      <c r="O7109" s="229"/>
      <c r="P7109" s="229"/>
      <c r="Q7109" s="229"/>
      <c r="R7109" s="229"/>
      <c r="S7109" s="229"/>
      <c r="T7109" s="230"/>
      <c r="AT7109" s="231" t="s">
        <v>283</v>
      </c>
      <c r="AU7109" s="231" t="s">
        <v>84</v>
      </c>
      <c r="AV7109" s="14" t="s">
        <v>84</v>
      </c>
      <c r="AW7109" s="14" t="s">
        <v>32</v>
      </c>
      <c r="AX7109" s="14" t="s">
        <v>76</v>
      </c>
      <c r="AY7109" s="231" t="s">
        <v>272</v>
      </c>
    </row>
    <row r="7110" spans="1:65" s="14" customFormat="1" ht="11.25" x14ac:dyDescent="0.2">
      <c r="B7110" s="221"/>
      <c r="C7110" s="222"/>
      <c r="D7110" s="212" t="s">
        <v>283</v>
      </c>
      <c r="E7110" s="223" t="s">
        <v>1</v>
      </c>
      <c r="F7110" s="224" t="s">
        <v>5536</v>
      </c>
      <c r="G7110" s="222"/>
      <c r="H7110" s="225">
        <v>21.56</v>
      </c>
      <c r="I7110" s="226"/>
      <c r="J7110" s="222"/>
      <c r="K7110" s="222"/>
      <c r="L7110" s="227"/>
      <c r="M7110" s="228"/>
      <c r="N7110" s="229"/>
      <c r="O7110" s="229"/>
      <c r="P7110" s="229"/>
      <c r="Q7110" s="229"/>
      <c r="R7110" s="229"/>
      <c r="S7110" s="229"/>
      <c r="T7110" s="230"/>
      <c r="AT7110" s="231" t="s">
        <v>283</v>
      </c>
      <c r="AU7110" s="231" t="s">
        <v>84</v>
      </c>
      <c r="AV7110" s="14" t="s">
        <v>84</v>
      </c>
      <c r="AW7110" s="14" t="s">
        <v>32</v>
      </c>
      <c r="AX7110" s="14" t="s">
        <v>76</v>
      </c>
      <c r="AY7110" s="231" t="s">
        <v>272</v>
      </c>
    </row>
    <row r="7111" spans="1:65" s="13" customFormat="1" ht="11.25" x14ac:dyDescent="0.2">
      <c r="B7111" s="210"/>
      <c r="C7111" s="211"/>
      <c r="D7111" s="212" t="s">
        <v>283</v>
      </c>
      <c r="E7111" s="213" t="s">
        <v>1</v>
      </c>
      <c r="F7111" s="214" t="s">
        <v>285</v>
      </c>
      <c r="G7111" s="211"/>
      <c r="H7111" s="213" t="s">
        <v>1</v>
      </c>
      <c r="I7111" s="215"/>
      <c r="J7111" s="211"/>
      <c r="K7111" s="211"/>
      <c r="L7111" s="216"/>
      <c r="M7111" s="217"/>
      <c r="N7111" s="218"/>
      <c r="O7111" s="218"/>
      <c r="P7111" s="218"/>
      <c r="Q7111" s="218"/>
      <c r="R7111" s="218"/>
      <c r="S7111" s="218"/>
      <c r="T7111" s="219"/>
      <c r="AT7111" s="220" t="s">
        <v>283</v>
      </c>
      <c r="AU7111" s="220" t="s">
        <v>84</v>
      </c>
      <c r="AV7111" s="13" t="s">
        <v>16</v>
      </c>
      <c r="AW7111" s="13" t="s">
        <v>32</v>
      </c>
      <c r="AX7111" s="13" t="s">
        <v>76</v>
      </c>
      <c r="AY7111" s="220" t="s">
        <v>272</v>
      </c>
    </row>
    <row r="7112" spans="1:65" s="13" customFormat="1" ht="11.25" x14ac:dyDescent="0.2">
      <c r="B7112" s="210"/>
      <c r="C7112" s="211"/>
      <c r="D7112" s="212" t="s">
        <v>283</v>
      </c>
      <c r="E7112" s="213" t="s">
        <v>1</v>
      </c>
      <c r="F7112" s="214" t="s">
        <v>5537</v>
      </c>
      <c r="G7112" s="211"/>
      <c r="H7112" s="213" t="s">
        <v>1</v>
      </c>
      <c r="I7112" s="215"/>
      <c r="J7112" s="211"/>
      <c r="K7112" s="211"/>
      <c r="L7112" s="216"/>
      <c r="M7112" s="217"/>
      <c r="N7112" s="218"/>
      <c r="O7112" s="218"/>
      <c r="P7112" s="218"/>
      <c r="Q7112" s="218"/>
      <c r="R7112" s="218"/>
      <c r="S7112" s="218"/>
      <c r="T7112" s="219"/>
      <c r="AT7112" s="220" t="s">
        <v>283</v>
      </c>
      <c r="AU7112" s="220" t="s">
        <v>84</v>
      </c>
      <c r="AV7112" s="13" t="s">
        <v>16</v>
      </c>
      <c r="AW7112" s="13" t="s">
        <v>32</v>
      </c>
      <c r="AX7112" s="13" t="s">
        <v>76</v>
      </c>
      <c r="AY7112" s="220" t="s">
        <v>272</v>
      </c>
    </row>
    <row r="7113" spans="1:65" s="13" customFormat="1" ht="11.25" x14ac:dyDescent="0.2">
      <c r="B7113" s="210"/>
      <c r="C7113" s="211"/>
      <c r="D7113" s="212" t="s">
        <v>283</v>
      </c>
      <c r="E7113" s="213" t="s">
        <v>1</v>
      </c>
      <c r="F7113" s="214" t="s">
        <v>837</v>
      </c>
      <c r="G7113" s="211"/>
      <c r="H7113" s="213" t="s">
        <v>1</v>
      </c>
      <c r="I7113" s="215"/>
      <c r="J7113" s="211"/>
      <c r="K7113" s="211"/>
      <c r="L7113" s="216"/>
      <c r="M7113" s="217"/>
      <c r="N7113" s="218"/>
      <c r="O7113" s="218"/>
      <c r="P7113" s="218"/>
      <c r="Q7113" s="218"/>
      <c r="R7113" s="218"/>
      <c r="S7113" s="218"/>
      <c r="T7113" s="219"/>
      <c r="AT7113" s="220" t="s">
        <v>283</v>
      </c>
      <c r="AU7113" s="220" t="s">
        <v>84</v>
      </c>
      <c r="AV7113" s="13" t="s">
        <v>16</v>
      </c>
      <c r="AW7113" s="13" t="s">
        <v>32</v>
      </c>
      <c r="AX7113" s="13" t="s">
        <v>76</v>
      </c>
      <c r="AY7113" s="220" t="s">
        <v>272</v>
      </c>
    </row>
    <row r="7114" spans="1:65" s="14" customFormat="1" ht="11.25" x14ac:dyDescent="0.2">
      <c r="B7114" s="221"/>
      <c r="C7114" s="222"/>
      <c r="D7114" s="212" t="s">
        <v>283</v>
      </c>
      <c r="E7114" s="223" t="s">
        <v>1</v>
      </c>
      <c r="F7114" s="224" t="s">
        <v>5289</v>
      </c>
      <c r="G7114" s="222"/>
      <c r="H7114" s="225">
        <v>7.45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2" customFormat="1" ht="44.25" customHeight="1" x14ac:dyDescent="0.2">
      <c r="A7115" s="34"/>
      <c r="B7115" s="35"/>
      <c r="C7115" s="232" t="s">
        <v>5538</v>
      </c>
      <c r="D7115" s="232" t="s">
        <v>394</v>
      </c>
      <c r="E7115" s="233" t="s">
        <v>5539</v>
      </c>
      <c r="F7115" s="234" t="s">
        <v>5540</v>
      </c>
      <c r="G7115" s="235" t="s">
        <v>156</v>
      </c>
      <c r="H7115" s="236">
        <v>373.76900000000001</v>
      </c>
      <c r="I7115" s="237"/>
      <c r="J7115" s="238">
        <f>ROUND(I7115*H7115,2)</f>
        <v>0</v>
      </c>
      <c r="K7115" s="234" t="s">
        <v>1</v>
      </c>
      <c r="L7115" s="239"/>
      <c r="M7115" s="240" t="s">
        <v>1</v>
      </c>
      <c r="N7115" s="241" t="s">
        <v>41</v>
      </c>
      <c r="O7115" s="71"/>
      <c r="P7115" s="201">
        <f>O7115*H7115</f>
        <v>0</v>
      </c>
      <c r="Q7115" s="201">
        <v>2.5999999999999999E-3</v>
      </c>
      <c r="R7115" s="201">
        <f>Q7115*H7115</f>
        <v>0.97179939999999998</v>
      </c>
      <c r="S7115" s="201">
        <v>0</v>
      </c>
      <c r="T7115" s="202">
        <f>S7115*H7115</f>
        <v>0</v>
      </c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R7115" s="203" t="s">
        <v>483</v>
      </c>
      <c r="AT7115" s="203" t="s">
        <v>394</v>
      </c>
      <c r="AU7115" s="203" t="s">
        <v>84</v>
      </c>
      <c r="AY7115" s="17" t="s">
        <v>272</v>
      </c>
      <c r="BE7115" s="204">
        <f>IF(N7115="základní",J7115,0)</f>
        <v>0</v>
      </c>
      <c r="BF7115" s="204">
        <f>IF(N7115="snížená",J7115,0)</f>
        <v>0</v>
      </c>
      <c r="BG7115" s="204">
        <f>IF(N7115="zákl. přenesená",J7115,0)</f>
        <v>0</v>
      </c>
      <c r="BH7115" s="204">
        <f>IF(N7115="sníž. přenesená",J7115,0)</f>
        <v>0</v>
      </c>
      <c r="BI7115" s="204">
        <f>IF(N7115="nulová",J7115,0)</f>
        <v>0</v>
      </c>
      <c r="BJ7115" s="17" t="s">
        <v>16</v>
      </c>
      <c r="BK7115" s="204">
        <f>ROUND(I7115*H7115,2)</f>
        <v>0</v>
      </c>
      <c r="BL7115" s="17" t="s">
        <v>358</v>
      </c>
      <c r="BM7115" s="203" t="s">
        <v>5541</v>
      </c>
    </row>
    <row r="7116" spans="1:65" s="14" customFormat="1" ht="11.25" x14ac:dyDescent="0.2">
      <c r="B7116" s="221"/>
      <c r="C7116" s="222"/>
      <c r="D7116" s="212" t="s">
        <v>283</v>
      </c>
      <c r="E7116" s="223" t="s">
        <v>1</v>
      </c>
      <c r="F7116" s="224" t="s">
        <v>179</v>
      </c>
      <c r="G7116" s="222"/>
      <c r="H7116" s="225">
        <v>331.96600000000001</v>
      </c>
      <c r="I7116" s="226"/>
      <c r="J7116" s="222"/>
      <c r="K7116" s="222"/>
      <c r="L7116" s="227"/>
      <c r="M7116" s="228"/>
      <c r="N7116" s="229"/>
      <c r="O7116" s="229"/>
      <c r="P7116" s="229"/>
      <c r="Q7116" s="229"/>
      <c r="R7116" s="229"/>
      <c r="S7116" s="229"/>
      <c r="T7116" s="230"/>
      <c r="AT7116" s="231" t="s">
        <v>283</v>
      </c>
      <c r="AU7116" s="231" t="s">
        <v>84</v>
      </c>
      <c r="AV7116" s="14" t="s">
        <v>84</v>
      </c>
      <c r="AW7116" s="14" t="s">
        <v>32</v>
      </c>
      <c r="AX7116" s="14" t="s">
        <v>76</v>
      </c>
      <c r="AY7116" s="231" t="s">
        <v>272</v>
      </c>
    </row>
    <row r="7117" spans="1:65" s="14" customFormat="1" ht="11.25" x14ac:dyDescent="0.2">
      <c r="B7117" s="221"/>
      <c r="C7117" s="222"/>
      <c r="D7117" s="212" t="s">
        <v>283</v>
      </c>
      <c r="E7117" s="223" t="s">
        <v>1</v>
      </c>
      <c r="F7117" s="224" t="s">
        <v>5542</v>
      </c>
      <c r="G7117" s="222"/>
      <c r="H7117" s="225">
        <v>41.802999999999997</v>
      </c>
      <c r="I7117" s="226"/>
      <c r="J7117" s="222"/>
      <c r="K7117" s="222"/>
      <c r="L7117" s="227"/>
      <c r="M7117" s="228"/>
      <c r="N7117" s="229"/>
      <c r="O7117" s="229"/>
      <c r="P7117" s="229"/>
      <c r="Q7117" s="229"/>
      <c r="R7117" s="229"/>
      <c r="S7117" s="229"/>
      <c r="T7117" s="230"/>
      <c r="AT7117" s="231" t="s">
        <v>283</v>
      </c>
      <c r="AU7117" s="231" t="s">
        <v>84</v>
      </c>
      <c r="AV7117" s="14" t="s">
        <v>84</v>
      </c>
      <c r="AW7117" s="14" t="s">
        <v>32</v>
      </c>
      <c r="AX7117" s="14" t="s">
        <v>76</v>
      </c>
      <c r="AY7117" s="231" t="s">
        <v>272</v>
      </c>
    </row>
    <row r="7118" spans="1:65" s="2" customFormat="1" ht="37.9" customHeight="1" x14ac:dyDescent="0.2">
      <c r="A7118" s="34"/>
      <c r="B7118" s="35"/>
      <c r="C7118" s="232" t="s">
        <v>5543</v>
      </c>
      <c r="D7118" s="232" t="s">
        <v>394</v>
      </c>
      <c r="E7118" s="233" t="s">
        <v>5544</v>
      </c>
      <c r="F7118" s="234" t="s">
        <v>5545</v>
      </c>
      <c r="G7118" s="235" t="s">
        <v>156</v>
      </c>
      <c r="H7118" s="236">
        <v>5.6310000000000002</v>
      </c>
      <c r="I7118" s="237"/>
      <c r="J7118" s="238">
        <f>ROUND(I7118*H7118,2)</f>
        <v>0</v>
      </c>
      <c r="K7118" s="234" t="s">
        <v>1</v>
      </c>
      <c r="L7118" s="239"/>
      <c r="M7118" s="240" t="s">
        <v>1</v>
      </c>
      <c r="N7118" s="241" t="s">
        <v>41</v>
      </c>
      <c r="O7118" s="71"/>
      <c r="P7118" s="201">
        <f>O7118*H7118</f>
        <v>0</v>
      </c>
      <c r="Q7118" s="201">
        <v>2.5999999999999999E-3</v>
      </c>
      <c r="R7118" s="201">
        <f>Q7118*H7118</f>
        <v>1.46406E-2</v>
      </c>
      <c r="S7118" s="201">
        <v>0</v>
      </c>
      <c r="T7118" s="202">
        <f>S7118*H7118</f>
        <v>0</v>
      </c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R7118" s="203" t="s">
        <v>483</v>
      </c>
      <c r="AT7118" s="203" t="s">
        <v>394</v>
      </c>
      <c r="AU7118" s="203" t="s">
        <v>84</v>
      </c>
      <c r="AY7118" s="17" t="s">
        <v>272</v>
      </c>
      <c r="BE7118" s="204">
        <f>IF(N7118="základní",J7118,0)</f>
        <v>0</v>
      </c>
      <c r="BF7118" s="204">
        <f>IF(N7118="snížená",J7118,0)</f>
        <v>0</v>
      </c>
      <c r="BG7118" s="204">
        <f>IF(N7118="zákl. přenesená",J7118,0)</f>
        <v>0</v>
      </c>
      <c r="BH7118" s="204">
        <f>IF(N7118="sníž. přenesená",J7118,0)</f>
        <v>0</v>
      </c>
      <c r="BI7118" s="204">
        <f>IF(N7118="nulová",J7118,0)</f>
        <v>0</v>
      </c>
      <c r="BJ7118" s="17" t="s">
        <v>16</v>
      </c>
      <c r="BK7118" s="204">
        <f>ROUND(I7118*H7118,2)</f>
        <v>0</v>
      </c>
      <c r="BL7118" s="17" t="s">
        <v>358</v>
      </c>
      <c r="BM7118" s="203" t="s">
        <v>5546</v>
      </c>
    </row>
    <row r="7119" spans="1:65" s="14" customFormat="1" ht="11.25" x14ac:dyDescent="0.2">
      <c r="B7119" s="221"/>
      <c r="C7119" s="222"/>
      <c r="D7119" s="212" t="s">
        <v>283</v>
      </c>
      <c r="E7119" s="223" t="s">
        <v>1</v>
      </c>
      <c r="F7119" s="224" t="s">
        <v>194</v>
      </c>
      <c r="G7119" s="222"/>
      <c r="H7119" s="225">
        <v>4.5129999999999999</v>
      </c>
      <c r="I7119" s="226"/>
      <c r="J7119" s="222"/>
      <c r="K7119" s="222"/>
      <c r="L7119" s="227"/>
      <c r="M7119" s="228"/>
      <c r="N7119" s="229"/>
      <c r="O7119" s="229"/>
      <c r="P7119" s="229"/>
      <c r="Q7119" s="229"/>
      <c r="R7119" s="229"/>
      <c r="S7119" s="229"/>
      <c r="T7119" s="230"/>
      <c r="AT7119" s="231" t="s">
        <v>283</v>
      </c>
      <c r="AU7119" s="231" t="s">
        <v>84</v>
      </c>
      <c r="AV7119" s="14" t="s">
        <v>84</v>
      </c>
      <c r="AW7119" s="14" t="s">
        <v>32</v>
      </c>
      <c r="AX7119" s="14" t="s">
        <v>76</v>
      </c>
      <c r="AY7119" s="231" t="s">
        <v>272</v>
      </c>
    </row>
    <row r="7120" spans="1:65" s="14" customFormat="1" ht="11.25" x14ac:dyDescent="0.2">
      <c r="B7120" s="221"/>
      <c r="C7120" s="222"/>
      <c r="D7120" s="212" t="s">
        <v>283</v>
      </c>
      <c r="E7120" s="223" t="s">
        <v>1</v>
      </c>
      <c r="F7120" s="224" t="s">
        <v>5547</v>
      </c>
      <c r="G7120" s="222"/>
      <c r="H7120" s="225">
        <v>1.1180000000000001</v>
      </c>
      <c r="I7120" s="226"/>
      <c r="J7120" s="222"/>
      <c r="K7120" s="222"/>
      <c r="L7120" s="227"/>
      <c r="M7120" s="228"/>
      <c r="N7120" s="229"/>
      <c r="O7120" s="229"/>
      <c r="P7120" s="229"/>
      <c r="Q7120" s="229"/>
      <c r="R7120" s="229"/>
      <c r="S7120" s="229"/>
      <c r="T7120" s="230"/>
      <c r="AT7120" s="231" t="s">
        <v>283</v>
      </c>
      <c r="AU7120" s="231" t="s">
        <v>84</v>
      </c>
      <c r="AV7120" s="14" t="s">
        <v>84</v>
      </c>
      <c r="AW7120" s="14" t="s">
        <v>32</v>
      </c>
      <c r="AX7120" s="14" t="s">
        <v>76</v>
      </c>
      <c r="AY7120" s="231" t="s">
        <v>272</v>
      </c>
    </row>
    <row r="7121" spans="1:65" s="2" customFormat="1" ht="24.2" customHeight="1" x14ac:dyDescent="0.2">
      <c r="A7121" s="34"/>
      <c r="B7121" s="35"/>
      <c r="C7121" s="192" t="s">
        <v>5548</v>
      </c>
      <c r="D7121" s="192" t="s">
        <v>274</v>
      </c>
      <c r="E7121" s="193" t="s">
        <v>5549</v>
      </c>
      <c r="F7121" s="194" t="s">
        <v>5550</v>
      </c>
      <c r="G7121" s="195" t="s">
        <v>185</v>
      </c>
      <c r="H7121" s="196">
        <v>2366.288</v>
      </c>
      <c r="I7121" s="197"/>
      <c r="J7121" s="198">
        <f>ROUND(I7121*H7121,2)</f>
        <v>0</v>
      </c>
      <c r="K7121" s="194" t="s">
        <v>278</v>
      </c>
      <c r="L7121" s="39"/>
      <c r="M7121" s="199" t="s">
        <v>1</v>
      </c>
      <c r="N7121" s="200" t="s">
        <v>41</v>
      </c>
      <c r="O7121" s="71"/>
      <c r="P7121" s="201">
        <f>O7121*H7121</f>
        <v>0</v>
      </c>
      <c r="Q7121" s="201">
        <v>2.0000000000000002E-5</v>
      </c>
      <c r="R7121" s="201">
        <f>Q7121*H7121</f>
        <v>4.7325760000000001E-2</v>
      </c>
      <c r="S7121" s="201">
        <v>0</v>
      </c>
      <c r="T7121" s="202">
        <f>S7121*H7121</f>
        <v>0</v>
      </c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R7121" s="203" t="s">
        <v>358</v>
      </c>
      <c r="AT7121" s="203" t="s">
        <v>274</v>
      </c>
      <c r="AU7121" s="203" t="s">
        <v>84</v>
      </c>
      <c r="AY7121" s="17" t="s">
        <v>272</v>
      </c>
      <c r="BE7121" s="204">
        <f>IF(N7121="základní",J7121,0)</f>
        <v>0</v>
      </c>
      <c r="BF7121" s="204">
        <f>IF(N7121="snížená",J7121,0)</f>
        <v>0</v>
      </c>
      <c r="BG7121" s="204">
        <f>IF(N7121="zákl. přenesená",J7121,0)</f>
        <v>0</v>
      </c>
      <c r="BH7121" s="204">
        <f>IF(N7121="sníž. přenesená",J7121,0)</f>
        <v>0</v>
      </c>
      <c r="BI7121" s="204">
        <f>IF(N7121="nulová",J7121,0)</f>
        <v>0</v>
      </c>
      <c r="BJ7121" s="17" t="s">
        <v>16</v>
      </c>
      <c r="BK7121" s="204">
        <f>ROUND(I7121*H7121,2)</f>
        <v>0</v>
      </c>
      <c r="BL7121" s="17" t="s">
        <v>358</v>
      </c>
      <c r="BM7121" s="203" t="s">
        <v>5551</v>
      </c>
    </row>
    <row r="7122" spans="1:65" s="2" customFormat="1" ht="11.25" x14ac:dyDescent="0.2">
      <c r="A7122" s="34"/>
      <c r="B7122" s="35"/>
      <c r="C7122" s="36"/>
      <c r="D7122" s="205" t="s">
        <v>281</v>
      </c>
      <c r="E7122" s="36"/>
      <c r="F7122" s="206" t="s">
        <v>5552</v>
      </c>
      <c r="G7122" s="36"/>
      <c r="H7122" s="36"/>
      <c r="I7122" s="207"/>
      <c r="J7122" s="36"/>
      <c r="K7122" s="36"/>
      <c r="L7122" s="39"/>
      <c r="M7122" s="208"/>
      <c r="N7122" s="209"/>
      <c r="O7122" s="71"/>
      <c r="P7122" s="71"/>
      <c r="Q7122" s="71"/>
      <c r="R7122" s="71"/>
      <c r="S7122" s="71"/>
      <c r="T7122" s="72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T7122" s="17" t="s">
        <v>281</v>
      </c>
      <c r="AU7122" s="17" t="s">
        <v>84</v>
      </c>
    </row>
    <row r="7123" spans="1:65" s="14" customFormat="1" ht="11.25" x14ac:dyDescent="0.2">
      <c r="B7123" s="221"/>
      <c r="C7123" s="222"/>
      <c r="D7123" s="212" t="s">
        <v>283</v>
      </c>
      <c r="E7123" s="223" t="s">
        <v>1</v>
      </c>
      <c r="F7123" s="224" t="s">
        <v>5553</v>
      </c>
      <c r="G7123" s="222"/>
      <c r="H7123" s="225">
        <v>1518.93</v>
      </c>
      <c r="I7123" s="226"/>
      <c r="J7123" s="222"/>
      <c r="K7123" s="222"/>
      <c r="L7123" s="227"/>
      <c r="M7123" s="228"/>
      <c r="N7123" s="229"/>
      <c r="O7123" s="229"/>
      <c r="P7123" s="229"/>
      <c r="Q7123" s="229"/>
      <c r="R7123" s="229"/>
      <c r="S7123" s="229"/>
      <c r="T7123" s="230"/>
      <c r="AT7123" s="231" t="s">
        <v>283</v>
      </c>
      <c r="AU7123" s="231" t="s">
        <v>84</v>
      </c>
      <c r="AV7123" s="14" t="s">
        <v>84</v>
      </c>
      <c r="AW7123" s="14" t="s">
        <v>32</v>
      </c>
      <c r="AX7123" s="14" t="s">
        <v>76</v>
      </c>
      <c r="AY7123" s="231" t="s">
        <v>272</v>
      </c>
    </row>
    <row r="7124" spans="1:65" s="14" customFormat="1" ht="11.25" x14ac:dyDescent="0.2">
      <c r="B7124" s="221"/>
      <c r="C7124" s="222"/>
      <c r="D7124" s="212" t="s">
        <v>283</v>
      </c>
      <c r="E7124" s="223" t="s">
        <v>1</v>
      </c>
      <c r="F7124" s="224" t="s">
        <v>5554</v>
      </c>
      <c r="G7124" s="222"/>
      <c r="H7124" s="225">
        <v>119.504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14" customFormat="1" ht="11.25" x14ac:dyDescent="0.2">
      <c r="B7125" s="221"/>
      <c r="C7125" s="222"/>
      <c r="D7125" s="212" t="s">
        <v>283</v>
      </c>
      <c r="E7125" s="223" t="s">
        <v>1</v>
      </c>
      <c r="F7125" s="224" t="s">
        <v>5555</v>
      </c>
      <c r="G7125" s="222"/>
      <c r="H7125" s="225">
        <v>531.14599999999996</v>
      </c>
      <c r="I7125" s="226"/>
      <c r="J7125" s="222"/>
      <c r="K7125" s="222"/>
      <c r="L7125" s="227"/>
      <c r="M7125" s="228"/>
      <c r="N7125" s="229"/>
      <c r="O7125" s="229"/>
      <c r="P7125" s="229"/>
      <c r="Q7125" s="229"/>
      <c r="R7125" s="229"/>
      <c r="S7125" s="229"/>
      <c r="T7125" s="230"/>
      <c r="AT7125" s="231" t="s">
        <v>283</v>
      </c>
      <c r="AU7125" s="231" t="s">
        <v>84</v>
      </c>
      <c r="AV7125" s="14" t="s">
        <v>84</v>
      </c>
      <c r="AW7125" s="14" t="s">
        <v>32</v>
      </c>
      <c r="AX7125" s="14" t="s">
        <v>76</v>
      </c>
      <c r="AY7125" s="231" t="s">
        <v>272</v>
      </c>
    </row>
    <row r="7126" spans="1:65" s="14" customFormat="1" ht="11.25" x14ac:dyDescent="0.2">
      <c r="B7126" s="221"/>
      <c r="C7126" s="222"/>
      <c r="D7126" s="212" t="s">
        <v>283</v>
      </c>
      <c r="E7126" s="223" t="s">
        <v>1</v>
      </c>
      <c r="F7126" s="224" t="s">
        <v>5497</v>
      </c>
      <c r="G7126" s="222"/>
      <c r="H7126" s="225">
        <v>140.565</v>
      </c>
      <c r="I7126" s="226"/>
      <c r="J7126" s="222"/>
      <c r="K7126" s="222"/>
      <c r="L7126" s="227"/>
      <c r="M7126" s="228"/>
      <c r="N7126" s="229"/>
      <c r="O7126" s="229"/>
      <c r="P7126" s="229"/>
      <c r="Q7126" s="229"/>
      <c r="R7126" s="229"/>
      <c r="S7126" s="229"/>
      <c r="T7126" s="230"/>
      <c r="AT7126" s="231" t="s">
        <v>283</v>
      </c>
      <c r="AU7126" s="231" t="s">
        <v>84</v>
      </c>
      <c r="AV7126" s="14" t="s">
        <v>84</v>
      </c>
      <c r="AW7126" s="14" t="s">
        <v>32</v>
      </c>
      <c r="AX7126" s="14" t="s">
        <v>76</v>
      </c>
      <c r="AY7126" s="231" t="s">
        <v>272</v>
      </c>
    </row>
    <row r="7127" spans="1:65" s="14" customFormat="1" ht="11.25" x14ac:dyDescent="0.2">
      <c r="B7127" s="221"/>
      <c r="C7127" s="222"/>
      <c r="D7127" s="212" t="s">
        <v>283</v>
      </c>
      <c r="E7127" s="223" t="s">
        <v>1</v>
      </c>
      <c r="F7127" s="224" t="s">
        <v>5512</v>
      </c>
      <c r="G7127" s="222"/>
      <c r="H7127" s="225">
        <v>14.34</v>
      </c>
      <c r="I7127" s="226"/>
      <c r="J7127" s="222"/>
      <c r="K7127" s="222"/>
      <c r="L7127" s="227"/>
      <c r="M7127" s="228"/>
      <c r="N7127" s="229"/>
      <c r="O7127" s="229"/>
      <c r="P7127" s="229"/>
      <c r="Q7127" s="229"/>
      <c r="R7127" s="229"/>
      <c r="S7127" s="229"/>
      <c r="T7127" s="230"/>
      <c r="AT7127" s="231" t="s">
        <v>283</v>
      </c>
      <c r="AU7127" s="231" t="s">
        <v>84</v>
      </c>
      <c r="AV7127" s="14" t="s">
        <v>84</v>
      </c>
      <c r="AW7127" s="14" t="s">
        <v>32</v>
      </c>
      <c r="AX7127" s="14" t="s">
        <v>76</v>
      </c>
      <c r="AY7127" s="231" t="s">
        <v>272</v>
      </c>
    </row>
    <row r="7128" spans="1:65" s="14" customFormat="1" ht="11.25" x14ac:dyDescent="0.2">
      <c r="B7128" s="221"/>
      <c r="C7128" s="222"/>
      <c r="D7128" s="212" t="s">
        <v>283</v>
      </c>
      <c r="E7128" s="223" t="s">
        <v>1</v>
      </c>
      <c r="F7128" s="224" t="s">
        <v>5542</v>
      </c>
      <c r="G7128" s="222"/>
      <c r="H7128" s="225">
        <v>41.802999999999997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2" customFormat="1" ht="24.2" customHeight="1" x14ac:dyDescent="0.2">
      <c r="A7129" s="34"/>
      <c r="B7129" s="35"/>
      <c r="C7129" s="192" t="s">
        <v>5556</v>
      </c>
      <c r="D7129" s="192" t="s">
        <v>274</v>
      </c>
      <c r="E7129" s="193" t="s">
        <v>5557</v>
      </c>
      <c r="F7129" s="194" t="s">
        <v>5558</v>
      </c>
      <c r="G7129" s="195" t="s">
        <v>156</v>
      </c>
      <c r="H7129" s="196">
        <v>1487.126</v>
      </c>
      <c r="I7129" s="197"/>
      <c r="J7129" s="198">
        <f>ROUND(I7129*H7129,2)</f>
        <v>0</v>
      </c>
      <c r="K7129" s="194" t="s">
        <v>1</v>
      </c>
      <c r="L7129" s="39"/>
      <c r="M7129" s="199" t="s">
        <v>1</v>
      </c>
      <c r="N7129" s="200" t="s">
        <v>41</v>
      </c>
      <c r="O7129" s="71"/>
      <c r="P7129" s="201">
        <f>O7129*H7129</f>
        <v>0</v>
      </c>
      <c r="Q7129" s="201">
        <v>2.0000000000000001E-4</v>
      </c>
      <c r="R7129" s="201">
        <f>Q7129*H7129</f>
        <v>0.2974252</v>
      </c>
      <c r="S7129" s="201">
        <v>0</v>
      </c>
      <c r="T7129" s="202">
        <f>S7129*H7129</f>
        <v>0</v>
      </c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  <c r="AR7129" s="203" t="s">
        <v>358</v>
      </c>
      <c r="AT7129" s="203" t="s">
        <v>274</v>
      </c>
      <c r="AU7129" s="203" t="s">
        <v>84</v>
      </c>
      <c r="AY7129" s="17" t="s">
        <v>272</v>
      </c>
      <c r="BE7129" s="204">
        <f>IF(N7129="základní",J7129,0)</f>
        <v>0</v>
      </c>
      <c r="BF7129" s="204">
        <f>IF(N7129="snížená",J7129,0)</f>
        <v>0</v>
      </c>
      <c r="BG7129" s="204">
        <f>IF(N7129="zákl. přenesená",J7129,0)</f>
        <v>0</v>
      </c>
      <c r="BH7129" s="204">
        <f>IF(N7129="sníž. přenesená",J7129,0)</f>
        <v>0</v>
      </c>
      <c r="BI7129" s="204">
        <f>IF(N7129="nulová",J7129,0)</f>
        <v>0</v>
      </c>
      <c r="BJ7129" s="17" t="s">
        <v>16</v>
      </c>
      <c r="BK7129" s="204">
        <f>ROUND(I7129*H7129,2)</f>
        <v>0</v>
      </c>
      <c r="BL7129" s="17" t="s">
        <v>358</v>
      </c>
      <c r="BM7129" s="203" t="s">
        <v>5559</v>
      </c>
    </row>
    <row r="7130" spans="1:65" s="14" customFormat="1" ht="11.25" x14ac:dyDescent="0.2">
      <c r="B7130" s="221"/>
      <c r="C7130" s="222"/>
      <c r="D7130" s="212" t="s">
        <v>283</v>
      </c>
      <c r="E7130" s="223" t="s">
        <v>1</v>
      </c>
      <c r="F7130" s="224" t="s">
        <v>175</v>
      </c>
      <c r="G7130" s="222"/>
      <c r="H7130" s="225">
        <v>949.33100000000002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 x14ac:dyDescent="0.2">
      <c r="B7131" s="221"/>
      <c r="C7131" s="222"/>
      <c r="D7131" s="212" t="s">
        <v>283</v>
      </c>
      <c r="E7131" s="223" t="s">
        <v>1</v>
      </c>
      <c r="F7131" s="224" t="s">
        <v>191</v>
      </c>
      <c r="G7131" s="222"/>
      <c r="H7131" s="225">
        <v>74.69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 x14ac:dyDescent="0.2">
      <c r="B7132" s="221"/>
      <c r="C7132" s="222"/>
      <c r="D7132" s="212" t="s">
        <v>283</v>
      </c>
      <c r="E7132" s="223" t="s">
        <v>1</v>
      </c>
      <c r="F7132" s="224" t="s">
        <v>179</v>
      </c>
      <c r="G7132" s="222"/>
      <c r="H7132" s="225">
        <v>331.96600000000001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14" customFormat="1" ht="11.25" x14ac:dyDescent="0.2">
      <c r="B7133" s="221"/>
      <c r="C7133" s="222"/>
      <c r="D7133" s="212" t="s">
        <v>283</v>
      </c>
      <c r="E7133" s="223" t="s">
        <v>1</v>
      </c>
      <c r="F7133" s="224" t="s">
        <v>5560</v>
      </c>
      <c r="G7133" s="222"/>
      <c r="H7133" s="225">
        <v>93.71</v>
      </c>
      <c r="I7133" s="226"/>
      <c r="J7133" s="222"/>
      <c r="K7133" s="222"/>
      <c r="L7133" s="227"/>
      <c r="M7133" s="228"/>
      <c r="N7133" s="229"/>
      <c r="O7133" s="229"/>
      <c r="P7133" s="229"/>
      <c r="Q7133" s="229"/>
      <c r="R7133" s="229"/>
      <c r="S7133" s="229"/>
      <c r="T7133" s="230"/>
      <c r="AT7133" s="231" t="s">
        <v>283</v>
      </c>
      <c r="AU7133" s="231" t="s">
        <v>84</v>
      </c>
      <c r="AV7133" s="14" t="s">
        <v>84</v>
      </c>
      <c r="AW7133" s="14" t="s">
        <v>32</v>
      </c>
      <c r="AX7133" s="14" t="s">
        <v>76</v>
      </c>
      <c r="AY7133" s="231" t="s">
        <v>272</v>
      </c>
    </row>
    <row r="7134" spans="1:65" s="14" customFormat="1" ht="11.25" x14ac:dyDescent="0.2">
      <c r="B7134" s="221"/>
      <c r="C7134" s="222"/>
      <c r="D7134" s="212" t="s">
        <v>283</v>
      </c>
      <c r="E7134" s="223" t="s">
        <v>1</v>
      </c>
      <c r="F7134" s="224" t="s">
        <v>5561</v>
      </c>
      <c r="G7134" s="222"/>
      <c r="H7134" s="225">
        <v>9.56</v>
      </c>
      <c r="I7134" s="226"/>
      <c r="J7134" s="222"/>
      <c r="K7134" s="222"/>
      <c r="L7134" s="227"/>
      <c r="M7134" s="228"/>
      <c r="N7134" s="229"/>
      <c r="O7134" s="229"/>
      <c r="P7134" s="229"/>
      <c r="Q7134" s="229"/>
      <c r="R7134" s="229"/>
      <c r="S7134" s="229"/>
      <c r="T7134" s="230"/>
      <c r="AT7134" s="231" t="s">
        <v>283</v>
      </c>
      <c r="AU7134" s="231" t="s">
        <v>84</v>
      </c>
      <c r="AV7134" s="14" t="s">
        <v>84</v>
      </c>
      <c r="AW7134" s="14" t="s">
        <v>32</v>
      </c>
      <c r="AX7134" s="14" t="s">
        <v>76</v>
      </c>
      <c r="AY7134" s="231" t="s">
        <v>272</v>
      </c>
    </row>
    <row r="7135" spans="1:65" s="14" customFormat="1" ht="11.25" x14ac:dyDescent="0.2">
      <c r="B7135" s="221"/>
      <c r="C7135" s="222"/>
      <c r="D7135" s="212" t="s">
        <v>283</v>
      </c>
      <c r="E7135" s="223" t="s">
        <v>1</v>
      </c>
      <c r="F7135" s="224" t="s">
        <v>5562</v>
      </c>
      <c r="G7135" s="222"/>
      <c r="H7135" s="225">
        <v>27.869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2" customFormat="1" ht="33" customHeight="1" x14ac:dyDescent="0.2">
      <c r="A7136" s="34"/>
      <c r="B7136" s="35"/>
      <c r="C7136" s="192" t="s">
        <v>5563</v>
      </c>
      <c r="D7136" s="192" t="s">
        <v>274</v>
      </c>
      <c r="E7136" s="193" t="s">
        <v>5564</v>
      </c>
      <c r="F7136" s="194" t="s">
        <v>5565</v>
      </c>
      <c r="G7136" s="195" t="s">
        <v>156</v>
      </c>
      <c r="H7136" s="196">
        <v>1355.9870000000001</v>
      </c>
      <c r="I7136" s="197"/>
      <c r="J7136" s="198">
        <f>ROUND(I7136*H7136,2)</f>
        <v>0</v>
      </c>
      <c r="K7136" s="194" t="s">
        <v>278</v>
      </c>
      <c r="L7136" s="39"/>
      <c r="M7136" s="199" t="s">
        <v>1</v>
      </c>
      <c r="N7136" s="200" t="s">
        <v>41</v>
      </c>
      <c r="O7136" s="71"/>
      <c r="P7136" s="201">
        <f>O7136*H7136</f>
        <v>0</v>
      </c>
      <c r="Q7136" s="201">
        <v>4.4999999999999997E-3</v>
      </c>
      <c r="R7136" s="201">
        <f>Q7136*H7136</f>
        <v>6.1019414999999997</v>
      </c>
      <c r="S7136" s="201">
        <v>0</v>
      </c>
      <c r="T7136" s="202">
        <f>S7136*H7136</f>
        <v>0</v>
      </c>
      <c r="U7136" s="34"/>
      <c r="V7136" s="34"/>
      <c r="W7136" s="34"/>
      <c r="X7136" s="34"/>
      <c r="Y7136" s="34"/>
      <c r="Z7136" s="34"/>
      <c r="AA7136" s="34"/>
      <c r="AB7136" s="34"/>
      <c r="AC7136" s="34"/>
      <c r="AD7136" s="34"/>
      <c r="AE7136" s="34"/>
      <c r="AR7136" s="203" t="s">
        <v>358</v>
      </c>
      <c r="AT7136" s="203" t="s">
        <v>274</v>
      </c>
      <c r="AU7136" s="203" t="s">
        <v>84</v>
      </c>
      <c r="AY7136" s="17" t="s">
        <v>272</v>
      </c>
      <c r="BE7136" s="204">
        <f>IF(N7136="základní",J7136,0)</f>
        <v>0</v>
      </c>
      <c r="BF7136" s="204">
        <f>IF(N7136="snížená",J7136,0)</f>
        <v>0</v>
      </c>
      <c r="BG7136" s="204">
        <f>IF(N7136="zákl. přenesená",J7136,0)</f>
        <v>0</v>
      </c>
      <c r="BH7136" s="204">
        <f>IF(N7136="sníž. přenesená",J7136,0)</f>
        <v>0</v>
      </c>
      <c r="BI7136" s="204">
        <f>IF(N7136="nulová",J7136,0)</f>
        <v>0</v>
      </c>
      <c r="BJ7136" s="17" t="s">
        <v>16</v>
      </c>
      <c r="BK7136" s="204">
        <f>ROUND(I7136*H7136,2)</f>
        <v>0</v>
      </c>
      <c r="BL7136" s="17" t="s">
        <v>358</v>
      </c>
      <c r="BM7136" s="203" t="s">
        <v>5566</v>
      </c>
    </row>
    <row r="7137" spans="1:65" s="2" customFormat="1" ht="11.25" x14ac:dyDescent="0.2">
      <c r="A7137" s="34"/>
      <c r="B7137" s="35"/>
      <c r="C7137" s="36"/>
      <c r="D7137" s="205" t="s">
        <v>281</v>
      </c>
      <c r="E7137" s="36"/>
      <c r="F7137" s="206" t="s">
        <v>5567</v>
      </c>
      <c r="G7137" s="36"/>
      <c r="H7137" s="36"/>
      <c r="I7137" s="207"/>
      <c r="J7137" s="36"/>
      <c r="K7137" s="36"/>
      <c r="L7137" s="39"/>
      <c r="M7137" s="208"/>
      <c r="N7137" s="209"/>
      <c r="O7137" s="71"/>
      <c r="P7137" s="71"/>
      <c r="Q7137" s="71"/>
      <c r="R7137" s="71"/>
      <c r="S7137" s="71"/>
      <c r="T7137" s="72"/>
      <c r="U7137" s="34"/>
      <c r="V7137" s="34"/>
      <c r="W7137" s="34"/>
      <c r="X7137" s="34"/>
      <c r="Y7137" s="34"/>
      <c r="Z7137" s="34"/>
      <c r="AA7137" s="34"/>
      <c r="AB7137" s="34"/>
      <c r="AC7137" s="34"/>
      <c r="AD7137" s="34"/>
      <c r="AE7137" s="34"/>
      <c r="AT7137" s="17" t="s">
        <v>281</v>
      </c>
      <c r="AU7137" s="17" t="s">
        <v>84</v>
      </c>
    </row>
    <row r="7138" spans="1:65" s="14" customFormat="1" ht="11.25" x14ac:dyDescent="0.2">
      <c r="B7138" s="221"/>
      <c r="C7138" s="222"/>
      <c r="D7138" s="212" t="s">
        <v>283</v>
      </c>
      <c r="E7138" s="223" t="s">
        <v>1</v>
      </c>
      <c r="F7138" s="224" t="s">
        <v>175</v>
      </c>
      <c r="G7138" s="222"/>
      <c r="H7138" s="225">
        <v>949.33100000000002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 x14ac:dyDescent="0.2">
      <c r="B7139" s="221"/>
      <c r="C7139" s="222"/>
      <c r="D7139" s="212" t="s">
        <v>283</v>
      </c>
      <c r="E7139" s="223" t="s">
        <v>1</v>
      </c>
      <c r="F7139" s="224" t="s">
        <v>191</v>
      </c>
      <c r="G7139" s="222"/>
      <c r="H7139" s="225">
        <v>74.69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14" customFormat="1" ht="11.25" x14ac:dyDescent="0.2">
      <c r="B7140" s="221"/>
      <c r="C7140" s="222"/>
      <c r="D7140" s="212" t="s">
        <v>283</v>
      </c>
      <c r="E7140" s="223" t="s">
        <v>1</v>
      </c>
      <c r="F7140" s="224" t="s">
        <v>179</v>
      </c>
      <c r="G7140" s="222"/>
      <c r="H7140" s="225">
        <v>331.96600000000001</v>
      </c>
      <c r="I7140" s="226"/>
      <c r="J7140" s="222"/>
      <c r="K7140" s="222"/>
      <c r="L7140" s="227"/>
      <c r="M7140" s="228"/>
      <c r="N7140" s="229"/>
      <c r="O7140" s="229"/>
      <c r="P7140" s="229"/>
      <c r="Q7140" s="229"/>
      <c r="R7140" s="229"/>
      <c r="S7140" s="229"/>
      <c r="T7140" s="230"/>
      <c r="AT7140" s="231" t="s">
        <v>283</v>
      </c>
      <c r="AU7140" s="231" t="s">
        <v>84</v>
      </c>
      <c r="AV7140" s="14" t="s">
        <v>84</v>
      </c>
      <c r="AW7140" s="14" t="s">
        <v>32</v>
      </c>
      <c r="AX7140" s="14" t="s">
        <v>76</v>
      </c>
      <c r="AY7140" s="231" t="s">
        <v>272</v>
      </c>
    </row>
    <row r="7141" spans="1:65" s="2" customFormat="1" ht="24.2" customHeight="1" x14ac:dyDescent="0.2">
      <c r="A7141" s="34"/>
      <c r="B7141" s="35"/>
      <c r="C7141" s="192" t="s">
        <v>5568</v>
      </c>
      <c r="D7141" s="192" t="s">
        <v>274</v>
      </c>
      <c r="E7141" s="193" t="s">
        <v>5569</v>
      </c>
      <c r="F7141" s="194" t="s">
        <v>5570</v>
      </c>
      <c r="G7141" s="195" t="s">
        <v>185</v>
      </c>
      <c r="H7141" s="196">
        <v>1311.386</v>
      </c>
      <c r="I7141" s="197"/>
      <c r="J7141" s="198">
        <f>ROUND(I7141*H7141,2)</f>
        <v>0</v>
      </c>
      <c r="K7141" s="194" t="s">
        <v>1</v>
      </c>
      <c r="L7141" s="39"/>
      <c r="M7141" s="199" t="s">
        <v>1</v>
      </c>
      <c r="N7141" s="200" t="s">
        <v>41</v>
      </c>
      <c r="O7141" s="71"/>
      <c r="P7141" s="201">
        <f>O7141*H7141</f>
        <v>0</v>
      </c>
      <c r="Q7141" s="201">
        <v>0</v>
      </c>
      <c r="R7141" s="201">
        <f>Q7141*H7141</f>
        <v>0</v>
      </c>
      <c r="S7141" s="201">
        <v>0</v>
      </c>
      <c r="T7141" s="202">
        <f>S7141*H7141</f>
        <v>0</v>
      </c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R7141" s="203" t="s">
        <v>358</v>
      </c>
      <c r="AT7141" s="203" t="s">
        <v>274</v>
      </c>
      <c r="AU7141" s="203" t="s">
        <v>84</v>
      </c>
      <c r="AY7141" s="17" t="s">
        <v>272</v>
      </c>
      <c r="BE7141" s="204">
        <f>IF(N7141="základní",J7141,0)</f>
        <v>0</v>
      </c>
      <c r="BF7141" s="204">
        <f>IF(N7141="snížená",J7141,0)</f>
        <v>0</v>
      </c>
      <c r="BG7141" s="204">
        <f>IF(N7141="zákl. přenesená",J7141,0)</f>
        <v>0</v>
      </c>
      <c r="BH7141" s="204">
        <f>IF(N7141="sníž. přenesená",J7141,0)</f>
        <v>0</v>
      </c>
      <c r="BI7141" s="204">
        <f>IF(N7141="nulová",J7141,0)</f>
        <v>0</v>
      </c>
      <c r="BJ7141" s="17" t="s">
        <v>16</v>
      </c>
      <c r="BK7141" s="204">
        <f>ROUND(I7141*H7141,2)</f>
        <v>0</v>
      </c>
      <c r="BL7141" s="17" t="s">
        <v>358</v>
      </c>
      <c r="BM7141" s="203" t="s">
        <v>5571</v>
      </c>
    </row>
    <row r="7142" spans="1:65" s="14" customFormat="1" ht="11.25" x14ac:dyDescent="0.2">
      <c r="B7142" s="221"/>
      <c r="C7142" s="222"/>
      <c r="D7142" s="212" t="s">
        <v>283</v>
      </c>
      <c r="E7142" s="223" t="s">
        <v>1</v>
      </c>
      <c r="F7142" s="224" t="s">
        <v>200</v>
      </c>
      <c r="G7142" s="222"/>
      <c r="H7142" s="225">
        <v>937.1</v>
      </c>
      <c r="I7142" s="226"/>
      <c r="J7142" s="222"/>
      <c r="K7142" s="222"/>
      <c r="L7142" s="227"/>
      <c r="M7142" s="228"/>
      <c r="N7142" s="229"/>
      <c r="O7142" s="229"/>
      <c r="P7142" s="229"/>
      <c r="Q7142" s="229"/>
      <c r="R7142" s="229"/>
      <c r="S7142" s="229"/>
      <c r="T7142" s="230"/>
      <c r="AT7142" s="231" t="s">
        <v>283</v>
      </c>
      <c r="AU7142" s="231" t="s">
        <v>84</v>
      </c>
      <c r="AV7142" s="14" t="s">
        <v>84</v>
      </c>
      <c r="AW7142" s="14" t="s">
        <v>32</v>
      </c>
      <c r="AX7142" s="14" t="s">
        <v>76</v>
      </c>
      <c r="AY7142" s="231" t="s">
        <v>272</v>
      </c>
    </row>
    <row r="7143" spans="1:65" s="14" customFormat="1" ht="11.25" x14ac:dyDescent="0.2">
      <c r="B7143" s="221"/>
      <c r="C7143" s="222"/>
      <c r="D7143" s="212" t="s">
        <v>283</v>
      </c>
      <c r="E7143" s="223" t="s">
        <v>1</v>
      </c>
      <c r="F7143" s="224" t="s">
        <v>188</v>
      </c>
      <c r="G7143" s="222"/>
      <c r="H7143" s="225">
        <v>95.6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 x14ac:dyDescent="0.2">
      <c r="B7144" s="221"/>
      <c r="C7144" s="222"/>
      <c r="D7144" s="212" t="s">
        <v>283</v>
      </c>
      <c r="E7144" s="223" t="s">
        <v>1</v>
      </c>
      <c r="F7144" s="224" t="s">
        <v>183</v>
      </c>
      <c r="G7144" s="222"/>
      <c r="H7144" s="225">
        <v>278.68599999999998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2" customFormat="1" ht="24.2" customHeight="1" x14ac:dyDescent="0.2">
      <c r="A7145" s="34"/>
      <c r="B7145" s="35"/>
      <c r="C7145" s="192" t="s">
        <v>5572</v>
      </c>
      <c r="D7145" s="192" t="s">
        <v>274</v>
      </c>
      <c r="E7145" s="193" t="s">
        <v>5573</v>
      </c>
      <c r="F7145" s="194" t="s">
        <v>5574</v>
      </c>
      <c r="G7145" s="195" t="s">
        <v>185</v>
      </c>
      <c r="H7145" s="196">
        <v>1311.386</v>
      </c>
      <c r="I7145" s="197"/>
      <c r="J7145" s="198">
        <f>ROUND(I7145*H7145,2)</f>
        <v>0</v>
      </c>
      <c r="K7145" s="194" t="s">
        <v>1</v>
      </c>
      <c r="L7145" s="39"/>
      <c r="M7145" s="199" t="s">
        <v>1</v>
      </c>
      <c r="N7145" s="200" t="s">
        <v>41</v>
      </c>
      <c r="O7145" s="71"/>
      <c r="P7145" s="201">
        <f>O7145*H7145</f>
        <v>0</v>
      </c>
      <c r="Q7145" s="201">
        <v>0</v>
      </c>
      <c r="R7145" s="201">
        <f>Q7145*H7145</f>
        <v>0</v>
      </c>
      <c r="S7145" s="201">
        <v>0</v>
      </c>
      <c r="T7145" s="202">
        <f>S7145*H7145</f>
        <v>0</v>
      </c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R7145" s="203" t="s">
        <v>358</v>
      </c>
      <c r="AT7145" s="203" t="s">
        <v>274</v>
      </c>
      <c r="AU7145" s="203" t="s">
        <v>84</v>
      </c>
      <c r="AY7145" s="17" t="s">
        <v>272</v>
      </c>
      <c r="BE7145" s="204">
        <f>IF(N7145="základní",J7145,0)</f>
        <v>0</v>
      </c>
      <c r="BF7145" s="204">
        <f>IF(N7145="snížená",J7145,0)</f>
        <v>0</v>
      </c>
      <c r="BG7145" s="204">
        <f>IF(N7145="zákl. přenesená",J7145,0)</f>
        <v>0</v>
      </c>
      <c r="BH7145" s="204">
        <f>IF(N7145="sníž. přenesená",J7145,0)</f>
        <v>0</v>
      </c>
      <c r="BI7145" s="204">
        <f>IF(N7145="nulová",J7145,0)</f>
        <v>0</v>
      </c>
      <c r="BJ7145" s="17" t="s">
        <v>16</v>
      </c>
      <c r="BK7145" s="204">
        <f>ROUND(I7145*H7145,2)</f>
        <v>0</v>
      </c>
      <c r="BL7145" s="17" t="s">
        <v>358</v>
      </c>
      <c r="BM7145" s="203" t="s">
        <v>5575</v>
      </c>
    </row>
    <row r="7146" spans="1:65" s="14" customFormat="1" ht="11.25" x14ac:dyDescent="0.2">
      <c r="B7146" s="221"/>
      <c r="C7146" s="222"/>
      <c r="D7146" s="212" t="s">
        <v>283</v>
      </c>
      <c r="E7146" s="223" t="s">
        <v>1</v>
      </c>
      <c r="F7146" s="224" t="s">
        <v>200</v>
      </c>
      <c r="G7146" s="222"/>
      <c r="H7146" s="225">
        <v>937.1</v>
      </c>
      <c r="I7146" s="226"/>
      <c r="J7146" s="222"/>
      <c r="K7146" s="222"/>
      <c r="L7146" s="227"/>
      <c r="M7146" s="228"/>
      <c r="N7146" s="229"/>
      <c r="O7146" s="229"/>
      <c r="P7146" s="229"/>
      <c r="Q7146" s="229"/>
      <c r="R7146" s="229"/>
      <c r="S7146" s="229"/>
      <c r="T7146" s="230"/>
      <c r="AT7146" s="231" t="s">
        <v>283</v>
      </c>
      <c r="AU7146" s="231" t="s">
        <v>84</v>
      </c>
      <c r="AV7146" s="14" t="s">
        <v>84</v>
      </c>
      <c r="AW7146" s="14" t="s">
        <v>32</v>
      </c>
      <c r="AX7146" s="14" t="s">
        <v>76</v>
      </c>
      <c r="AY7146" s="231" t="s">
        <v>272</v>
      </c>
    </row>
    <row r="7147" spans="1:65" s="14" customFormat="1" ht="11.25" x14ac:dyDescent="0.2">
      <c r="B7147" s="221"/>
      <c r="C7147" s="222"/>
      <c r="D7147" s="212" t="s">
        <v>283</v>
      </c>
      <c r="E7147" s="223" t="s">
        <v>1</v>
      </c>
      <c r="F7147" s="224" t="s">
        <v>188</v>
      </c>
      <c r="G7147" s="222"/>
      <c r="H7147" s="225">
        <v>95.6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 x14ac:dyDescent="0.2">
      <c r="B7148" s="221"/>
      <c r="C7148" s="222"/>
      <c r="D7148" s="212" t="s">
        <v>283</v>
      </c>
      <c r="E7148" s="223" t="s">
        <v>1</v>
      </c>
      <c r="F7148" s="224" t="s">
        <v>183</v>
      </c>
      <c r="G7148" s="222"/>
      <c r="H7148" s="225">
        <v>278.68599999999998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2" customFormat="1" ht="24.2" customHeight="1" x14ac:dyDescent="0.2">
      <c r="A7149" s="34"/>
      <c r="B7149" s="35"/>
      <c r="C7149" s="192" t="s">
        <v>5576</v>
      </c>
      <c r="D7149" s="192" t="s">
        <v>274</v>
      </c>
      <c r="E7149" s="193" t="s">
        <v>5577</v>
      </c>
      <c r="F7149" s="194" t="s">
        <v>5578</v>
      </c>
      <c r="G7149" s="195" t="s">
        <v>156</v>
      </c>
      <c r="H7149" s="196">
        <v>1552.6949999999999</v>
      </c>
      <c r="I7149" s="197"/>
      <c r="J7149" s="198">
        <f>ROUND(I7149*H7149,2)</f>
        <v>0</v>
      </c>
      <c r="K7149" s="194" t="s">
        <v>278</v>
      </c>
      <c r="L7149" s="39"/>
      <c r="M7149" s="199" t="s">
        <v>1</v>
      </c>
      <c r="N7149" s="200" t="s">
        <v>41</v>
      </c>
      <c r="O7149" s="71"/>
      <c r="P7149" s="201">
        <f>O7149*H7149</f>
        <v>0</v>
      </c>
      <c r="Q7149" s="201">
        <v>0</v>
      </c>
      <c r="R7149" s="201">
        <f>Q7149*H7149</f>
        <v>0</v>
      </c>
      <c r="S7149" s="201">
        <v>0</v>
      </c>
      <c r="T7149" s="202">
        <f>S7149*H7149</f>
        <v>0</v>
      </c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R7149" s="203" t="s">
        <v>358</v>
      </c>
      <c r="AT7149" s="203" t="s">
        <v>274</v>
      </c>
      <c r="AU7149" s="203" t="s">
        <v>84</v>
      </c>
      <c r="AY7149" s="17" t="s">
        <v>272</v>
      </c>
      <c r="BE7149" s="204">
        <f>IF(N7149="základní",J7149,0)</f>
        <v>0</v>
      </c>
      <c r="BF7149" s="204">
        <f>IF(N7149="snížená",J7149,0)</f>
        <v>0</v>
      </c>
      <c r="BG7149" s="204">
        <f>IF(N7149="zákl. přenesená",J7149,0)</f>
        <v>0</v>
      </c>
      <c r="BH7149" s="204">
        <f>IF(N7149="sníž. přenesená",J7149,0)</f>
        <v>0</v>
      </c>
      <c r="BI7149" s="204">
        <f>IF(N7149="nulová",J7149,0)</f>
        <v>0</v>
      </c>
      <c r="BJ7149" s="17" t="s">
        <v>16</v>
      </c>
      <c r="BK7149" s="204">
        <f>ROUND(I7149*H7149,2)</f>
        <v>0</v>
      </c>
      <c r="BL7149" s="17" t="s">
        <v>358</v>
      </c>
      <c r="BM7149" s="203" t="s">
        <v>5579</v>
      </c>
    </row>
    <row r="7150" spans="1:65" s="2" customFormat="1" ht="11.25" x14ac:dyDescent="0.2">
      <c r="A7150" s="34"/>
      <c r="B7150" s="35"/>
      <c r="C7150" s="36"/>
      <c r="D7150" s="205" t="s">
        <v>281</v>
      </c>
      <c r="E7150" s="36"/>
      <c r="F7150" s="206" t="s">
        <v>5580</v>
      </c>
      <c r="G7150" s="36"/>
      <c r="H7150" s="36"/>
      <c r="I7150" s="207"/>
      <c r="J7150" s="36"/>
      <c r="K7150" s="36"/>
      <c r="L7150" s="39"/>
      <c r="M7150" s="208"/>
      <c r="N7150" s="209"/>
      <c r="O7150" s="71"/>
      <c r="P7150" s="71"/>
      <c r="Q7150" s="71"/>
      <c r="R7150" s="71"/>
      <c r="S7150" s="71"/>
      <c r="T7150" s="72"/>
      <c r="U7150" s="34"/>
      <c r="V7150" s="34"/>
      <c r="W7150" s="34"/>
      <c r="X7150" s="34"/>
      <c r="Y7150" s="34"/>
      <c r="Z7150" s="34"/>
      <c r="AA7150" s="34"/>
      <c r="AB7150" s="34"/>
      <c r="AC7150" s="34"/>
      <c r="AD7150" s="34"/>
      <c r="AE7150" s="34"/>
      <c r="AT7150" s="17" t="s">
        <v>281</v>
      </c>
      <c r="AU7150" s="17" t="s">
        <v>84</v>
      </c>
    </row>
    <row r="7151" spans="1:65" s="14" customFormat="1" ht="11.25" x14ac:dyDescent="0.2">
      <c r="B7151" s="221"/>
      <c r="C7151" s="222"/>
      <c r="D7151" s="212" t="s">
        <v>283</v>
      </c>
      <c r="E7151" s="223" t="s">
        <v>1</v>
      </c>
      <c r="F7151" s="224" t="s">
        <v>175</v>
      </c>
      <c r="G7151" s="222"/>
      <c r="H7151" s="225">
        <v>949.33100000000002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 x14ac:dyDescent="0.2">
      <c r="B7152" s="221"/>
      <c r="C7152" s="222"/>
      <c r="D7152" s="212" t="s">
        <v>283</v>
      </c>
      <c r="E7152" s="223" t="s">
        <v>1</v>
      </c>
      <c r="F7152" s="224" t="s">
        <v>191</v>
      </c>
      <c r="G7152" s="222"/>
      <c r="H7152" s="225">
        <v>74.69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14" customFormat="1" ht="11.25" x14ac:dyDescent="0.2">
      <c r="B7153" s="221"/>
      <c r="C7153" s="222"/>
      <c r="D7153" s="212" t="s">
        <v>283</v>
      </c>
      <c r="E7153" s="223" t="s">
        <v>1</v>
      </c>
      <c r="F7153" s="224" t="s">
        <v>179</v>
      </c>
      <c r="G7153" s="222"/>
      <c r="H7153" s="225">
        <v>331.96600000000001</v>
      </c>
      <c r="I7153" s="226"/>
      <c r="J7153" s="222"/>
      <c r="K7153" s="222"/>
      <c r="L7153" s="227"/>
      <c r="M7153" s="228"/>
      <c r="N7153" s="229"/>
      <c r="O7153" s="229"/>
      <c r="P7153" s="229"/>
      <c r="Q7153" s="229"/>
      <c r="R7153" s="229"/>
      <c r="S7153" s="229"/>
      <c r="T7153" s="230"/>
      <c r="AT7153" s="231" t="s">
        <v>283</v>
      </c>
      <c r="AU7153" s="231" t="s">
        <v>84</v>
      </c>
      <c r="AV7153" s="14" t="s">
        <v>84</v>
      </c>
      <c r="AW7153" s="14" t="s">
        <v>32</v>
      </c>
      <c r="AX7153" s="14" t="s">
        <v>76</v>
      </c>
      <c r="AY7153" s="231" t="s">
        <v>272</v>
      </c>
    </row>
    <row r="7154" spans="1:65" s="14" customFormat="1" ht="11.25" x14ac:dyDescent="0.2">
      <c r="B7154" s="221"/>
      <c r="C7154" s="222"/>
      <c r="D7154" s="212" t="s">
        <v>283</v>
      </c>
      <c r="E7154" s="223" t="s">
        <v>1</v>
      </c>
      <c r="F7154" s="224" t="s">
        <v>5497</v>
      </c>
      <c r="G7154" s="222"/>
      <c r="H7154" s="225">
        <v>140.565</v>
      </c>
      <c r="I7154" s="226"/>
      <c r="J7154" s="222"/>
      <c r="K7154" s="222"/>
      <c r="L7154" s="227"/>
      <c r="M7154" s="228"/>
      <c r="N7154" s="229"/>
      <c r="O7154" s="229"/>
      <c r="P7154" s="229"/>
      <c r="Q7154" s="229"/>
      <c r="R7154" s="229"/>
      <c r="S7154" s="229"/>
      <c r="T7154" s="230"/>
      <c r="AT7154" s="231" t="s">
        <v>283</v>
      </c>
      <c r="AU7154" s="231" t="s">
        <v>84</v>
      </c>
      <c r="AV7154" s="14" t="s">
        <v>84</v>
      </c>
      <c r="AW7154" s="14" t="s">
        <v>32</v>
      </c>
      <c r="AX7154" s="14" t="s">
        <v>76</v>
      </c>
      <c r="AY7154" s="231" t="s">
        <v>272</v>
      </c>
    </row>
    <row r="7155" spans="1:65" s="14" customFormat="1" ht="11.25" x14ac:dyDescent="0.2">
      <c r="B7155" s="221"/>
      <c r="C7155" s="222"/>
      <c r="D7155" s="212" t="s">
        <v>283</v>
      </c>
      <c r="E7155" s="223" t="s">
        <v>1</v>
      </c>
      <c r="F7155" s="224" t="s">
        <v>5512</v>
      </c>
      <c r="G7155" s="222"/>
      <c r="H7155" s="225">
        <v>14.34</v>
      </c>
      <c r="I7155" s="226"/>
      <c r="J7155" s="222"/>
      <c r="K7155" s="222"/>
      <c r="L7155" s="227"/>
      <c r="M7155" s="228"/>
      <c r="N7155" s="229"/>
      <c r="O7155" s="229"/>
      <c r="P7155" s="229"/>
      <c r="Q7155" s="229"/>
      <c r="R7155" s="229"/>
      <c r="S7155" s="229"/>
      <c r="T7155" s="230"/>
      <c r="AT7155" s="231" t="s">
        <v>283</v>
      </c>
      <c r="AU7155" s="231" t="s">
        <v>84</v>
      </c>
      <c r="AV7155" s="14" t="s">
        <v>84</v>
      </c>
      <c r="AW7155" s="14" t="s">
        <v>32</v>
      </c>
      <c r="AX7155" s="14" t="s">
        <v>76</v>
      </c>
      <c r="AY7155" s="231" t="s">
        <v>272</v>
      </c>
    </row>
    <row r="7156" spans="1:65" s="14" customFormat="1" ht="11.25" x14ac:dyDescent="0.2">
      <c r="B7156" s="221"/>
      <c r="C7156" s="222"/>
      <c r="D7156" s="212" t="s">
        <v>283</v>
      </c>
      <c r="E7156" s="223" t="s">
        <v>1</v>
      </c>
      <c r="F7156" s="224" t="s">
        <v>5542</v>
      </c>
      <c r="G7156" s="222"/>
      <c r="H7156" s="225">
        <v>41.802999999999997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2" customFormat="1" ht="16.5" customHeight="1" x14ac:dyDescent="0.2">
      <c r="A7157" s="34"/>
      <c r="B7157" s="35"/>
      <c r="C7157" s="192" t="s">
        <v>5581</v>
      </c>
      <c r="D7157" s="192" t="s">
        <v>274</v>
      </c>
      <c r="E7157" s="193" t="s">
        <v>5582</v>
      </c>
      <c r="F7157" s="194" t="s">
        <v>5583</v>
      </c>
      <c r="G7157" s="195" t="s">
        <v>156</v>
      </c>
      <c r="H7157" s="196">
        <v>1552.6949999999999</v>
      </c>
      <c r="I7157" s="197"/>
      <c r="J7157" s="198">
        <f>ROUND(I7157*H7157,2)</f>
        <v>0</v>
      </c>
      <c r="K7157" s="194" t="s">
        <v>278</v>
      </c>
      <c r="L7157" s="39"/>
      <c r="M7157" s="199" t="s">
        <v>1</v>
      </c>
      <c r="N7157" s="200" t="s">
        <v>41</v>
      </c>
      <c r="O7157" s="71"/>
      <c r="P7157" s="201">
        <f>O7157*H7157</f>
        <v>0</v>
      </c>
      <c r="Q7157" s="201">
        <v>3.0000000000000001E-5</v>
      </c>
      <c r="R7157" s="201">
        <f>Q7157*H7157</f>
        <v>4.658085E-2</v>
      </c>
      <c r="S7157" s="201">
        <v>0</v>
      </c>
      <c r="T7157" s="202">
        <f>S7157*H7157</f>
        <v>0</v>
      </c>
      <c r="U7157" s="34"/>
      <c r="V7157" s="34"/>
      <c r="W7157" s="34"/>
      <c r="X7157" s="34"/>
      <c r="Y7157" s="34"/>
      <c r="Z7157" s="34"/>
      <c r="AA7157" s="34"/>
      <c r="AB7157" s="34"/>
      <c r="AC7157" s="34"/>
      <c r="AD7157" s="34"/>
      <c r="AE7157" s="34"/>
      <c r="AR7157" s="203" t="s">
        <v>358</v>
      </c>
      <c r="AT7157" s="203" t="s">
        <v>274</v>
      </c>
      <c r="AU7157" s="203" t="s">
        <v>84</v>
      </c>
      <c r="AY7157" s="17" t="s">
        <v>272</v>
      </c>
      <c r="BE7157" s="204">
        <f>IF(N7157="základní",J7157,0)</f>
        <v>0</v>
      </c>
      <c r="BF7157" s="204">
        <f>IF(N7157="snížená",J7157,0)</f>
        <v>0</v>
      </c>
      <c r="BG7157" s="204">
        <f>IF(N7157="zákl. přenesená",J7157,0)</f>
        <v>0</v>
      </c>
      <c r="BH7157" s="204">
        <f>IF(N7157="sníž. přenesená",J7157,0)</f>
        <v>0</v>
      </c>
      <c r="BI7157" s="204">
        <f>IF(N7157="nulová",J7157,0)</f>
        <v>0</v>
      </c>
      <c r="BJ7157" s="17" t="s">
        <v>16</v>
      </c>
      <c r="BK7157" s="204">
        <f>ROUND(I7157*H7157,2)</f>
        <v>0</v>
      </c>
      <c r="BL7157" s="17" t="s">
        <v>358</v>
      </c>
      <c r="BM7157" s="203" t="s">
        <v>5584</v>
      </c>
    </row>
    <row r="7158" spans="1:65" s="2" customFormat="1" ht="11.25" x14ac:dyDescent="0.2">
      <c r="A7158" s="34"/>
      <c r="B7158" s="35"/>
      <c r="C7158" s="36"/>
      <c r="D7158" s="205" t="s">
        <v>281</v>
      </c>
      <c r="E7158" s="36"/>
      <c r="F7158" s="206" t="s">
        <v>5585</v>
      </c>
      <c r="G7158" s="36"/>
      <c r="H7158" s="36"/>
      <c r="I7158" s="207"/>
      <c r="J7158" s="36"/>
      <c r="K7158" s="36"/>
      <c r="L7158" s="39"/>
      <c r="M7158" s="208"/>
      <c r="N7158" s="209"/>
      <c r="O7158" s="71"/>
      <c r="P7158" s="71"/>
      <c r="Q7158" s="71"/>
      <c r="R7158" s="71"/>
      <c r="S7158" s="71"/>
      <c r="T7158" s="72"/>
      <c r="U7158" s="34"/>
      <c r="V7158" s="34"/>
      <c r="W7158" s="34"/>
      <c r="X7158" s="34"/>
      <c r="Y7158" s="34"/>
      <c r="Z7158" s="34"/>
      <c r="AA7158" s="34"/>
      <c r="AB7158" s="34"/>
      <c r="AC7158" s="34"/>
      <c r="AD7158" s="34"/>
      <c r="AE7158" s="34"/>
      <c r="AT7158" s="17" t="s">
        <v>281</v>
      </c>
      <c r="AU7158" s="17" t="s">
        <v>84</v>
      </c>
    </row>
    <row r="7159" spans="1:65" s="14" customFormat="1" ht="11.25" x14ac:dyDescent="0.2">
      <c r="B7159" s="221"/>
      <c r="C7159" s="222"/>
      <c r="D7159" s="212" t="s">
        <v>283</v>
      </c>
      <c r="E7159" s="223" t="s">
        <v>1</v>
      </c>
      <c r="F7159" s="224" t="s">
        <v>175</v>
      </c>
      <c r="G7159" s="222"/>
      <c r="H7159" s="225">
        <v>949.33100000000002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 x14ac:dyDescent="0.2">
      <c r="B7160" s="221"/>
      <c r="C7160" s="222"/>
      <c r="D7160" s="212" t="s">
        <v>283</v>
      </c>
      <c r="E7160" s="223" t="s">
        <v>1</v>
      </c>
      <c r="F7160" s="224" t="s">
        <v>191</v>
      </c>
      <c r="G7160" s="222"/>
      <c r="H7160" s="225">
        <v>74.69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14" customFormat="1" ht="11.25" x14ac:dyDescent="0.2">
      <c r="B7161" s="221"/>
      <c r="C7161" s="222"/>
      <c r="D7161" s="212" t="s">
        <v>283</v>
      </c>
      <c r="E7161" s="223" t="s">
        <v>1</v>
      </c>
      <c r="F7161" s="224" t="s">
        <v>179</v>
      </c>
      <c r="G7161" s="222"/>
      <c r="H7161" s="225">
        <v>331.96600000000001</v>
      </c>
      <c r="I7161" s="226"/>
      <c r="J7161" s="222"/>
      <c r="K7161" s="222"/>
      <c r="L7161" s="227"/>
      <c r="M7161" s="228"/>
      <c r="N7161" s="229"/>
      <c r="O7161" s="229"/>
      <c r="P7161" s="229"/>
      <c r="Q7161" s="229"/>
      <c r="R7161" s="229"/>
      <c r="S7161" s="229"/>
      <c r="T7161" s="230"/>
      <c r="AT7161" s="231" t="s">
        <v>283</v>
      </c>
      <c r="AU7161" s="231" t="s">
        <v>84</v>
      </c>
      <c r="AV7161" s="14" t="s">
        <v>84</v>
      </c>
      <c r="AW7161" s="14" t="s">
        <v>32</v>
      </c>
      <c r="AX7161" s="14" t="s">
        <v>76</v>
      </c>
      <c r="AY7161" s="231" t="s">
        <v>272</v>
      </c>
    </row>
    <row r="7162" spans="1:65" s="14" customFormat="1" ht="11.25" x14ac:dyDescent="0.2">
      <c r="B7162" s="221"/>
      <c r="C7162" s="222"/>
      <c r="D7162" s="212" t="s">
        <v>283</v>
      </c>
      <c r="E7162" s="223" t="s">
        <v>1</v>
      </c>
      <c r="F7162" s="224" t="s">
        <v>5497</v>
      </c>
      <c r="G7162" s="222"/>
      <c r="H7162" s="225">
        <v>140.565</v>
      </c>
      <c r="I7162" s="226"/>
      <c r="J7162" s="222"/>
      <c r="K7162" s="222"/>
      <c r="L7162" s="227"/>
      <c r="M7162" s="228"/>
      <c r="N7162" s="229"/>
      <c r="O7162" s="229"/>
      <c r="P7162" s="229"/>
      <c r="Q7162" s="229"/>
      <c r="R7162" s="229"/>
      <c r="S7162" s="229"/>
      <c r="T7162" s="230"/>
      <c r="AT7162" s="231" t="s">
        <v>283</v>
      </c>
      <c r="AU7162" s="231" t="s">
        <v>84</v>
      </c>
      <c r="AV7162" s="14" t="s">
        <v>84</v>
      </c>
      <c r="AW7162" s="14" t="s">
        <v>32</v>
      </c>
      <c r="AX7162" s="14" t="s">
        <v>76</v>
      </c>
      <c r="AY7162" s="231" t="s">
        <v>272</v>
      </c>
    </row>
    <row r="7163" spans="1:65" s="14" customFormat="1" ht="11.25" x14ac:dyDescent="0.2">
      <c r="B7163" s="221"/>
      <c r="C7163" s="222"/>
      <c r="D7163" s="212" t="s">
        <v>283</v>
      </c>
      <c r="E7163" s="223" t="s">
        <v>1</v>
      </c>
      <c r="F7163" s="224" t="s">
        <v>5512</v>
      </c>
      <c r="G7163" s="222"/>
      <c r="H7163" s="225">
        <v>14.34</v>
      </c>
      <c r="I7163" s="226"/>
      <c r="J7163" s="222"/>
      <c r="K7163" s="222"/>
      <c r="L7163" s="227"/>
      <c r="M7163" s="228"/>
      <c r="N7163" s="229"/>
      <c r="O7163" s="229"/>
      <c r="P7163" s="229"/>
      <c r="Q7163" s="229"/>
      <c r="R7163" s="229"/>
      <c r="S7163" s="229"/>
      <c r="T7163" s="230"/>
      <c r="AT7163" s="231" t="s">
        <v>283</v>
      </c>
      <c r="AU7163" s="231" t="s">
        <v>84</v>
      </c>
      <c r="AV7163" s="14" t="s">
        <v>84</v>
      </c>
      <c r="AW7163" s="14" t="s">
        <v>32</v>
      </c>
      <c r="AX7163" s="14" t="s">
        <v>76</v>
      </c>
      <c r="AY7163" s="231" t="s">
        <v>272</v>
      </c>
    </row>
    <row r="7164" spans="1:65" s="14" customFormat="1" ht="11.25" x14ac:dyDescent="0.2">
      <c r="B7164" s="221"/>
      <c r="C7164" s="222"/>
      <c r="D7164" s="212" t="s">
        <v>283</v>
      </c>
      <c r="E7164" s="223" t="s">
        <v>1</v>
      </c>
      <c r="F7164" s="224" t="s">
        <v>5542</v>
      </c>
      <c r="G7164" s="222"/>
      <c r="H7164" s="225">
        <v>41.802999999999997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2" customFormat="1" ht="24.2" customHeight="1" x14ac:dyDescent="0.2">
      <c r="A7165" s="34"/>
      <c r="B7165" s="35"/>
      <c r="C7165" s="192" t="s">
        <v>5586</v>
      </c>
      <c r="D7165" s="192" t="s">
        <v>274</v>
      </c>
      <c r="E7165" s="193" t="s">
        <v>5587</v>
      </c>
      <c r="F7165" s="194" t="s">
        <v>5588</v>
      </c>
      <c r="G7165" s="195" t="s">
        <v>3262</v>
      </c>
      <c r="H7165" s="242"/>
      <c r="I7165" s="197"/>
      <c r="J7165" s="198">
        <f>ROUND(I7165*H7165,2)</f>
        <v>0</v>
      </c>
      <c r="K7165" s="194" t="s">
        <v>278</v>
      </c>
      <c r="L7165" s="39"/>
      <c r="M7165" s="199" t="s">
        <v>1</v>
      </c>
      <c r="N7165" s="200" t="s">
        <v>41</v>
      </c>
      <c r="O7165" s="71"/>
      <c r="P7165" s="201">
        <f>O7165*H7165</f>
        <v>0</v>
      </c>
      <c r="Q7165" s="201">
        <v>0</v>
      </c>
      <c r="R7165" s="201">
        <f>Q7165*H7165</f>
        <v>0</v>
      </c>
      <c r="S7165" s="201">
        <v>0</v>
      </c>
      <c r="T7165" s="202">
        <f>S7165*H7165</f>
        <v>0</v>
      </c>
      <c r="U7165" s="34"/>
      <c r="V7165" s="34"/>
      <c r="W7165" s="34"/>
      <c r="X7165" s="34"/>
      <c r="Y7165" s="34"/>
      <c r="Z7165" s="34"/>
      <c r="AA7165" s="34"/>
      <c r="AB7165" s="34"/>
      <c r="AC7165" s="34"/>
      <c r="AD7165" s="34"/>
      <c r="AE7165" s="34"/>
      <c r="AR7165" s="203" t="s">
        <v>358</v>
      </c>
      <c r="AT7165" s="203" t="s">
        <v>274</v>
      </c>
      <c r="AU7165" s="203" t="s">
        <v>84</v>
      </c>
      <c r="AY7165" s="17" t="s">
        <v>272</v>
      </c>
      <c r="BE7165" s="204">
        <f>IF(N7165="základní",J7165,0)</f>
        <v>0</v>
      </c>
      <c r="BF7165" s="204">
        <f>IF(N7165="snížená",J7165,0)</f>
        <v>0</v>
      </c>
      <c r="BG7165" s="204">
        <f>IF(N7165="zákl. přenesená",J7165,0)</f>
        <v>0</v>
      </c>
      <c r="BH7165" s="204">
        <f>IF(N7165="sníž. přenesená",J7165,0)</f>
        <v>0</v>
      </c>
      <c r="BI7165" s="204">
        <f>IF(N7165="nulová",J7165,0)</f>
        <v>0</v>
      </c>
      <c r="BJ7165" s="17" t="s">
        <v>16</v>
      </c>
      <c r="BK7165" s="204">
        <f>ROUND(I7165*H7165,2)</f>
        <v>0</v>
      </c>
      <c r="BL7165" s="17" t="s">
        <v>358</v>
      </c>
      <c r="BM7165" s="203" t="s">
        <v>5589</v>
      </c>
    </row>
    <row r="7166" spans="1:65" s="2" customFormat="1" ht="11.25" x14ac:dyDescent="0.2">
      <c r="A7166" s="34"/>
      <c r="B7166" s="35"/>
      <c r="C7166" s="36"/>
      <c r="D7166" s="205" t="s">
        <v>281</v>
      </c>
      <c r="E7166" s="36"/>
      <c r="F7166" s="206" t="s">
        <v>5590</v>
      </c>
      <c r="G7166" s="36"/>
      <c r="H7166" s="36"/>
      <c r="I7166" s="207"/>
      <c r="J7166" s="36"/>
      <c r="K7166" s="36"/>
      <c r="L7166" s="39"/>
      <c r="M7166" s="208"/>
      <c r="N7166" s="209"/>
      <c r="O7166" s="71"/>
      <c r="P7166" s="71"/>
      <c r="Q7166" s="71"/>
      <c r="R7166" s="71"/>
      <c r="S7166" s="71"/>
      <c r="T7166" s="72"/>
      <c r="U7166" s="34"/>
      <c r="V7166" s="34"/>
      <c r="W7166" s="34"/>
      <c r="X7166" s="34"/>
      <c r="Y7166" s="34"/>
      <c r="Z7166" s="34"/>
      <c r="AA7166" s="34"/>
      <c r="AB7166" s="34"/>
      <c r="AC7166" s="34"/>
      <c r="AD7166" s="34"/>
      <c r="AE7166" s="34"/>
      <c r="AT7166" s="17" t="s">
        <v>281</v>
      </c>
      <c r="AU7166" s="17" t="s">
        <v>84</v>
      </c>
    </row>
    <row r="7167" spans="1:65" s="12" customFormat="1" ht="22.9" customHeight="1" x14ac:dyDescent="0.2">
      <c r="B7167" s="176"/>
      <c r="C7167" s="177"/>
      <c r="D7167" s="178" t="s">
        <v>75</v>
      </c>
      <c r="E7167" s="190" t="s">
        <v>5591</v>
      </c>
      <c r="F7167" s="190" t="s">
        <v>5592</v>
      </c>
      <c r="G7167" s="177"/>
      <c r="H7167" s="177"/>
      <c r="I7167" s="180"/>
      <c r="J7167" s="191">
        <f>BK7167</f>
        <v>0</v>
      </c>
      <c r="K7167" s="177"/>
      <c r="L7167" s="182"/>
      <c r="M7167" s="183"/>
      <c r="N7167" s="184"/>
      <c r="O7167" s="184"/>
      <c r="P7167" s="185">
        <f>SUM(P7168:P7408)</f>
        <v>0</v>
      </c>
      <c r="Q7167" s="184"/>
      <c r="R7167" s="185">
        <f>SUM(R7168:R7408)</f>
        <v>28.887763150000001</v>
      </c>
      <c r="S7167" s="184"/>
      <c r="T7167" s="186">
        <f>SUM(T7168:T7408)</f>
        <v>0</v>
      </c>
      <c r="AR7167" s="187" t="s">
        <v>84</v>
      </c>
      <c r="AT7167" s="188" t="s">
        <v>75</v>
      </c>
      <c r="AU7167" s="188" t="s">
        <v>16</v>
      </c>
      <c r="AY7167" s="187" t="s">
        <v>272</v>
      </c>
      <c r="BK7167" s="189">
        <f>SUM(BK7168:BK7408)</f>
        <v>0</v>
      </c>
    </row>
    <row r="7168" spans="1:65" s="2" customFormat="1" ht="24.2" customHeight="1" x14ac:dyDescent="0.2">
      <c r="A7168" s="34"/>
      <c r="B7168" s="35"/>
      <c r="C7168" s="192" t="s">
        <v>5593</v>
      </c>
      <c r="D7168" s="192" t="s">
        <v>274</v>
      </c>
      <c r="E7168" s="193" t="s">
        <v>5594</v>
      </c>
      <c r="F7168" s="194" t="s">
        <v>5595</v>
      </c>
      <c r="G7168" s="195" t="s">
        <v>185</v>
      </c>
      <c r="H7168" s="196">
        <v>82</v>
      </c>
      <c r="I7168" s="197"/>
      <c r="J7168" s="198">
        <f>ROUND(I7168*H7168,2)</f>
        <v>0</v>
      </c>
      <c r="K7168" s="194" t="s">
        <v>1</v>
      </c>
      <c r="L7168" s="39"/>
      <c r="M7168" s="199" t="s">
        <v>1</v>
      </c>
      <c r="N7168" s="200" t="s">
        <v>41</v>
      </c>
      <c r="O7168" s="71"/>
      <c r="P7168" s="201">
        <f>O7168*H7168</f>
        <v>0</v>
      </c>
      <c r="Q7168" s="201">
        <v>8.0000000000000007E-5</v>
      </c>
      <c r="R7168" s="201">
        <f>Q7168*H7168</f>
        <v>6.5600000000000007E-3</v>
      </c>
      <c r="S7168" s="201">
        <v>0</v>
      </c>
      <c r="T7168" s="202">
        <f>S7168*H7168</f>
        <v>0</v>
      </c>
      <c r="U7168" s="34"/>
      <c r="V7168" s="34"/>
      <c r="W7168" s="34"/>
      <c r="X7168" s="34"/>
      <c r="Y7168" s="34"/>
      <c r="Z7168" s="34"/>
      <c r="AA7168" s="34"/>
      <c r="AB7168" s="34"/>
      <c r="AC7168" s="34"/>
      <c r="AD7168" s="34"/>
      <c r="AE7168" s="34"/>
      <c r="AR7168" s="203" t="s">
        <v>358</v>
      </c>
      <c r="AT7168" s="203" t="s">
        <v>274</v>
      </c>
      <c r="AU7168" s="203" t="s">
        <v>84</v>
      </c>
      <c r="AY7168" s="17" t="s">
        <v>272</v>
      </c>
      <c r="BE7168" s="204">
        <f>IF(N7168="základní",J7168,0)</f>
        <v>0</v>
      </c>
      <c r="BF7168" s="204">
        <f>IF(N7168="snížená",J7168,0)</f>
        <v>0</v>
      </c>
      <c r="BG7168" s="204">
        <f>IF(N7168="zákl. přenesená",J7168,0)</f>
        <v>0</v>
      </c>
      <c r="BH7168" s="204">
        <f>IF(N7168="sníž. přenesená",J7168,0)</f>
        <v>0</v>
      </c>
      <c r="BI7168" s="204">
        <f>IF(N7168="nulová",J7168,0)</f>
        <v>0</v>
      </c>
      <c r="BJ7168" s="17" t="s">
        <v>16</v>
      </c>
      <c r="BK7168" s="204">
        <f>ROUND(I7168*H7168,2)</f>
        <v>0</v>
      </c>
      <c r="BL7168" s="17" t="s">
        <v>358</v>
      </c>
      <c r="BM7168" s="203" t="s">
        <v>5596</v>
      </c>
    </row>
    <row r="7169" spans="2:51" s="13" customFormat="1" ht="22.5" x14ac:dyDescent="0.2">
      <c r="B7169" s="210"/>
      <c r="C7169" s="211"/>
      <c r="D7169" s="212" t="s">
        <v>283</v>
      </c>
      <c r="E7169" s="213" t="s">
        <v>1</v>
      </c>
      <c r="F7169" s="214" t="s">
        <v>3241</v>
      </c>
      <c r="G7169" s="211"/>
      <c r="H7169" s="213" t="s">
        <v>1</v>
      </c>
      <c r="I7169" s="215"/>
      <c r="J7169" s="211"/>
      <c r="K7169" s="211"/>
      <c r="L7169" s="216"/>
      <c r="M7169" s="217"/>
      <c r="N7169" s="218"/>
      <c r="O7169" s="218"/>
      <c r="P7169" s="218"/>
      <c r="Q7169" s="218"/>
      <c r="R7169" s="218"/>
      <c r="S7169" s="218"/>
      <c r="T7169" s="219"/>
      <c r="AT7169" s="220" t="s">
        <v>283</v>
      </c>
      <c r="AU7169" s="220" t="s">
        <v>84</v>
      </c>
      <c r="AV7169" s="13" t="s">
        <v>16</v>
      </c>
      <c r="AW7169" s="13" t="s">
        <v>32</v>
      </c>
      <c r="AX7169" s="13" t="s">
        <v>76</v>
      </c>
      <c r="AY7169" s="220" t="s">
        <v>272</v>
      </c>
    </row>
    <row r="7170" spans="2:51" s="13" customFormat="1" ht="11.25" x14ac:dyDescent="0.2">
      <c r="B7170" s="210"/>
      <c r="C7170" s="211"/>
      <c r="D7170" s="212" t="s">
        <v>283</v>
      </c>
      <c r="E7170" s="213" t="s">
        <v>1</v>
      </c>
      <c r="F7170" s="214" t="s">
        <v>285</v>
      </c>
      <c r="G7170" s="211"/>
      <c r="H7170" s="213" t="s">
        <v>1</v>
      </c>
      <c r="I7170" s="215"/>
      <c r="J7170" s="211"/>
      <c r="K7170" s="211"/>
      <c r="L7170" s="216"/>
      <c r="M7170" s="217"/>
      <c r="N7170" s="218"/>
      <c r="O7170" s="218"/>
      <c r="P7170" s="218"/>
      <c r="Q7170" s="218"/>
      <c r="R7170" s="218"/>
      <c r="S7170" s="218"/>
      <c r="T7170" s="219"/>
      <c r="AT7170" s="220" t="s">
        <v>283</v>
      </c>
      <c r="AU7170" s="220" t="s">
        <v>84</v>
      </c>
      <c r="AV7170" s="13" t="s">
        <v>16</v>
      </c>
      <c r="AW7170" s="13" t="s">
        <v>32</v>
      </c>
      <c r="AX7170" s="13" t="s">
        <v>76</v>
      </c>
      <c r="AY7170" s="220" t="s">
        <v>272</v>
      </c>
    </row>
    <row r="7171" spans="2:51" s="13" customFormat="1" ht="11.25" x14ac:dyDescent="0.2">
      <c r="B7171" s="210"/>
      <c r="C7171" s="211"/>
      <c r="D7171" s="212" t="s">
        <v>283</v>
      </c>
      <c r="E7171" s="213" t="s">
        <v>1</v>
      </c>
      <c r="F7171" s="214" t="s">
        <v>831</v>
      </c>
      <c r="G7171" s="211"/>
      <c r="H7171" s="213" t="s">
        <v>1</v>
      </c>
      <c r="I7171" s="215"/>
      <c r="J7171" s="211"/>
      <c r="K7171" s="211"/>
      <c r="L7171" s="216"/>
      <c r="M7171" s="217"/>
      <c r="N7171" s="218"/>
      <c r="O7171" s="218"/>
      <c r="P7171" s="218"/>
      <c r="Q7171" s="218"/>
      <c r="R7171" s="218"/>
      <c r="S7171" s="218"/>
      <c r="T7171" s="219"/>
      <c r="AT7171" s="220" t="s">
        <v>283</v>
      </c>
      <c r="AU7171" s="220" t="s">
        <v>84</v>
      </c>
      <c r="AV7171" s="13" t="s">
        <v>16</v>
      </c>
      <c r="AW7171" s="13" t="s">
        <v>32</v>
      </c>
      <c r="AX7171" s="13" t="s">
        <v>76</v>
      </c>
      <c r="AY7171" s="220" t="s">
        <v>272</v>
      </c>
    </row>
    <row r="7172" spans="2:51" s="14" customFormat="1" ht="11.25" x14ac:dyDescent="0.2">
      <c r="B7172" s="221"/>
      <c r="C7172" s="222"/>
      <c r="D7172" s="212" t="s">
        <v>283</v>
      </c>
      <c r="E7172" s="223" t="s">
        <v>1</v>
      </c>
      <c r="F7172" s="224" t="s">
        <v>5392</v>
      </c>
      <c r="G7172" s="222"/>
      <c r="H7172" s="225">
        <v>8.4</v>
      </c>
      <c r="I7172" s="226"/>
      <c r="J7172" s="222"/>
      <c r="K7172" s="222"/>
      <c r="L7172" s="227"/>
      <c r="M7172" s="228"/>
      <c r="N7172" s="229"/>
      <c r="O7172" s="229"/>
      <c r="P7172" s="229"/>
      <c r="Q7172" s="229"/>
      <c r="R7172" s="229"/>
      <c r="S7172" s="229"/>
      <c r="T7172" s="230"/>
      <c r="AT7172" s="231" t="s">
        <v>283</v>
      </c>
      <c r="AU7172" s="231" t="s">
        <v>84</v>
      </c>
      <c r="AV7172" s="14" t="s">
        <v>84</v>
      </c>
      <c r="AW7172" s="14" t="s">
        <v>32</v>
      </c>
      <c r="AX7172" s="14" t="s">
        <v>76</v>
      </c>
      <c r="AY7172" s="231" t="s">
        <v>272</v>
      </c>
    </row>
    <row r="7173" spans="2:51" s="14" customFormat="1" ht="11.25" x14ac:dyDescent="0.2">
      <c r="B7173" s="221"/>
      <c r="C7173" s="222"/>
      <c r="D7173" s="212" t="s">
        <v>283</v>
      </c>
      <c r="E7173" s="223" t="s">
        <v>1</v>
      </c>
      <c r="F7173" s="224" t="s">
        <v>5393</v>
      </c>
      <c r="G7173" s="222"/>
      <c r="H7173" s="225">
        <v>3.7</v>
      </c>
      <c r="I7173" s="226"/>
      <c r="J7173" s="222"/>
      <c r="K7173" s="222"/>
      <c r="L7173" s="227"/>
      <c r="M7173" s="228"/>
      <c r="N7173" s="229"/>
      <c r="O7173" s="229"/>
      <c r="P7173" s="229"/>
      <c r="Q7173" s="229"/>
      <c r="R7173" s="229"/>
      <c r="S7173" s="229"/>
      <c r="T7173" s="230"/>
      <c r="AT7173" s="231" t="s">
        <v>283</v>
      </c>
      <c r="AU7173" s="231" t="s">
        <v>84</v>
      </c>
      <c r="AV7173" s="14" t="s">
        <v>84</v>
      </c>
      <c r="AW7173" s="14" t="s">
        <v>32</v>
      </c>
      <c r="AX7173" s="14" t="s">
        <v>76</v>
      </c>
      <c r="AY7173" s="231" t="s">
        <v>272</v>
      </c>
    </row>
    <row r="7174" spans="2:51" s="14" customFormat="1" ht="11.25" x14ac:dyDescent="0.2">
      <c r="B7174" s="221"/>
      <c r="C7174" s="222"/>
      <c r="D7174" s="212" t="s">
        <v>283</v>
      </c>
      <c r="E7174" s="223" t="s">
        <v>1</v>
      </c>
      <c r="F7174" s="224" t="s">
        <v>5394</v>
      </c>
      <c r="G7174" s="222"/>
      <c r="H7174" s="225">
        <v>3.65</v>
      </c>
      <c r="I7174" s="226"/>
      <c r="J7174" s="222"/>
      <c r="K7174" s="222"/>
      <c r="L7174" s="227"/>
      <c r="M7174" s="228"/>
      <c r="N7174" s="229"/>
      <c r="O7174" s="229"/>
      <c r="P7174" s="229"/>
      <c r="Q7174" s="229"/>
      <c r="R7174" s="229"/>
      <c r="S7174" s="229"/>
      <c r="T7174" s="230"/>
      <c r="AT7174" s="231" t="s">
        <v>283</v>
      </c>
      <c r="AU7174" s="231" t="s">
        <v>84</v>
      </c>
      <c r="AV7174" s="14" t="s">
        <v>84</v>
      </c>
      <c r="AW7174" s="14" t="s">
        <v>32</v>
      </c>
      <c r="AX7174" s="14" t="s">
        <v>76</v>
      </c>
      <c r="AY7174" s="231" t="s">
        <v>272</v>
      </c>
    </row>
    <row r="7175" spans="2:51" s="14" customFormat="1" ht="11.25" x14ac:dyDescent="0.2">
      <c r="B7175" s="221"/>
      <c r="C7175" s="222"/>
      <c r="D7175" s="212" t="s">
        <v>283</v>
      </c>
      <c r="E7175" s="223" t="s">
        <v>1</v>
      </c>
      <c r="F7175" s="224" t="s">
        <v>5396</v>
      </c>
      <c r="G7175" s="222"/>
      <c r="H7175" s="225">
        <v>4.71</v>
      </c>
      <c r="I7175" s="226"/>
      <c r="J7175" s="222"/>
      <c r="K7175" s="222"/>
      <c r="L7175" s="227"/>
      <c r="M7175" s="228"/>
      <c r="N7175" s="229"/>
      <c r="O7175" s="229"/>
      <c r="P7175" s="229"/>
      <c r="Q7175" s="229"/>
      <c r="R7175" s="229"/>
      <c r="S7175" s="229"/>
      <c r="T7175" s="230"/>
      <c r="AT7175" s="231" t="s">
        <v>283</v>
      </c>
      <c r="AU7175" s="231" t="s">
        <v>84</v>
      </c>
      <c r="AV7175" s="14" t="s">
        <v>84</v>
      </c>
      <c r="AW7175" s="14" t="s">
        <v>32</v>
      </c>
      <c r="AX7175" s="14" t="s">
        <v>76</v>
      </c>
      <c r="AY7175" s="231" t="s">
        <v>272</v>
      </c>
    </row>
    <row r="7176" spans="2:51" s="14" customFormat="1" ht="11.25" x14ac:dyDescent="0.2">
      <c r="B7176" s="221"/>
      <c r="C7176" s="222"/>
      <c r="D7176" s="212" t="s">
        <v>283</v>
      </c>
      <c r="E7176" s="223" t="s">
        <v>1</v>
      </c>
      <c r="F7176" s="224" t="s">
        <v>5397</v>
      </c>
      <c r="G7176" s="222"/>
      <c r="H7176" s="225">
        <v>4.55</v>
      </c>
      <c r="I7176" s="226"/>
      <c r="J7176" s="222"/>
      <c r="K7176" s="222"/>
      <c r="L7176" s="227"/>
      <c r="M7176" s="228"/>
      <c r="N7176" s="229"/>
      <c r="O7176" s="229"/>
      <c r="P7176" s="229"/>
      <c r="Q7176" s="229"/>
      <c r="R7176" s="229"/>
      <c r="S7176" s="229"/>
      <c r="T7176" s="230"/>
      <c r="AT7176" s="231" t="s">
        <v>283</v>
      </c>
      <c r="AU7176" s="231" t="s">
        <v>84</v>
      </c>
      <c r="AV7176" s="14" t="s">
        <v>84</v>
      </c>
      <c r="AW7176" s="14" t="s">
        <v>32</v>
      </c>
      <c r="AX7176" s="14" t="s">
        <v>76</v>
      </c>
      <c r="AY7176" s="231" t="s">
        <v>272</v>
      </c>
    </row>
    <row r="7177" spans="2:51" s="14" customFormat="1" ht="11.25" x14ac:dyDescent="0.2">
      <c r="B7177" s="221"/>
      <c r="C7177" s="222"/>
      <c r="D7177" s="212" t="s">
        <v>283</v>
      </c>
      <c r="E7177" s="223" t="s">
        <v>1</v>
      </c>
      <c r="F7177" s="224" t="s">
        <v>5398</v>
      </c>
      <c r="G7177" s="222"/>
      <c r="H7177" s="225">
        <v>4.55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2:51" s="14" customFormat="1" ht="11.25" x14ac:dyDescent="0.2">
      <c r="B7178" s="221"/>
      <c r="C7178" s="222"/>
      <c r="D7178" s="212" t="s">
        <v>283</v>
      </c>
      <c r="E7178" s="223" t="s">
        <v>1</v>
      </c>
      <c r="F7178" s="224" t="s">
        <v>5399</v>
      </c>
      <c r="G7178" s="222"/>
      <c r="H7178" s="225">
        <v>5.6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2:51" s="14" customFormat="1" ht="11.25" x14ac:dyDescent="0.2">
      <c r="B7179" s="221"/>
      <c r="C7179" s="222"/>
      <c r="D7179" s="212" t="s">
        <v>283</v>
      </c>
      <c r="E7179" s="223" t="s">
        <v>1</v>
      </c>
      <c r="F7179" s="224" t="s">
        <v>5401</v>
      </c>
      <c r="G7179" s="222"/>
      <c r="H7179" s="225">
        <v>7.3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2:51" s="13" customFormat="1" ht="11.25" x14ac:dyDescent="0.2">
      <c r="B7180" s="210"/>
      <c r="C7180" s="211"/>
      <c r="D7180" s="212" t="s">
        <v>283</v>
      </c>
      <c r="E7180" s="213" t="s">
        <v>1</v>
      </c>
      <c r="F7180" s="214" t="s">
        <v>285</v>
      </c>
      <c r="G7180" s="211"/>
      <c r="H7180" s="213" t="s">
        <v>1</v>
      </c>
      <c r="I7180" s="215"/>
      <c r="J7180" s="211"/>
      <c r="K7180" s="211"/>
      <c r="L7180" s="216"/>
      <c r="M7180" s="217"/>
      <c r="N7180" s="218"/>
      <c r="O7180" s="218"/>
      <c r="P7180" s="218"/>
      <c r="Q7180" s="218"/>
      <c r="R7180" s="218"/>
      <c r="S7180" s="218"/>
      <c r="T7180" s="219"/>
      <c r="AT7180" s="220" t="s">
        <v>283</v>
      </c>
      <c r="AU7180" s="220" t="s">
        <v>84</v>
      </c>
      <c r="AV7180" s="13" t="s">
        <v>16</v>
      </c>
      <c r="AW7180" s="13" t="s">
        <v>32</v>
      </c>
      <c r="AX7180" s="13" t="s">
        <v>76</v>
      </c>
      <c r="AY7180" s="220" t="s">
        <v>272</v>
      </c>
    </row>
    <row r="7181" spans="2:51" s="13" customFormat="1" ht="11.25" x14ac:dyDescent="0.2">
      <c r="B7181" s="210"/>
      <c r="C7181" s="211"/>
      <c r="D7181" s="212" t="s">
        <v>283</v>
      </c>
      <c r="E7181" s="213" t="s">
        <v>1</v>
      </c>
      <c r="F7181" s="214" t="s">
        <v>833</v>
      </c>
      <c r="G7181" s="211"/>
      <c r="H7181" s="213" t="s">
        <v>1</v>
      </c>
      <c r="I7181" s="215"/>
      <c r="J7181" s="211"/>
      <c r="K7181" s="211"/>
      <c r="L7181" s="216"/>
      <c r="M7181" s="217"/>
      <c r="N7181" s="218"/>
      <c r="O7181" s="218"/>
      <c r="P7181" s="218"/>
      <c r="Q7181" s="218"/>
      <c r="R7181" s="218"/>
      <c r="S7181" s="218"/>
      <c r="T7181" s="219"/>
      <c r="AT7181" s="220" t="s">
        <v>283</v>
      </c>
      <c r="AU7181" s="220" t="s">
        <v>84</v>
      </c>
      <c r="AV7181" s="13" t="s">
        <v>16</v>
      </c>
      <c r="AW7181" s="13" t="s">
        <v>32</v>
      </c>
      <c r="AX7181" s="13" t="s">
        <v>76</v>
      </c>
      <c r="AY7181" s="220" t="s">
        <v>272</v>
      </c>
    </row>
    <row r="7182" spans="2:51" s="14" customFormat="1" ht="11.25" x14ac:dyDescent="0.2">
      <c r="B7182" s="221"/>
      <c r="C7182" s="222"/>
      <c r="D7182" s="212" t="s">
        <v>283</v>
      </c>
      <c r="E7182" s="223" t="s">
        <v>1</v>
      </c>
      <c r="F7182" s="224" t="s">
        <v>5406</v>
      </c>
      <c r="G7182" s="222"/>
      <c r="H7182" s="225">
        <v>6.45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2:51" s="13" customFormat="1" ht="11.25" x14ac:dyDescent="0.2">
      <c r="B7183" s="210"/>
      <c r="C7183" s="211"/>
      <c r="D7183" s="212" t="s">
        <v>283</v>
      </c>
      <c r="E7183" s="213" t="s">
        <v>1</v>
      </c>
      <c r="F7183" s="214" t="s">
        <v>285</v>
      </c>
      <c r="G7183" s="211"/>
      <c r="H7183" s="213" t="s">
        <v>1</v>
      </c>
      <c r="I7183" s="215"/>
      <c r="J7183" s="211"/>
      <c r="K7183" s="211"/>
      <c r="L7183" s="216"/>
      <c r="M7183" s="217"/>
      <c r="N7183" s="218"/>
      <c r="O7183" s="218"/>
      <c r="P7183" s="218"/>
      <c r="Q7183" s="218"/>
      <c r="R7183" s="218"/>
      <c r="S7183" s="218"/>
      <c r="T7183" s="219"/>
      <c r="AT7183" s="220" t="s">
        <v>283</v>
      </c>
      <c r="AU7183" s="220" t="s">
        <v>84</v>
      </c>
      <c r="AV7183" s="13" t="s">
        <v>16</v>
      </c>
      <c r="AW7183" s="13" t="s">
        <v>32</v>
      </c>
      <c r="AX7183" s="13" t="s">
        <v>76</v>
      </c>
      <c r="AY7183" s="220" t="s">
        <v>272</v>
      </c>
    </row>
    <row r="7184" spans="2:51" s="13" customFormat="1" ht="11.25" x14ac:dyDescent="0.2">
      <c r="B7184" s="210"/>
      <c r="C7184" s="211"/>
      <c r="D7184" s="212" t="s">
        <v>283</v>
      </c>
      <c r="E7184" s="213" t="s">
        <v>1</v>
      </c>
      <c r="F7184" s="214" t="s">
        <v>837</v>
      </c>
      <c r="G7184" s="211"/>
      <c r="H7184" s="213" t="s">
        <v>1</v>
      </c>
      <c r="I7184" s="215"/>
      <c r="J7184" s="211"/>
      <c r="K7184" s="211"/>
      <c r="L7184" s="216"/>
      <c r="M7184" s="217"/>
      <c r="N7184" s="218"/>
      <c r="O7184" s="218"/>
      <c r="P7184" s="218"/>
      <c r="Q7184" s="218"/>
      <c r="R7184" s="218"/>
      <c r="S7184" s="218"/>
      <c r="T7184" s="219"/>
      <c r="AT7184" s="220" t="s">
        <v>283</v>
      </c>
      <c r="AU7184" s="220" t="s">
        <v>84</v>
      </c>
      <c r="AV7184" s="13" t="s">
        <v>16</v>
      </c>
      <c r="AW7184" s="13" t="s">
        <v>32</v>
      </c>
      <c r="AX7184" s="13" t="s">
        <v>76</v>
      </c>
      <c r="AY7184" s="220" t="s">
        <v>272</v>
      </c>
    </row>
    <row r="7185" spans="1:65" s="14" customFormat="1" ht="11.25" x14ac:dyDescent="0.2">
      <c r="B7185" s="221"/>
      <c r="C7185" s="222"/>
      <c r="D7185" s="212" t="s">
        <v>283</v>
      </c>
      <c r="E7185" s="223" t="s">
        <v>1</v>
      </c>
      <c r="F7185" s="224" t="s">
        <v>5597</v>
      </c>
      <c r="G7185" s="222"/>
      <c r="H7185" s="225">
        <v>11.7</v>
      </c>
      <c r="I7185" s="226"/>
      <c r="J7185" s="222"/>
      <c r="K7185" s="222"/>
      <c r="L7185" s="227"/>
      <c r="M7185" s="228"/>
      <c r="N7185" s="229"/>
      <c r="O7185" s="229"/>
      <c r="P7185" s="229"/>
      <c r="Q7185" s="229"/>
      <c r="R7185" s="229"/>
      <c r="S7185" s="229"/>
      <c r="T7185" s="230"/>
      <c r="AT7185" s="231" t="s">
        <v>283</v>
      </c>
      <c r="AU7185" s="231" t="s">
        <v>84</v>
      </c>
      <c r="AV7185" s="14" t="s">
        <v>84</v>
      </c>
      <c r="AW7185" s="14" t="s">
        <v>32</v>
      </c>
      <c r="AX7185" s="14" t="s">
        <v>76</v>
      </c>
      <c r="AY7185" s="231" t="s">
        <v>272</v>
      </c>
    </row>
    <row r="7186" spans="1:65" s="14" customFormat="1" ht="11.25" x14ac:dyDescent="0.2">
      <c r="B7186" s="221"/>
      <c r="C7186" s="222"/>
      <c r="D7186" s="212" t="s">
        <v>283</v>
      </c>
      <c r="E7186" s="223" t="s">
        <v>1</v>
      </c>
      <c r="F7186" s="224" t="s">
        <v>5598</v>
      </c>
      <c r="G7186" s="222"/>
      <c r="H7186" s="225">
        <v>14.74</v>
      </c>
      <c r="I7186" s="226"/>
      <c r="J7186" s="222"/>
      <c r="K7186" s="222"/>
      <c r="L7186" s="227"/>
      <c r="M7186" s="228"/>
      <c r="N7186" s="229"/>
      <c r="O7186" s="229"/>
      <c r="P7186" s="229"/>
      <c r="Q7186" s="229"/>
      <c r="R7186" s="229"/>
      <c r="S7186" s="229"/>
      <c r="T7186" s="230"/>
      <c r="AT7186" s="231" t="s">
        <v>283</v>
      </c>
      <c r="AU7186" s="231" t="s">
        <v>84</v>
      </c>
      <c r="AV7186" s="14" t="s">
        <v>84</v>
      </c>
      <c r="AW7186" s="14" t="s">
        <v>32</v>
      </c>
      <c r="AX7186" s="14" t="s">
        <v>76</v>
      </c>
      <c r="AY7186" s="231" t="s">
        <v>272</v>
      </c>
    </row>
    <row r="7187" spans="1:65" s="14" customFormat="1" ht="11.25" x14ac:dyDescent="0.2">
      <c r="B7187" s="221"/>
      <c r="C7187" s="222"/>
      <c r="D7187" s="212" t="s">
        <v>283</v>
      </c>
      <c r="E7187" s="223" t="s">
        <v>1</v>
      </c>
      <c r="F7187" s="224" t="s">
        <v>5599</v>
      </c>
      <c r="G7187" s="222"/>
      <c r="H7187" s="225">
        <v>6.65</v>
      </c>
      <c r="I7187" s="226"/>
      <c r="J7187" s="222"/>
      <c r="K7187" s="222"/>
      <c r="L7187" s="227"/>
      <c r="M7187" s="228"/>
      <c r="N7187" s="229"/>
      <c r="O7187" s="229"/>
      <c r="P7187" s="229"/>
      <c r="Q7187" s="229"/>
      <c r="R7187" s="229"/>
      <c r="S7187" s="229"/>
      <c r="T7187" s="230"/>
      <c r="AT7187" s="231" t="s">
        <v>283</v>
      </c>
      <c r="AU7187" s="231" t="s">
        <v>84</v>
      </c>
      <c r="AV7187" s="14" t="s">
        <v>84</v>
      </c>
      <c r="AW7187" s="14" t="s">
        <v>32</v>
      </c>
      <c r="AX7187" s="14" t="s">
        <v>76</v>
      </c>
      <c r="AY7187" s="231" t="s">
        <v>272</v>
      </c>
    </row>
    <row r="7188" spans="1:65" s="2" customFormat="1" ht="16.5" customHeight="1" x14ac:dyDescent="0.2">
      <c r="A7188" s="34"/>
      <c r="B7188" s="35"/>
      <c r="C7188" s="232" t="s">
        <v>5600</v>
      </c>
      <c r="D7188" s="232" t="s">
        <v>394</v>
      </c>
      <c r="E7188" s="233" t="s">
        <v>5601</v>
      </c>
      <c r="F7188" s="234" t="s">
        <v>5602</v>
      </c>
      <c r="G7188" s="235" t="s">
        <v>185</v>
      </c>
      <c r="H7188" s="236">
        <v>86.1</v>
      </c>
      <c r="I7188" s="237"/>
      <c r="J7188" s="238">
        <f>ROUND(I7188*H7188,2)</f>
        <v>0</v>
      </c>
      <c r="K7188" s="234" t="s">
        <v>278</v>
      </c>
      <c r="L7188" s="239"/>
      <c r="M7188" s="240" t="s">
        <v>1</v>
      </c>
      <c r="N7188" s="241" t="s">
        <v>41</v>
      </c>
      <c r="O7188" s="71"/>
      <c r="P7188" s="201">
        <f>O7188*H7188</f>
        <v>0</v>
      </c>
      <c r="Q7188" s="201">
        <v>8.0000000000000007E-5</v>
      </c>
      <c r="R7188" s="201">
        <f>Q7188*H7188</f>
        <v>6.888E-3</v>
      </c>
      <c r="S7188" s="201">
        <v>0</v>
      </c>
      <c r="T7188" s="202">
        <f>S7188*H7188</f>
        <v>0</v>
      </c>
      <c r="U7188" s="34"/>
      <c r="V7188" s="34"/>
      <c r="W7188" s="34"/>
      <c r="X7188" s="34"/>
      <c r="Y7188" s="34"/>
      <c r="Z7188" s="34"/>
      <c r="AA7188" s="34"/>
      <c r="AB7188" s="34"/>
      <c r="AC7188" s="34"/>
      <c r="AD7188" s="34"/>
      <c r="AE7188" s="34"/>
      <c r="AR7188" s="203" t="s">
        <v>483</v>
      </c>
      <c r="AT7188" s="203" t="s">
        <v>394</v>
      </c>
      <c r="AU7188" s="203" t="s">
        <v>84</v>
      </c>
      <c r="AY7188" s="17" t="s">
        <v>272</v>
      </c>
      <c r="BE7188" s="204">
        <f>IF(N7188="základní",J7188,0)</f>
        <v>0</v>
      </c>
      <c r="BF7188" s="204">
        <f>IF(N7188="snížená",J7188,0)</f>
        <v>0</v>
      </c>
      <c r="BG7188" s="204">
        <f>IF(N7188="zákl. přenesená",J7188,0)</f>
        <v>0</v>
      </c>
      <c r="BH7188" s="204">
        <f>IF(N7188="sníž. přenesená",J7188,0)</f>
        <v>0</v>
      </c>
      <c r="BI7188" s="204">
        <f>IF(N7188="nulová",J7188,0)</f>
        <v>0</v>
      </c>
      <c r="BJ7188" s="17" t="s">
        <v>16</v>
      </c>
      <c r="BK7188" s="204">
        <f>ROUND(I7188*H7188,2)</f>
        <v>0</v>
      </c>
      <c r="BL7188" s="17" t="s">
        <v>358</v>
      </c>
      <c r="BM7188" s="203" t="s">
        <v>5603</v>
      </c>
    </row>
    <row r="7189" spans="1:65" s="14" customFormat="1" ht="11.25" x14ac:dyDescent="0.2">
      <c r="B7189" s="221"/>
      <c r="C7189" s="222"/>
      <c r="D7189" s="212" t="s">
        <v>283</v>
      </c>
      <c r="E7189" s="222"/>
      <c r="F7189" s="224" t="s">
        <v>5604</v>
      </c>
      <c r="G7189" s="222"/>
      <c r="H7189" s="225">
        <v>86.1</v>
      </c>
      <c r="I7189" s="226"/>
      <c r="J7189" s="222"/>
      <c r="K7189" s="222"/>
      <c r="L7189" s="227"/>
      <c r="M7189" s="228"/>
      <c r="N7189" s="229"/>
      <c r="O7189" s="229"/>
      <c r="P7189" s="229"/>
      <c r="Q7189" s="229"/>
      <c r="R7189" s="229"/>
      <c r="S7189" s="229"/>
      <c r="T7189" s="230"/>
      <c r="AT7189" s="231" t="s">
        <v>283</v>
      </c>
      <c r="AU7189" s="231" t="s">
        <v>84</v>
      </c>
      <c r="AV7189" s="14" t="s">
        <v>84</v>
      </c>
      <c r="AW7189" s="14" t="s">
        <v>4</v>
      </c>
      <c r="AX7189" s="14" t="s">
        <v>16</v>
      </c>
      <c r="AY7189" s="231" t="s">
        <v>272</v>
      </c>
    </row>
    <row r="7190" spans="1:65" s="2" customFormat="1" ht="33" customHeight="1" x14ac:dyDescent="0.2">
      <c r="A7190" s="34"/>
      <c r="B7190" s="35"/>
      <c r="C7190" s="192" t="s">
        <v>5605</v>
      </c>
      <c r="D7190" s="192" t="s">
        <v>274</v>
      </c>
      <c r="E7190" s="193" t="s">
        <v>5606</v>
      </c>
      <c r="F7190" s="194" t="s">
        <v>5607</v>
      </c>
      <c r="G7190" s="195" t="s">
        <v>156</v>
      </c>
      <c r="H7190" s="196">
        <v>620.43600000000004</v>
      </c>
      <c r="I7190" s="197"/>
      <c r="J7190" s="198">
        <f>ROUND(I7190*H7190,2)</f>
        <v>0</v>
      </c>
      <c r="K7190" s="194" t="s">
        <v>278</v>
      </c>
      <c r="L7190" s="39"/>
      <c r="M7190" s="199" t="s">
        <v>1</v>
      </c>
      <c r="N7190" s="200" t="s">
        <v>41</v>
      </c>
      <c r="O7190" s="71"/>
      <c r="P7190" s="201">
        <f>O7190*H7190</f>
        <v>0</v>
      </c>
      <c r="Q7190" s="201">
        <v>5.1999999999999998E-3</v>
      </c>
      <c r="R7190" s="201">
        <f>Q7190*H7190</f>
        <v>3.2262672000000001</v>
      </c>
      <c r="S7190" s="201">
        <v>0</v>
      </c>
      <c r="T7190" s="202">
        <f>S7190*H7190</f>
        <v>0</v>
      </c>
      <c r="U7190" s="34"/>
      <c r="V7190" s="34"/>
      <c r="W7190" s="34"/>
      <c r="X7190" s="34"/>
      <c r="Y7190" s="34"/>
      <c r="Z7190" s="34"/>
      <c r="AA7190" s="34"/>
      <c r="AB7190" s="34"/>
      <c r="AC7190" s="34"/>
      <c r="AD7190" s="34"/>
      <c r="AE7190" s="34"/>
      <c r="AR7190" s="203" t="s">
        <v>358</v>
      </c>
      <c r="AT7190" s="203" t="s">
        <v>274</v>
      </c>
      <c r="AU7190" s="203" t="s">
        <v>84</v>
      </c>
      <c r="AY7190" s="17" t="s">
        <v>272</v>
      </c>
      <c r="BE7190" s="204">
        <f>IF(N7190="základní",J7190,0)</f>
        <v>0</v>
      </c>
      <c r="BF7190" s="204">
        <f>IF(N7190="snížená",J7190,0)</f>
        <v>0</v>
      </c>
      <c r="BG7190" s="204">
        <f>IF(N7190="zákl. přenesená",J7190,0)</f>
        <v>0</v>
      </c>
      <c r="BH7190" s="204">
        <f>IF(N7190="sníž. přenesená",J7190,0)</f>
        <v>0</v>
      </c>
      <c r="BI7190" s="204">
        <f>IF(N7190="nulová",J7190,0)</f>
        <v>0</v>
      </c>
      <c r="BJ7190" s="17" t="s">
        <v>16</v>
      </c>
      <c r="BK7190" s="204">
        <f>ROUND(I7190*H7190,2)</f>
        <v>0</v>
      </c>
      <c r="BL7190" s="17" t="s">
        <v>358</v>
      </c>
      <c r="BM7190" s="203" t="s">
        <v>5608</v>
      </c>
    </row>
    <row r="7191" spans="1:65" s="2" customFormat="1" ht="11.25" x14ac:dyDescent="0.2">
      <c r="A7191" s="34"/>
      <c r="B7191" s="35"/>
      <c r="C7191" s="36"/>
      <c r="D7191" s="205" t="s">
        <v>281</v>
      </c>
      <c r="E7191" s="36"/>
      <c r="F7191" s="206" t="s">
        <v>5609</v>
      </c>
      <c r="G7191" s="36"/>
      <c r="H7191" s="36"/>
      <c r="I7191" s="207"/>
      <c r="J7191" s="36"/>
      <c r="K7191" s="36"/>
      <c r="L7191" s="39"/>
      <c r="M7191" s="208"/>
      <c r="N7191" s="209"/>
      <c r="O7191" s="71"/>
      <c r="P7191" s="71"/>
      <c r="Q7191" s="71"/>
      <c r="R7191" s="71"/>
      <c r="S7191" s="71"/>
      <c r="T7191" s="72"/>
      <c r="U7191" s="34"/>
      <c r="V7191" s="34"/>
      <c r="W7191" s="34"/>
      <c r="X7191" s="34"/>
      <c r="Y7191" s="34"/>
      <c r="Z7191" s="34"/>
      <c r="AA7191" s="34"/>
      <c r="AB7191" s="34"/>
      <c r="AC7191" s="34"/>
      <c r="AD7191" s="34"/>
      <c r="AE7191" s="34"/>
      <c r="AT7191" s="17" t="s">
        <v>281</v>
      </c>
      <c r="AU7191" s="17" t="s">
        <v>84</v>
      </c>
    </row>
    <row r="7192" spans="1:65" s="2" customFormat="1" ht="16.5" customHeight="1" x14ac:dyDescent="0.2">
      <c r="A7192" s="34"/>
      <c r="B7192" s="35"/>
      <c r="C7192" s="232" t="s">
        <v>5610</v>
      </c>
      <c r="D7192" s="232" t="s">
        <v>394</v>
      </c>
      <c r="E7192" s="233" t="s">
        <v>5611</v>
      </c>
      <c r="F7192" s="234" t="s">
        <v>5612</v>
      </c>
      <c r="G7192" s="235" t="s">
        <v>156</v>
      </c>
      <c r="H7192" s="236">
        <v>682.48</v>
      </c>
      <c r="I7192" s="237"/>
      <c r="J7192" s="238">
        <f>ROUND(I7192*H7192,2)</f>
        <v>0</v>
      </c>
      <c r="K7192" s="234" t="s">
        <v>278</v>
      </c>
      <c r="L7192" s="239"/>
      <c r="M7192" s="240" t="s">
        <v>1</v>
      </c>
      <c r="N7192" s="241" t="s">
        <v>41</v>
      </c>
      <c r="O7192" s="71"/>
      <c r="P7192" s="201">
        <f>O7192*H7192</f>
        <v>0</v>
      </c>
      <c r="Q7192" s="201">
        <v>1.26E-2</v>
      </c>
      <c r="R7192" s="201">
        <f>Q7192*H7192</f>
        <v>8.5992480000000011</v>
      </c>
      <c r="S7192" s="201">
        <v>0</v>
      </c>
      <c r="T7192" s="202">
        <f>S7192*H7192</f>
        <v>0</v>
      </c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R7192" s="203" t="s">
        <v>483</v>
      </c>
      <c r="AT7192" s="203" t="s">
        <v>394</v>
      </c>
      <c r="AU7192" s="203" t="s">
        <v>84</v>
      </c>
      <c r="AY7192" s="17" t="s">
        <v>272</v>
      </c>
      <c r="BE7192" s="204">
        <f>IF(N7192="základní",J7192,0)</f>
        <v>0</v>
      </c>
      <c r="BF7192" s="204">
        <f>IF(N7192="snížená",J7192,0)</f>
        <v>0</v>
      </c>
      <c r="BG7192" s="204">
        <f>IF(N7192="zákl. přenesená",J7192,0)</f>
        <v>0</v>
      </c>
      <c r="BH7192" s="204">
        <f>IF(N7192="sníž. přenesená",J7192,0)</f>
        <v>0</v>
      </c>
      <c r="BI7192" s="204">
        <f>IF(N7192="nulová",J7192,0)</f>
        <v>0</v>
      </c>
      <c r="BJ7192" s="17" t="s">
        <v>16</v>
      </c>
      <c r="BK7192" s="204">
        <f>ROUND(I7192*H7192,2)</f>
        <v>0</v>
      </c>
      <c r="BL7192" s="17" t="s">
        <v>358</v>
      </c>
      <c r="BM7192" s="203" t="s">
        <v>5613</v>
      </c>
    </row>
    <row r="7193" spans="1:65" s="13" customFormat="1" ht="22.5" x14ac:dyDescent="0.2">
      <c r="B7193" s="210"/>
      <c r="C7193" s="211"/>
      <c r="D7193" s="212" t="s">
        <v>283</v>
      </c>
      <c r="E7193" s="213" t="s">
        <v>1</v>
      </c>
      <c r="F7193" s="214" t="s">
        <v>1820</v>
      </c>
      <c r="G7193" s="211"/>
      <c r="H7193" s="213" t="s">
        <v>1</v>
      </c>
      <c r="I7193" s="215"/>
      <c r="J7193" s="211"/>
      <c r="K7193" s="211"/>
      <c r="L7193" s="216"/>
      <c r="M7193" s="217"/>
      <c r="N7193" s="218"/>
      <c r="O7193" s="218"/>
      <c r="P7193" s="218"/>
      <c r="Q7193" s="218"/>
      <c r="R7193" s="218"/>
      <c r="S7193" s="218"/>
      <c r="T7193" s="219"/>
      <c r="AT7193" s="220" t="s">
        <v>283</v>
      </c>
      <c r="AU7193" s="220" t="s">
        <v>84</v>
      </c>
      <c r="AV7193" s="13" t="s">
        <v>16</v>
      </c>
      <c r="AW7193" s="13" t="s">
        <v>32</v>
      </c>
      <c r="AX7193" s="13" t="s">
        <v>76</v>
      </c>
      <c r="AY7193" s="220" t="s">
        <v>272</v>
      </c>
    </row>
    <row r="7194" spans="1:65" s="13" customFormat="1" ht="11.25" x14ac:dyDescent="0.2">
      <c r="B7194" s="210"/>
      <c r="C7194" s="211"/>
      <c r="D7194" s="212" t="s">
        <v>283</v>
      </c>
      <c r="E7194" s="213" t="s">
        <v>1</v>
      </c>
      <c r="F7194" s="214" t="s">
        <v>5614</v>
      </c>
      <c r="G7194" s="211"/>
      <c r="H7194" s="213" t="s">
        <v>1</v>
      </c>
      <c r="I7194" s="215"/>
      <c r="J7194" s="211"/>
      <c r="K7194" s="211"/>
      <c r="L7194" s="216"/>
      <c r="M7194" s="217"/>
      <c r="N7194" s="218"/>
      <c r="O7194" s="218"/>
      <c r="P7194" s="218"/>
      <c r="Q7194" s="218"/>
      <c r="R7194" s="218"/>
      <c r="S7194" s="218"/>
      <c r="T7194" s="219"/>
      <c r="AT7194" s="220" t="s">
        <v>283</v>
      </c>
      <c r="AU7194" s="220" t="s">
        <v>84</v>
      </c>
      <c r="AV7194" s="13" t="s">
        <v>16</v>
      </c>
      <c r="AW7194" s="13" t="s">
        <v>32</v>
      </c>
      <c r="AX7194" s="13" t="s">
        <v>76</v>
      </c>
      <c r="AY7194" s="220" t="s">
        <v>272</v>
      </c>
    </row>
    <row r="7195" spans="1:65" s="13" customFormat="1" ht="11.25" x14ac:dyDescent="0.2">
      <c r="B7195" s="210"/>
      <c r="C7195" s="211"/>
      <c r="D7195" s="212" t="s">
        <v>283</v>
      </c>
      <c r="E7195" s="213" t="s">
        <v>1</v>
      </c>
      <c r="F7195" s="214" t="s">
        <v>285</v>
      </c>
      <c r="G7195" s="211"/>
      <c r="H7195" s="213" t="s">
        <v>1</v>
      </c>
      <c r="I7195" s="215"/>
      <c r="J7195" s="211"/>
      <c r="K7195" s="211"/>
      <c r="L7195" s="216"/>
      <c r="M7195" s="217"/>
      <c r="N7195" s="218"/>
      <c r="O7195" s="218"/>
      <c r="P7195" s="218"/>
      <c r="Q7195" s="218"/>
      <c r="R7195" s="218"/>
      <c r="S7195" s="218"/>
      <c r="T7195" s="219"/>
      <c r="AT7195" s="220" t="s">
        <v>283</v>
      </c>
      <c r="AU7195" s="220" t="s">
        <v>84</v>
      </c>
      <c r="AV7195" s="13" t="s">
        <v>16</v>
      </c>
      <c r="AW7195" s="13" t="s">
        <v>32</v>
      </c>
      <c r="AX7195" s="13" t="s">
        <v>76</v>
      </c>
      <c r="AY7195" s="220" t="s">
        <v>272</v>
      </c>
    </row>
    <row r="7196" spans="1:65" s="13" customFormat="1" ht="11.25" x14ac:dyDescent="0.2">
      <c r="B7196" s="210"/>
      <c r="C7196" s="211"/>
      <c r="D7196" s="212" t="s">
        <v>283</v>
      </c>
      <c r="E7196" s="213" t="s">
        <v>1</v>
      </c>
      <c r="F7196" s="214" t="s">
        <v>831</v>
      </c>
      <c r="G7196" s="211"/>
      <c r="H7196" s="213" t="s">
        <v>1</v>
      </c>
      <c r="I7196" s="215"/>
      <c r="J7196" s="211"/>
      <c r="K7196" s="211"/>
      <c r="L7196" s="216"/>
      <c r="M7196" s="217"/>
      <c r="N7196" s="218"/>
      <c r="O7196" s="218"/>
      <c r="P7196" s="218"/>
      <c r="Q7196" s="218"/>
      <c r="R7196" s="218"/>
      <c r="S7196" s="218"/>
      <c r="T7196" s="219"/>
      <c r="AT7196" s="220" t="s">
        <v>283</v>
      </c>
      <c r="AU7196" s="220" t="s">
        <v>84</v>
      </c>
      <c r="AV7196" s="13" t="s">
        <v>16</v>
      </c>
      <c r="AW7196" s="13" t="s">
        <v>32</v>
      </c>
      <c r="AX7196" s="13" t="s">
        <v>76</v>
      </c>
      <c r="AY7196" s="220" t="s">
        <v>272</v>
      </c>
    </row>
    <row r="7197" spans="1:65" s="14" customFormat="1" ht="11.25" x14ac:dyDescent="0.2">
      <c r="B7197" s="221"/>
      <c r="C7197" s="222"/>
      <c r="D7197" s="212" t="s">
        <v>283</v>
      </c>
      <c r="E7197" s="223" t="s">
        <v>1</v>
      </c>
      <c r="F7197" s="224" t="s">
        <v>1825</v>
      </c>
      <c r="G7197" s="222"/>
      <c r="H7197" s="225">
        <v>14.4</v>
      </c>
      <c r="I7197" s="226"/>
      <c r="J7197" s="222"/>
      <c r="K7197" s="222"/>
      <c r="L7197" s="227"/>
      <c r="M7197" s="228"/>
      <c r="N7197" s="229"/>
      <c r="O7197" s="229"/>
      <c r="P7197" s="229"/>
      <c r="Q7197" s="229"/>
      <c r="R7197" s="229"/>
      <c r="S7197" s="229"/>
      <c r="T7197" s="230"/>
      <c r="AT7197" s="231" t="s">
        <v>283</v>
      </c>
      <c r="AU7197" s="231" t="s">
        <v>84</v>
      </c>
      <c r="AV7197" s="14" t="s">
        <v>84</v>
      </c>
      <c r="AW7197" s="14" t="s">
        <v>32</v>
      </c>
      <c r="AX7197" s="14" t="s">
        <v>76</v>
      </c>
      <c r="AY7197" s="231" t="s">
        <v>272</v>
      </c>
    </row>
    <row r="7198" spans="1:65" s="14" customFormat="1" ht="11.25" x14ac:dyDescent="0.2">
      <c r="B7198" s="221"/>
      <c r="C7198" s="222"/>
      <c r="D7198" s="212" t="s">
        <v>283</v>
      </c>
      <c r="E7198" s="223" t="s">
        <v>1</v>
      </c>
      <c r="F7198" s="224" t="s">
        <v>3248</v>
      </c>
      <c r="G7198" s="222"/>
      <c r="H7198" s="225">
        <v>21.3</v>
      </c>
      <c r="I7198" s="226"/>
      <c r="J7198" s="222"/>
      <c r="K7198" s="222"/>
      <c r="L7198" s="227"/>
      <c r="M7198" s="228"/>
      <c r="N7198" s="229"/>
      <c r="O7198" s="229"/>
      <c r="P7198" s="229"/>
      <c r="Q7198" s="229"/>
      <c r="R7198" s="229"/>
      <c r="S7198" s="229"/>
      <c r="T7198" s="230"/>
      <c r="AT7198" s="231" t="s">
        <v>283</v>
      </c>
      <c r="AU7198" s="231" t="s">
        <v>84</v>
      </c>
      <c r="AV7198" s="14" t="s">
        <v>84</v>
      </c>
      <c r="AW7198" s="14" t="s">
        <v>32</v>
      </c>
      <c r="AX7198" s="14" t="s">
        <v>76</v>
      </c>
      <c r="AY7198" s="231" t="s">
        <v>272</v>
      </c>
    </row>
    <row r="7199" spans="1:65" s="14" customFormat="1" ht="11.25" x14ac:dyDescent="0.2">
      <c r="B7199" s="221"/>
      <c r="C7199" s="222"/>
      <c r="D7199" s="212" t="s">
        <v>283</v>
      </c>
      <c r="E7199" s="223" t="s">
        <v>1</v>
      </c>
      <c r="F7199" s="224" t="s">
        <v>1843</v>
      </c>
      <c r="G7199" s="222"/>
      <c r="H7199" s="225">
        <v>15.9</v>
      </c>
      <c r="I7199" s="226"/>
      <c r="J7199" s="222"/>
      <c r="K7199" s="222"/>
      <c r="L7199" s="227"/>
      <c r="M7199" s="228"/>
      <c r="N7199" s="229"/>
      <c r="O7199" s="229"/>
      <c r="P7199" s="229"/>
      <c r="Q7199" s="229"/>
      <c r="R7199" s="229"/>
      <c r="S7199" s="229"/>
      <c r="T7199" s="230"/>
      <c r="AT7199" s="231" t="s">
        <v>283</v>
      </c>
      <c r="AU7199" s="231" t="s">
        <v>84</v>
      </c>
      <c r="AV7199" s="14" t="s">
        <v>84</v>
      </c>
      <c r="AW7199" s="14" t="s">
        <v>32</v>
      </c>
      <c r="AX7199" s="14" t="s">
        <v>76</v>
      </c>
      <c r="AY7199" s="231" t="s">
        <v>272</v>
      </c>
    </row>
    <row r="7200" spans="1:65" s="13" customFormat="1" ht="11.25" x14ac:dyDescent="0.2">
      <c r="B7200" s="210"/>
      <c r="C7200" s="211"/>
      <c r="D7200" s="212" t="s">
        <v>283</v>
      </c>
      <c r="E7200" s="213" t="s">
        <v>1</v>
      </c>
      <c r="F7200" s="214" t="s">
        <v>285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3" customFormat="1" ht="11.25" x14ac:dyDescent="0.2">
      <c r="B7201" s="210"/>
      <c r="C7201" s="211"/>
      <c r="D7201" s="212" t="s">
        <v>283</v>
      </c>
      <c r="E7201" s="213" t="s">
        <v>1</v>
      </c>
      <c r="F7201" s="214" t="s">
        <v>833</v>
      </c>
      <c r="G7201" s="211"/>
      <c r="H7201" s="213" t="s">
        <v>1</v>
      </c>
      <c r="I7201" s="215"/>
      <c r="J7201" s="211"/>
      <c r="K7201" s="211"/>
      <c r="L7201" s="216"/>
      <c r="M7201" s="217"/>
      <c r="N7201" s="218"/>
      <c r="O7201" s="218"/>
      <c r="P7201" s="218"/>
      <c r="Q7201" s="218"/>
      <c r="R7201" s="218"/>
      <c r="S7201" s="218"/>
      <c r="T7201" s="219"/>
      <c r="AT7201" s="220" t="s">
        <v>283</v>
      </c>
      <c r="AU7201" s="220" t="s">
        <v>84</v>
      </c>
      <c r="AV7201" s="13" t="s">
        <v>16</v>
      </c>
      <c r="AW7201" s="13" t="s">
        <v>32</v>
      </c>
      <c r="AX7201" s="13" t="s">
        <v>76</v>
      </c>
      <c r="AY7201" s="220" t="s">
        <v>272</v>
      </c>
    </row>
    <row r="7202" spans="2:51" s="14" customFormat="1" ht="11.25" x14ac:dyDescent="0.2">
      <c r="B7202" s="221"/>
      <c r="C7202" s="222"/>
      <c r="D7202" s="212" t="s">
        <v>283</v>
      </c>
      <c r="E7202" s="223" t="s">
        <v>1</v>
      </c>
      <c r="F7202" s="224" t="s">
        <v>1854</v>
      </c>
      <c r="G7202" s="222"/>
      <c r="H7202" s="225">
        <v>3.375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 x14ac:dyDescent="0.2">
      <c r="B7203" s="221"/>
      <c r="C7203" s="222"/>
      <c r="D7203" s="212" t="s">
        <v>283</v>
      </c>
      <c r="E7203" s="223" t="s">
        <v>1</v>
      </c>
      <c r="F7203" s="224" t="s">
        <v>1855</v>
      </c>
      <c r="G7203" s="222"/>
      <c r="H7203" s="225">
        <v>2.7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4" customFormat="1" ht="11.25" x14ac:dyDescent="0.2">
      <c r="B7204" s="221"/>
      <c r="C7204" s="222"/>
      <c r="D7204" s="212" t="s">
        <v>283</v>
      </c>
      <c r="E7204" s="223" t="s">
        <v>1</v>
      </c>
      <c r="F7204" s="224" t="s">
        <v>1856</v>
      </c>
      <c r="G7204" s="222"/>
      <c r="H7204" s="225">
        <v>14.775</v>
      </c>
      <c r="I7204" s="226"/>
      <c r="J7204" s="222"/>
      <c r="K7204" s="222"/>
      <c r="L7204" s="227"/>
      <c r="M7204" s="228"/>
      <c r="N7204" s="229"/>
      <c r="O7204" s="229"/>
      <c r="P7204" s="229"/>
      <c r="Q7204" s="229"/>
      <c r="R7204" s="229"/>
      <c r="S7204" s="229"/>
      <c r="T7204" s="230"/>
      <c r="AT7204" s="231" t="s">
        <v>283</v>
      </c>
      <c r="AU7204" s="231" t="s">
        <v>84</v>
      </c>
      <c r="AV7204" s="14" t="s">
        <v>84</v>
      </c>
      <c r="AW7204" s="14" t="s">
        <v>32</v>
      </c>
      <c r="AX7204" s="14" t="s">
        <v>76</v>
      </c>
      <c r="AY7204" s="231" t="s">
        <v>272</v>
      </c>
    </row>
    <row r="7205" spans="2:51" s="14" customFormat="1" ht="11.25" x14ac:dyDescent="0.2">
      <c r="B7205" s="221"/>
      <c r="C7205" s="222"/>
      <c r="D7205" s="212" t="s">
        <v>283</v>
      </c>
      <c r="E7205" s="223" t="s">
        <v>1</v>
      </c>
      <c r="F7205" s="224" t="s">
        <v>1857</v>
      </c>
      <c r="G7205" s="222"/>
      <c r="H7205" s="225">
        <v>16.475000000000001</v>
      </c>
      <c r="I7205" s="226"/>
      <c r="J7205" s="222"/>
      <c r="K7205" s="222"/>
      <c r="L7205" s="227"/>
      <c r="M7205" s="228"/>
      <c r="N7205" s="229"/>
      <c r="O7205" s="229"/>
      <c r="P7205" s="229"/>
      <c r="Q7205" s="229"/>
      <c r="R7205" s="229"/>
      <c r="S7205" s="229"/>
      <c r="T7205" s="230"/>
      <c r="AT7205" s="231" t="s">
        <v>283</v>
      </c>
      <c r="AU7205" s="231" t="s">
        <v>84</v>
      </c>
      <c r="AV7205" s="14" t="s">
        <v>84</v>
      </c>
      <c r="AW7205" s="14" t="s">
        <v>32</v>
      </c>
      <c r="AX7205" s="14" t="s">
        <v>76</v>
      </c>
      <c r="AY7205" s="231" t="s">
        <v>272</v>
      </c>
    </row>
    <row r="7206" spans="2:51" s="14" customFormat="1" ht="11.25" x14ac:dyDescent="0.2">
      <c r="B7206" s="221"/>
      <c r="C7206" s="222"/>
      <c r="D7206" s="212" t="s">
        <v>283</v>
      </c>
      <c r="E7206" s="223" t="s">
        <v>1</v>
      </c>
      <c r="F7206" s="224" t="s">
        <v>1858</v>
      </c>
      <c r="G7206" s="222"/>
      <c r="H7206" s="225">
        <v>20.8</v>
      </c>
      <c r="I7206" s="226"/>
      <c r="J7206" s="222"/>
      <c r="K7206" s="222"/>
      <c r="L7206" s="227"/>
      <c r="M7206" s="228"/>
      <c r="N7206" s="229"/>
      <c r="O7206" s="229"/>
      <c r="P7206" s="229"/>
      <c r="Q7206" s="229"/>
      <c r="R7206" s="229"/>
      <c r="S7206" s="229"/>
      <c r="T7206" s="230"/>
      <c r="AT7206" s="231" t="s">
        <v>283</v>
      </c>
      <c r="AU7206" s="231" t="s">
        <v>84</v>
      </c>
      <c r="AV7206" s="14" t="s">
        <v>84</v>
      </c>
      <c r="AW7206" s="14" t="s">
        <v>32</v>
      </c>
      <c r="AX7206" s="14" t="s">
        <v>76</v>
      </c>
      <c r="AY7206" s="231" t="s">
        <v>272</v>
      </c>
    </row>
    <row r="7207" spans="2:51" s="14" customFormat="1" ht="11.25" x14ac:dyDescent="0.2">
      <c r="B7207" s="221"/>
      <c r="C7207" s="222"/>
      <c r="D7207" s="212" t="s">
        <v>283</v>
      </c>
      <c r="E7207" s="223" t="s">
        <v>1</v>
      </c>
      <c r="F7207" s="224" t="s">
        <v>1859</v>
      </c>
      <c r="G7207" s="222"/>
      <c r="H7207" s="225">
        <v>20.55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 x14ac:dyDescent="0.2">
      <c r="B7208" s="221"/>
      <c r="C7208" s="222"/>
      <c r="D7208" s="212" t="s">
        <v>283</v>
      </c>
      <c r="E7208" s="223" t="s">
        <v>1</v>
      </c>
      <c r="F7208" s="224" t="s">
        <v>1860</v>
      </c>
      <c r="G7208" s="222"/>
      <c r="H7208" s="225">
        <v>14.975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 x14ac:dyDescent="0.2">
      <c r="B7209" s="221"/>
      <c r="C7209" s="222"/>
      <c r="D7209" s="212" t="s">
        <v>283</v>
      </c>
      <c r="E7209" s="223" t="s">
        <v>1</v>
      </c>
      <c r="F7209" s="224" t="s">
        <v>1861</v>
      </c>
      <c r="G7209" s="222"/>
      <c r="H7209" s="225">
        <v>15.15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 x14ac:dyDescent="0.2">
      <c r="B7210" s="221"/>
      <c r="C7210" s="222"/>
      <c r="D7210" s="212" t="s">
        <v>283</v>
      </c>
      <c r="E7210" s="223" t="s">
        <v>1</v>
      </c>
      <c r="F7210" s="224" t="s">
        <v>1862</v>
      </c>
      <c r="G7210" s="222"/>
      <c r="H7210" s="225">
        <v>19.149999999999999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 x14ac:dyDescent="0.2">
      <c r="B7211" s="221"/>
      <c r="C7211" s="222"/>
      <c r="D7211" s="212" t="s">
        <v>283</v>
      </c>
      <c r="E7211" s="223" t="s">
        <v>1</v>
      </c>
      <c r="F7211" s="224" t="s">
        <v>5615</v>
      </c>
      <c r="G7211" s="222"/>
      <c r="H7211" s="225">
        <v>21.524999999999999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 x14ac:dyDescent="0.2">
      <c r="B7212" s="221"/>
      <c r="C7212" s="222"/>
      <c r="D7212" s="212" t="s">
        <v>283</v>
      </c>
      <c r="E7212" s="223" t="s">
        <v>1</v>
      </c>
      <c r="F7212" s="224" t="s">
        <v>1864</v>
      </c>
      <c r="G7212" s="222"/>
      <c r="H7212" s="225">
        <v>22.524999999999999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 x14ac:dyDescent="0.2">
      <c r="B7213" s="221"/>
      <c r="C7213" s="222"/>
      <c r="D7213" s="212" t="s">
        <v>283</v>
      </c>
      <c r="E7213" s="223" t="s">
        <v>1</v>
      </c>
      <c r="F7213" s="224" t="s">
        <v>1865</v>
      </c>
      <c r="G7213" s="222"/>
      <c r="H7213" s="225">
        <v>4.05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3" customFormat="1" ht="11.25" x14ac:dyDescent="0.2">
      <c r="B7214" s="210"/>
      <c r="C7214" s="211"/>
      <c r="D7214" s="212" t="s">
        <v>283</v>
      </c>
      <c r="E7214" s="213" t="s">
        <v>1</v>
      </c>
      <c r="F7214" s="214" t="s">
        <v>285</v>
      </c>
      <c r="G7214" s="211"/>
      <c r="H7214" s="213" t="s">
        <v>1</v>
      </c>
      <c r="I7214" s="215"/>
      <c r="J7214" s="211"/>
      <c r="K7214" s="211"/>
      <c r="L7214" s="216"/>
      <c r="M7214" s="217"/>
      <c r="N7214" s="218"/>
      <c r="O7214" s="218"/>
      <c r="P7214" s="218"/>
      <c r="Q7214" s="218"/>
      <c r="R7214" s="218"/>
      <c r="S7214" s="218"/>
      <c r="T7214" s="219"/>
      <c r="AT7214" s="220" t="s">
        <v>283</v>
      </c>
      <c r="AU7214" s="220" t="s">
        <v>84</v>
      </c>
      <c r="AV7214" s="13" t="s">
        <v>16</v>
      </c>
      <c r="AW7214" s="13" t="s">
        <v>32</v>
      </c>
      <c r="AX7214" s="13" t="s">
        <v>76</v>
      </c>
      <c r="AY7214" s="220" t="s">
        <v>272</v>
      </c>
    </row>
    <row r="7215" spans="2:51" s="13" customFormat="1" ht="11.25" x14ac:dyDescent="0.2">
      <c r="B7215" s="210"/>
      <c r="C7215" s="211"/>
      <c r="D7215" s="212" t="s">
        <v>283</v>
      </c>
      <c r="E7215" s="213" t="s">
        <v>1</v>
      </c>
      <c r="F7215" s="214" t="s">
        <v>837</v>
      </c>
      <c r="G7215" s="211"/>
      <c r="H7215" s="213" t="s">
        <v>1</v>
      </c>
      <c r="I7215" s="215"/>
      <c r="J7215" s="211"/>
      <c r="K7215" s="211"/>
      <c r="L7215" s="216"/>
      <c r="M7215" s="217"/>
      <c r="N7215" s="218"/>
      <c r="O7215" s="218"/>
      <c r="P7215" s="218"/>
      <c r="Q7215" s="218"/>
      <c r="R7215" s="218"/>
      <c r="S7215" s="218"/>
      <c r="T7215" s="219"/>
      <c r="AT7215" s="220" t="s">
        <v>283</v>
      </c>
      <c r="AU7215" s="220" t="s">
        <v>84</v>
      </c>
      <c r="AV7215" s="13" t="s">
        <v>16</v>
      </c>
      <c r="AW7215" s="13" t="s">
        <v>32</v>
      </c>
      <c r="AX7215" s="13" t="s">
        <v>76</v>
      </c>
      <c r="AY7215" s="220" t="s">
        <v>272</v>
      </c>
    </row>
    <row r="7216" spans="2:51" s="14" customFormat="1" ht="11.25" x14ac:dyDescent="0.2">
      <c r="B7216" s="221"/>
      <c r="C7216" s="222"/>
      <c r="D7216" s="212" t="s">
        <v>283</v>
      </c>
      <c r="E7216" s="223" t="s">
        <v>1</v>
      </c>
      <c r="F7216" s="224" t="s">
        <v>5616</v>
      </c>
      <c r="G7216" s="222"/>
      <c r="H7216" s="225">
        <v>1.913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22.5" x14ac:dyDescent="0.2">
      <c r="B7217" s="221"/>
      <c r="C7217" s="222"/>
      <c r="D7217" s="212" t="s">
        <v>283</v>
      </c>
      <c r="E7217" s="223" t="s">
        <v>1</v>
      </c>
      <c r="F7217" s="224" t="s">
        <v>1867</v>
      </c>
      <c r="G7217" s="222"/>
      <c r="H7217" s="225">
        <v>30.35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4" customFormat="1" ht="11.25" x14ac:dyDescent="0.2">
      <c r="B7218" s="221"/>
      <c r="C7218" s="222"/>
      <c r="D7218" s="212" t="s">
        <v>283</v>
      </c>
      <c r="E7218" s="223" t="s">
        <v>1</v>
      </c>
      <c r="F7218" s="224" t="s">
        <v>1868</v>
      </c>
      <c r="G7218" s="222"/>
      <c r="H7218" s="225">
        <v>95.01</v>
      </c>
      <c r="I7218" s="226"/>
      <c r="J7218" s="222"/>
      <c r="K7218" s="222"/>
      <c r="L7218" s="227"/>
      <c r="M7218" s="228"/>
      <c r="N7218" s="229"/>
      <c r="O7218" s="229"/>
      <c r="P7218" s="229"/>
      <c r="Q7218" s="229"/>
      <c r="R7218" s="229"/>
      <c r="S7218" s="229"/>
      <c r="T7218" s="230"/>
      <c r="AT7218" s="231" t="s">
        <v>283</v>
      </c>
      <c r="AU7218" s="231" t="s">
        <v>84</v>
      </c>
      <c r="AV7218" s="14" t="s">
        <v>84</v>
      </c>
      <c r="AW7218" s="14" t="s">
        <v>32</v>
      </c>
      <c r="AX7218" s="14" t="s">
        <v>76</v>
      </c>
      <c r="AY7218" s="231" t="s">
        <v>272</v>
      </c>
    </row>
    <row r="7219" spans="2:51" s="14" customFormat="1" ht="11.25" x14ac:dyDescent="0.2">
      <c r="B7219" s="221"/>
      <c r="C7219" s="222"/>
      <c r="D7219" s="212" t="s">
        <v>283</v>
      </c>
      <c r="E7219" s="223" t="s">
        <v>1</v>
      </c>
      <c r="F7219" s="224" t="s">
        <v>1869</v>
      </c>
      <c r="G7219" s="222"/>
      <c r="H7219" s="225">
        <v>14.85</v>
      </c>
      <c r="I7219" s="226"/>
      <c r="J7219" s="222"/>
      <c r="K7219" s="222"/>
      <c r="L7219" s="227"/>
      <c r="M7219" s="228"/>
      <c r="N7219" s="229"/>
      <c r="O7219" s="229"/>
      <c r="P7219" s="229"/>
      <c r="Q7219" s="229"/>
      <c r="R7219" s="229"/>
      <c r="S7219" s="229"/>
      <c r="T7219" s="230"/>
      <c r="AT7219" s="231" t="s">
        <v>283</v>
      </c>
      <c r="AU7219" s="231" t="s">
        <v>84</v>
      </c>
      <c r="AV7219" s="14" t="s">
        <v>84</v>
      </c>
      <c r="AW7219" s="14" t="s">
        <v>32</v>
      </c>
      <c r="AX7219" s="14" t="s">
        <v>76</v>
      </c>
      <c r="AY7219" s="231" t="s">
        <v>272</v>
      </c>
    </row>
    <row r="7220" spans="2:51" s="14" customFormat="1" ht="11.25" x14ac:dyDescent="0.2">
      <c r="B7220" s="221"/>
      <c r="C7220" s="222"/>
      <c r="D7220" s="212" t="s">
        <v>283</v>
      </c>
      <c r="E7220" s="223" t="s">
        <v>1</v>
      </c>
      <c r="F7220" s="224" t="s">
        <v>1870</v>
      </c>
      <c r="G7220" s="222"/>
      <c r="H7220" s="225">
        <v>3.6</v>
      </c>
      <c r="I7220" s="226"/>
      <c r="J7220" s="222"/>
      <c r="K7220" s="222"/>
      <c r="L7220" s="227"/>
      <c r="M7220" s="228"/>
      <c r="N7220" s="229"/>
      <c r="O7220" s="229"/>
      <c r="P7220" s="229"/>
      <c r="Q7220" s="229"/>
      <c r="R7220" s="229"/>
      <c r="S7220" s="229"/>
      <c r="T7220" s="230"/>
      <c r="AT7220" s="231" t="s">
        <v>283</v>
      </c>
      <c r="AU7220" s="231" t="s">
        <v>84</v>
      </c>
      <c r="AV7220" s="14" t="s">
        <v>84</v>
      </c>
      <c r="AW7220" s="14" t="s">
        <v>32</v>
      </c>
      <c r="AX7220" s="14" t="s">
        <v>76</v>
      </c>
      <c r="AY7220" s="231" t="s">
        <v>272</v>
      </c>
    </row>
    <row r="7221" spans="2:51" s="14" customFormat="1" ht="11.25" x14ac:dyDescent="0.2">
      <c r="B7221" s="221"/>
      <c r="C7221" s="222"/>
      <c r="D7221" s="212" t="s">
        <v>283</v>
      </c>
      <c r="E7221" s="223" t="s">
        <v>1</v>
      </c>
      <c r="F7221" s="224" t="s">
        <v>1871</v>
      </c>
      <c r="G7221" s="222"/>
      <c r="H7221" s="225">
        <v>20.925000000000001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11.25" x14ac:dyDescent="0.2">
      <c r="B7222" s="221"/>
      <c r="C7222" s="222"/>
      <c r="D7222" s="212" t="s">
        <v>283</v>
      </c>
      <c r="E7222" s="223" t="s">
        <v>1</v>
      </c>
      <c r="F7222" s="224" t="s">
        <v>1872</v>
      </c>
      <c r="G7222" s="222"/>
      <c r="H7222" s="225">
        <v>21.175000000000001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 x14ac:dyDescent="0.2">
      <c r="B7223" s="221"/>
      <c r="C7223" s="222"/>
      <c r="D7223" s="212" t="s">
        <v>283</v>
      </c>
      <c r="E7223" s="223" t="s">
        <v>1</v>
      </c>
      <c r="F7223" s="224" t="s">
        <v>1873</v>
      </c>
      <c r="G7223" s="222"/>
      <c r="H7223" s="225">
        <v>19.149999999999999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 x14ac:dyDescent="0.2">
      <c r="B7224" s="221"/>
      <c r="C7224" s="222"/>
      <c r="D7224" s="212" t="s">
        <v>283</v>
      </c>
      <c r="E7224" s="223" t="s">
        <v>1</v>
      </c>
      <c r="F7224" s="224" t="s">
        <v>1874</v>
      </c>
      <c r="G7224" s="222"/>
      <c r="H7224" s="225">
        <v>15.775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 x14ac:dyDescent="0.2">
      <c r="B7225" s="221"/>
      <c r="C7225" s="222"/>
      <c r="D7225" s="212" t="s">
        <v>283</v>
      </c>
      <c r="E7225" s="223" t="s">
        <v>1</v>
      </c>
      <c r="F7225" s="224" t="s">
        <v>1875</v>
      </c>
      <c r="G7225" s="222"/>
      <c r="H7225" s="225">
        <v>18.774999999999999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 x14ac:dyDescent="0.2">
      <c r="B7226" s="221"/>
      <c r="C7226" s="222"/>
      <c r="D7226" s="212" t="s">
        <v>283</v>
      </c>
      <c r="E7226" s="223" t="s">
        <v>1</v>
      </c>
      <c r="F7226" s="224" t="s">
        <v>1876</v>
      </c>
      <c r="G7226" s="222"/>
      <c r="H7226" s="225">
        <v>19.8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 x14ac:dyDescent="0.2">
      <c r="B7227" s="221"/>
      <c r="C7227" s="222"/>
      <c r="D7227" s="212" t="s">
        <v>283</v>
      </c>
      <c r="E7227" s="223" t="s">
        <v>1</v>
      </c>
      <c r="F7227" s="224" t="s">
        <v>1877</v>
      </c>
      <c r="G7227" s="222"/>
      <c r="H7227" s="225">
        <v>13.65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 x14ac:dyDescent="0.2">
      <c r="B7228" s="221"/>
      <c r="C7228" s="222"/>
      <c r="D7228" s="212" t="s">
        <v>283</v>
      </c>
      <c r="E7228" s="223" t="s">
        <v>1</v>
      </c>
      <c r="F7228" s="224" t="s">
        <v>5617</v>
      </c>
      <c r="G7228" s="222"/>
      <c r="H7228" s="225">
        <v>93.087999999999994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 x14ac:dyDescent="0.2">
      <c r="B7229" s="221"/>
      <c r="C7229" s="222"/>
      <c r="D7229" s="212" t="s">
        <v>283</v>
      </c>
      <c r="E7229" s="223" t="s">
        <v>1</v>
      </c>
      <c r="F7229" s="224" t="s">
        <v>1879</v>
      </c>
      <c r="G7229" s="222"/>
      <c r="H7229" s="225">
        <v>1.5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 x14ac:dyDescent="0.2">
      <c r="B7230" s="221"/>
      <c r="C7230" s="222"/>
      <c r="D7230" s="212" t="s">
        <v>283</v>
      </c>
      <c r="E7230" s="223" t="s">
        <v>1</v>
      </c>
      <c r="F7230" s="224" t="s">
        <v>1880</v>
      </c>
      <c r="G7230" s="222"/>
      <c r="H7230" s="225">
        <v>1.5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 x14ac:dyDescent="0.2">
      <c r="B7231" s="221"/>
      <c r="C7231" s="222"/>
      <c r="D7231" s="212" t="s">
        <v>283</v>
      </c>
      <c r="E7231" s="223" t="s">
        <v>1</v>
      </c>
      <c r="F7231" s="224" t="s">
        <v>5618</v>
      </c>
      <c r="G7231" s="222"/>
      <c r="H7231" s="225">
        <v>21.725000000000001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 x14ac:dyDescent="0.2">
      <c r="B7232" s="221"/>
      <c r="C7232" s="222"/>
      <c r="D7232" s="212" t="s">
        <v>283</v>
      </c>
      <c r="E7232" s="222"/>
      <c r="F7232" s="224" t="s">
        <v>5619</v>
      </c>
      <c r="G7232" s="222"/>
      <c r="H7232" s="225">
        <v>682.48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4</v>
      </c>
      <c r="AX7232" s="14" t="s">
        <v>16</v>
      </c>
      <c r="AY7232" s="231" t="s">
        <v>272</v>
      </c>
    </row>
    <row r="7233" spans="1:65" s="2" customFormat="1" ht="37.9" customHeight="1" x14ac:dyDescent="0.2">
      <c r="A7233" s="34"/>
      <c r="B7233" s="35"/>
      <c r="C7233" s="192" t="s">
        <v>5620</v>
      </c>
      <c r="D7233" s="192" t="s">
        <v>274</v>
      </c>
      <c r="E7233" s="193" t="s">
        <v>5621</v>
      </c>
      <c r="F7233" s="194" t="s">
        <v>5622</v>
      </c>
      <c r="G7233" s="195" t="s">
        <v>156</v>
      </c>
      <c r="H7233" s="196">
        <v>21.204000000000001</v>
      </c>
      <c r="I7233" s="197"/>
      <c r="J7233" s="198">
        <f>ROUND(I7233*H7233,2)</f>
        <v>0</v>
      </c>
      <c r="K7233" s="194" t="s">
        <v>278</v>
      </c>
      <c r="L7233" s="39"/>
      <c r="M7233" s="199" t="s">
        <v>1</v>
      </c>
      <c r="N7233" s="200" t="s">
        <v>41</v>
      </c>
      <c r="O7233" s="71"/>
      <c r="P7233" s="201">
        <f>O7233*H7233</f>
        <v>0</v>
      </c>
      <c r="Q7233" s="201">
        <v>8.9999999999999993E-3</v>
      </c>
      <c r="R7233" s="201">
        <f>Q7233*H7233</f>
        <v>0.19083599999999998</v>
      </c>
      <c r="S7233" s="201">
        <v>0</v>
      </c>
      <c r="T7233" s="202">
        <f>S7233*H7233</f>
        <v>0</v>
      </c>
      <c r="U7233" s="34"/>
      <c r="V7233" s="34"/>
      <c r="W7233" s="34"/>
      <c r="X7233" s="34"/>
      <c r="Y7233" s="34"/>
      <c r="Z7233" s="34"/>
      <c r="AA7233" s="34"/>
      <c r="AB7233" s="34"/>
      <c r="AC7233" s="34"/>
      <c r="AD7233" s="34"/>
      <c r="AE7233" s="34"/>
      <c r="AR7233" s="203" t="s">
        <v>358</v>
      </c>
      <c r="AT7233" s="203" t="s">
        <v>274</v>
      </c>
      <c r="AU7233" s="203" t="s">
        <v>84</v>
      </c>
      <c r="AY7233" s="17" t="s">
        <v>272</v>
      </c>
      <c r="BE7233" s="204">
        <f>IF(N7233="základní",J7233,0)</f>
        <v>0</v>
      </c>
      <c r="BF7233" s="204">
        <f>IF(N7233="snížená",J7233,0)</f>
        <v>0</v>
      </c>
      <c r="BG7233" s="204">
        <f>IF(N7233="zákl. přenesená",J7233,0)</f>
        <v>0</v>
      </c>
      <c r="BH7233" s="204">
        <f>IF(N7233="sníž. přenesená",J7233,0)</f>
        <v>0</v>
      </c>
      <c r="BI7233" s="204">
        <f>IF(N7233="nulová",J7233,0)</f>
        <v>0</v>
      </c>
      <c r="BJ7233" s="17" t="s">
        <v>16</v>
      </c>
      <c r="BK7233" s="204">
        <f>ROUND(I7233*H7233,2)</f>
        <v>0</v>
      </c>
      <c r="BL7233" s="17" t="s">
        <v>358</v>
      </c>
      <c r="BM7233" s="203" t="s">
        <v>5623</v>
      </c>
    </row>
    <row r="7234" spans="1:65" s="2" customFormat="1" ht="11.25" x14ac:dyDescent="0.2">
      <c r="A7234" s="34"/>
      <c r="B7234" s="35"/>
      <c r="C7234" s="36"/>
      <c r="D7234" s="205" t="s">
        <v>281</v>
      </c>
      <c r="E7234" s="36"/>
      <c r="F7234" s="206" t="s">
        <v>5624</v>
      </c>
      <c r="G7234" s="36"/>
      <c r="H7234" s="36"/>
      <c r="I7234" s="207"/>
      <c r="J7234" s="36"/>
      <c r="K7234" s="36"/>
      <c r="L7234" s="39"/>
      <c r="M7234" s="208"/>
      <c r="N7234" s="209"/>
      <c r="O7234" s="71"/>
      <c r="P7234" s="71"/>
      <c r="Q7234" s="71"/>
      <c r="R7234" s="71"/>
      <c r="S7234" s="71"/>
      <c r="T7234" s="72"/>
      <c r="U7234" s="34"/>
      <c r="V7234" s="34"/>
      <c r="W7234" s="34"/>
      <c r="X7234" s="34"/>
      <c r="Y7234" s="34"/>
      <c r="Z7234" s="34"/>
      <c r="AA7234" s="34"/>
      <c r="AB7234" s="34"/>
      <c r="AC7234" s="34"/>
      <c r="AD7234" s="34"/>
      <c r="AE7234" s="34"/>
      <c r="AT7234" s="17" t="s">
        <v>281</v>
      </c>
      <c r="AU7234" s="17" t="s">
        <v>84</v>
      </c>
    </row>
    <row r="7235" spans="1:65" s="2" customFormat="1" ht="24.2" customHeight="1" x14ac:dyDescent="0.2">
      <c r="A7235" s="34"/>
      <c r="B7235" s="35"/>
      <c r="C7235" s="232" t="s">
        <v>5625</v>
      </c>
      <c r="D7235" s="232" t="s">
        <v>394</v>
      </c>
      <c r="E7235" s="233" t="s">
        <v>5626</v>
      </c>
      <c r="F7235" s="234" t="s">
        <v>5627</v>
      </c>
      <c r="G7235" s="235" t="s">
        <v>156</v>
      </c>
      <c r="H7235" s="236">
        <v>26.504999999999999</v>
      </c>
      <c r="I7235" s="237"/>
      <c r="J7235" s="238">
        <f>ROUND(I7235*H7235,2)</f>
        <v>0</v>
      </c>
      <c r="K7235" s="234" t="s">
        <v>278</v>
      </c>
      <c r="L7235" s="239"/>
      <c r="M7235" s="240" t="s">
        <v>1</v>
      </c>
      <c r="N7235" s="241" t="s">
        <v>41</v>
      </c>
      <c r="O7235" s="71"/>
      <c r="P7235" s="201">
        <f>O7235*H7235</f>
        <v>0</v>
      </c>
      <c r="Q7235" s="201">
        <v>0.02</v>
      </c>
      <c r="R7235" s="201">
        <f>Q7235*H7235</f>
        <v>0.53010000000000002</v>
      </c>
      <c r="S7235" s="201">
        <v>0</v>
      </c>
      <c r="T7235" s="202">
        <f>S7235*H7235</f>
        <v>0</v>
      </c>
      <c r="U7235" s="34"/>
      <c r="V7235" s="34"/>
      <c r="W7235" s="34"/>
      <c r="X7235" s="34"/>
      <c r="Y7235" s="34"/>
      <c r="Z7235" s="34"/>
      <c r="AA7235" s="34"/>
      <c r="AB7235" s="34"/>
      <c r="AC7235" s="34"/>
      <c r="AD7235" s="34"/>
      <c r="AE7235" s="34"/>
      <c r="AR7235" s="203" t="s">
        <v>483</v>
      </c>
      <c r="AT7235" s="203" t="s">
        <v>394</v>
      </c>
      <c r="AU7235" s="203" t="s">
        <v>84</v>
      </c>
      <c r="AY7235" s="17" t="s">
        <v>272</v>
      </c>
      <c r="BE7235" s="204">
        <f>IF(N7235="základní",J7235,0)</f>
        <v>0</v>
      </c>
      <c r="BF7235" s="204">
        <f>IF(N7235="snížená",J7235,0)</f>
        <v>0</v>
      </c>
      <c r="BG7235" s="204">
        <f>IF(N7235="zákl. přenesená",J7235,0)</f>
        <v>0</v>
      </c>
      <c r="BH7235" s="204">
        <f>IF(N7235="sníž. přenesená",J7235,0)</f>
        <v>0</v>
      </c>
      <c r="BI7235" s="204">
        <f>IF(N7235="nulová",J7235,0)</f>
        <v>0</v>
      </c>
      <c r="BJ7235" s="17" t="s">
        <v>16</v>
      </c>
      <c r="BK7235" s="204">
        <f>ROUND(I7235*H7235,2)</f>
        <v>0</v>
      </c>
      <c r="BL7235" s="17" t="s">
        <v>358</v>
      </c>
      <c r="BM7235" s="203" t="s">
        <v>5628</v>
      </c>
    </row>
    <row r="7236" spans="1:65" s="13" customFormat="1" ht="22.5" x14ac:dyDescent="0.2">
      <c r="B7236" s="210"/>
      <c r="C7236" s="211"/>
      <c r="D7236" s="212" t="s">
        <v>283</v>
      </c>
      <c r="E7236" s="213" t="s">
        <v>1</v>
      </c>
      <c r="F7236" s="214" t="s">
        <v>1820</v>
      </c>
      <c r="G7236" s="211"/>
      <c r="H7236" s="213" t="s">
        <v>1</v>
      </c>
      <c r="I7236" s="215"/>
      <c r="J7236" s="211"/>
      <c r="K7236" s="211"/>
      <c r="L7236" s="216"/>
      <c r="M7236" s="217"/>
      <c r="N7236" s="218"/>
      <c r="O7236" s="218"/>
      <c r="P7236" s="218"/>
      <c r="Q7236" s="218"/>
      <c r="R7236" s="218"/>
      <c r="S7236" s="218"/>
      <c r="T7236" s="219"/>
      <c r="AT7236" s="220" t="s">
        <v>283</v>
      </c>
      <c r="AU7236" s="220" t="s">
        <v>84</v>
      </c>
      <c r="AV7236" s="13" t="s">
        <v>16</v>
      </c>
      <c r="AW7236" s="13" t="s">
        <v>32</v>
      </c>
      <c r="AX7236" s="13" t="s">
        <v>76</v>
      </c>
      <c r="AY7236" s="220" t="s">
        <v>272</v>
      </c>
    </row>
    <row r="7237" spans="1:65" s="13" customFormat="1" ht="11.25" x14ac:dyDescent="0.2">
      <c r="B7237" s="210"/>
      <c r="C7237" s="211"/>
      <c r="D7237" s="212" t="s">
        <v>283</v>
      </c>
      <c r="E7237" s="213" t="s">
        <v>1</v>
      </c>
      <c r="F7237" s="214" t="s">
        <v>5614</v>
      </c>
      <c r="G7237" s="211"/>
      <c r="H7237" s="213" t="s">
        <v>1</v>
      </c>
      <c r="I7237" s="215"/>
      <c r="J7237" s="211"/>
      <c r="K7237" s="211"/>
      <c r="L7237" s="216"/>
      <c r="M7237" s="217"/>
      <c r="N7237" s="218"/>
      <c r="O7237" s="218"/>
      <c r="P7237" s="218"/>
      <c r="Q7237" s="218"/>
      <c r="R7237" s="218"/>
      <c r="S7237" s="218"/>
      <c r="T7237" s="219"/>
      <c r="AT7237" s="220" t="s">
        <v>283</v>
      </c>
      <c r="AU7237" s="220" t="s">
        <v>84</v>
      </c>
      <c r="AV7237" s="13" t="s">
        <v>16</v>
      </c>
      <c r="AW7237" s="13" t="s">
        <v>32</v>
      </c>
      <c r="AX7237" s="13" t="s">
        <v>76</v>
      </c>
      <c r="AY7237" s="220" t="s">
        <v>272</v>
      </c>
    </row>
    <row r="7238" spans="1:65" s="13" customFormat="1" ht="11.25" x14ac:dyDescent="0.2">
      <c r="B7238" s="210"/>
      <c r="C7238" s="211"/>
      <c r="D7238" s="212" t="s">
        <v>283</v>
      </c>
      <c r="E7238" s="213" t="s">
        <v>1</v>
      </c>
      <c r="F7238" s="214" t="s">
        <v>285</v>
      </c>
      <c r="G7238" s="211"/>
      <c r="H7238" s="213" t="s">
        <v>1</v>
      </c>
      <c r="I7238" s="215"/>
      <c r="J7238" s="211"/>
      <c r="K7238" s="211"/>
      <c r="L7238" s="216"/>
      <c r="M7238" s="217"/>
      <c r="N7238" s="218"/>
      <c r="O7238" s="218"/>
      <c r="P7238" s="218"/>
      <c r="Q7238" s="218"/>
      <c r="R7238" s="218"/>
      <c r="S7238" s="218"/>
      <c r="T7238" s="219"/>
      <c r="AT7238" s="220" t="s">
        <v>283</v>
      </c>
      <c r="AU7238" s="220" t="s">
        <v>84</v>
      </c>
      <c r="AV7238" s="13" t="s">
        <v>16</v>
      </c>
      <c r="AW7238" s="13" t="s">
        <v>32</v>
      </c>
      <c r="AX7238" s="13" t="s">
        <v>76</v>
      </c>
      <c r="AY7238" s="220" t="s">
        <v>272</v>
      </c>
    </row>
    <row r="7239" spans="1:65" s="13" customFormat="1" ht="11.25" x14ac:dyDescent="0.2">
      <c r="B7239" s="210"/>
      <c r="C7239" s="211"/>
      <c r="D7239" s="212" t="s">
        <v>283</v>
      </c>
      <c r="E7239" s="213" t="s">
        <v>1</v>
      </c>
      <c r="F7239" s="214" t="s">
        <v>831</v>
      </c>
      <c r="G7239" s="211"/>
      <c r="H7239" s="213" t="s">
        <v>1</v>
      </c>
      <c r="I7239" s="215"/>
      <c r="J7239" s="211"/>
      <c r="K7239" s="211"/>
      <c r="L7239" s="216"/>
      <c r="M7239" s="217"/>
      <c r="N7239" s="218"/>
      <c r="O7239" s="218"/>
      <c r="P7239" s="218"/>
      <c r="Q7239" s="218"/>
      <c r="R7239" s="218"/>
      <c r="S7239" s="218"/>
      <c r="T7239" s="219"/>
      <c r="AT7239" s="220" t="s">
        <v>283</v>
      </c>
      <c r="AU7239" s="220" t="s">
        <v>84</v>
      </c>
      <c r="AV7239" s="13" t="s">
        <v>16</v>
      </c>
      <c r="AW7239" s="13" t="s">
        <v>32</v>
      </c>
      <c r="AX7239" s="13" t="s">
        <v>76</v>
      </c>
      <c r="AY7239" s="220" t="s">
        <v>272</v>
      </c>
    </row>
    <row r="7240" spans="1:65" s="14" customFormat="1" ht="11.25" x14ac:dyDescent="0.2">
      <c r="B7240" s="221"/>
      <c r="C7240" s="222"/>
      <c r="D7240" s="212" t="s">
        <v>283</v>
      </c>
      <c r="E7240" s="223" t="s">
        <v>1</v>
      </c>
      <c r="F7240" s="224" t="s">
        <v>5629</v>
      </c>
      <c r="G7240" s="222"/>
      <c r="H7240" s="225">
        <v>7.0679999999999996</v>
      </c>
      <c r="I7240" s="226"/>
      <c r="J7240" s="222"/>
      <c r="K7240" s="222"/>
      <c r="L7240" s="227"/>
      <c r="M7240" s="228"/>
      <c r="N7240" s="229"/>
      <c r="O7240" s="229"/>
      <c r="P7240" s="229"/>
      <c r="Q7240" s="229"/>
      <c r="R7240" s="229"/>
      <c r="S7240" s="229"/>
      <c r="T7240" s="230"/>
      <c r="AT7240" s="231" t="s">
        <v>283</v>
      </c>
      <c r="AU7240" s="231" t="s">
        <v>84</v>
      </c>
      <c r="AV7240" s="14" t="s">
        <v>84</v>
      </c>
      <c r="AW7240" s="14" t="s">
        <v>32</v>
      </c>
      <c r="AX7240" s="14" t="s">
        <v>76</v>
      </c>
      <c r="AY7240" s="231" t="s">
        <v>272</v>
      </c>
    </row>
    <row r="7241" spans="1:65" s="13" customFormat="1" ht="11.25" x14ac:dyDescent="0.2">
      <c r="B7241" s="210"/>
      <c r="C7241" s="211"/>
      <c r="D7241" s="212" t="s">
        <v>283</v>
      </c>
      <c r="E7241" s="213" t="s">
        <v>1</v>
      </c>
      <c r="F7241" s="214" t="s">
        <v>833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4" customFormat="1" ht="11.25" x14ac:dyDescent="0.2">
      <c r="B7242" s="221"/>
      <c r="C7242" s="222"/>
      <c r="D7242" s="212" t="s">
        <v>283</v>
      </c>
      <c r="E7242" s="223" t="s">
        <v>1</v>
      </c>
      <c r="F7242" s="224" t="s">
        <v>5630</v>
      </c>
      <c r="G7242" s="222"/>
      <c r="H7242" s="225">
        <v>7.0679999999999996</v>
      </c>
      <c r="I7242" s="226"/>
      <c r="J7242" s="222"/>
      <c r="K7242" s="222"/>
      <c r="L7242" s="227"/>
      <c r="M7242" s="228"/>
      <c r="N7242" s="229"/>
      <c r="O7242" s="229"/>
      <c r="P7242" s="229"/>
      <c r="Q7242" s="229"/>
      <c r="R7242" s="229"/>
      <c r="S7242" s="229"/>
      <c r="T7242" s="230"/>
      <c r="AT7242" s="231" t="s">
        <v>283</v>
      </c>
      <c r="AU7242" s="231" t="s">
        <v>84</v>
      </c>
      <c r="AV7242" s="14" t="s">
        <v>84</v>
      </c>
      <c r="AW7242" s="14" t="s">
        <v>32</v>
      </c>
      <c r="AX7242" s="14" t="s">
        <v>76</v>
      </c>
      <c r="AY7242" s="231" t="s">
        <v>272</v>
      </c>
    </row>
    <row r="7243" spans="1:65" s="13" customFormat="1" ht="11.25" x14ac:dyDescent="0.2">
      <c r="B7243" s="210"/>
      <c r="C7243" s="211"/>
      <c r="D7243" s="212" t="s">
        <v>283</v>
      </c>
      <c r="E7243" s="213" t="s">
        <v>1</v>
      </c>
      <c r="F7243" s="214" t="s">
        <v>837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4" customFormat="1" ht="11.25" x14ac:dyDescent="0.2">
      <c r="B7244" s="221"/>
      <c r="C7244" s="222"/>
      <c r="D7244" s="212" t="s">
        <v>283</v>
      </c>
      <c r="E7244" s="223" t="s">
        <v>1</v>
      </c>
      <c r="F7244" s="224" t="s">
        <v>5631</v>
      </c>
      <c r="G7244" s="222"/>
      <c r="H7244" s="225">
        <v>7.0679999999999996</v>
      </c>
      <c r="I7244" s="226"/>
      <c r="J7244" s="222"/>
      <c r="K7244" s="222"/>
      <c r="L7244" s="227"/>
      <c r="M7244" s="228"/>
      <c r="N7244" s="229"/>
      <c r="O7244" s="229"/>
      <c r="P7244" s="229"/>
      <c r="Q7244" s="229"/>
      <c r="R7244" s="229"/>
      <c r="S7244" s="229"/>
      <c r="T7244" s="230"/>
      <c r="AT7244" s="231" t="s">
        <v>283</v>
      </c>
      <c r="AU7244" s="231" t="s">
        <v>84</v>
      </c>
      <c r="AV7244" s="14" t="s">
        <v>84</v>
      </c>
      <c r="AW7244" s="14" t="s">
        <v>32</v>
      </c>
      <c r="AX7244" s="14" t="s">
        <v>76</v>
      </c>
      <c r="AY7244" s="231" t="s">
        <v>272</v>
      </c>
    </row>
    <row r="7245" spans="1:65" s="14" customFormat="1" ht="11.25" x14ac:dyDescent="0.2">
      <c r="B7245" s="221"/>
      <c r="C7245" s="222"/>
      <c r="D7245" s="212" t="s">
        <v>283</v>
      </c>
      <c r="E7245" s="222"/>
      <c r="F7245" s="224" t="s">
        <v>5632</v>
      </c>
      <c r="G7245" s="222"/>
      <c r="H7245" s="225">
        <v>26.504999999999999</v>
      </c>
      <c r="I7245" s="226"/>
      <c r="J7245" s="222"/>
      <c r="K7245" s="222"/>
      <c r="L7245" s="227"/>
      <c r="M7245" s="228"/>
      <c r="N7245" s="229"/>
      <c r="O7245" s="229"/>
      <c r="P7245" s="229"/>
      <c r="Q7245" s="229"/>
      <c r="R7245" s="229"/>
      <c r="S7245" s="229"/>
      <c r="T7245" s="230"/>
      <c r="AT7245" s="231" t="s">
        <v>283</v>
      </c>
      <c r="AU7245" s="231" t="s">
        <v>84</v>
      </c>
      <c r="AV7245" s="14" t="s">
        <v>84</v>
      </c>
      <c r="AW7245" s="14" t="s">
        <v>4</v>
      </c>
      <c r="AX7245" s="14" t="s">
        <v>16</v>
      </c>
      <c r="AY7245" s="231" t="s">
        <v>272</v>
      </c>
    </row>
    <row r="7246" spans="1:65" s="2" customFormat="1" ht="37.9" customHeight="1" x14ac:dyDescent="0.2">
      <c r="A7246" s="34"/>
      <c r="B7246" s="35"/>
      <c r="C7246" s="192" t="s">
        <v>5633</v>
      </c>
      <c r="D7246" s="192" t="s">
        <v>274</v>
      </c>
      <c r="E7246" s="193" t="s">
        <v>5634</v>
      </c>
      <c r="F7246" s="194" t="s">
        <v>5635</v>
      </c>
      <c r="G7246" s="195" t="s">
        <v>156</v>
      </c>
      <c r="H7246" s="196">
        <v>427.87700000000001</v>
      </c>
      <c r="I7246" s="197"/>
      <c r="J7246" s="198">
        <f>ROUND(I7246*H7246,2)</f>
        <v>0</v>
      </c>
      <c r="K7246" s="194" t="s">
        <v>278</v>
      </c>
      <c r="L7246" s="39"/>
      <c r="M7246" s="199" t="s">
        <v>1</v>
      </c>
      <c r="N7246" s="200" t="s">
        <v>41</v>
      </c>
      <c r="O7246" s="71"/>
      <c r="P7246" s="201">
        <f>O7246*H7246</f>
        <v>0</v>
      </c>
      <c r="Q7246" s="201">
        <v>8.9999999999999993E-3</v>
      </c>
      <c r="R7246" s="201">
        <f>Q7246*H7246</f>
        <v>3.8508929999999997</v>
      </c>
      <c r="S7246" s="201">
        <v>0</v>
      </c>
      <c r="T7246" s="202">
        <f>S7246*H7246</f>
        <v>0</v>
      </c>
      <c r="U7246" s="34"/>
      <c r="V7246" s="34"/>
      <c r="W7246" s="34"/>
      <c r="X7246" s="34"/>
      <c r="Y7246" s="34"/>
      <c r="Z7246" s="34"/>
      <c r="AA7246" s="34"/>
      <c r="AB7246" s="34"/>
      <c r="AC7246" s="34"/>
      <c r="AD7246" s="34"/>
      <c r="AE7246" s="34"/>
      <c r="AR7246" s="203" t="s">
        <v>358</v>
      </c>
      <c r="AT7246" s="203" t="s">
        <v>274</v>
      </c>
      <c r="AU7246" s="203" t="s">
        <v>84</v>
      </c>
      <c r="AY7246" s="17" t="s">
        <v>272</v>
      </c>
      <c r="BE7246" s="204">
        <f>IF(N7246="základní",J7246,0)</f>
        <v>0</v>
      </c>
      <c r="BF7246" s="204">
        <f>IF(N7246="snížená",J7246,0)</f>
        <v>0</v>
      </c>
      <c r="BG7246" s="204">
        <f>IF(N7246="zákl. přenesená",J7246,0)</f>
        <v>0</v>
      </c>
      <c r="BH7246" s="204">
        <f>IF(N7246="sníž. přenesená",J7246,0)</f>
        <v>0</v>
      </c>
      <c r="BI7246" s="204">
        <f>IF(N7246="nulová",J7246,0)</f>
        <v>0</v>
      </c>
      <c r="BJ7246" s="17" t="s">
        <v>16</v>
      </c>
      <c r="BK7246" s="204">
        <f>ROUND(I7246*H7246,2)</f>
        <v>0</v>
      </c>
      <c r="BL7246" s="17" t="s">
        <v>358</v>
      </c>
      <c r="BM7246" s="203" t="s">
        <v>5636</v>
      </c>
    </row>
    <row r="7247" spans="1:65" s="2" customFormat="1" ht="11.25" x14ac:dyDescent="0.2">
      <c r="A7247" s="34"/>
      <c r="B7247" s="35"/>
      <c r="C7247" s="36"/>
      <c r="D7247" s="205" t="s">
        <v>281</v>
      </c>
      <c r="E7247" s="36"/>
      <c r="F7247" s="206" t="s">
        <v>5637</v>
      </c>
      <c r="G7247" s="36"/>
      <c r="H7247" s="36"/>
      <c r="I7247" s="207"/>
      <c r="J7247" s="36"/>
      <c r="K7247" s="36"/>
      <c r="L7247" s="39"/>
      <c r="M7247" s="208"/>
      <c r="N7247" s="209"/>
      <c r="O7247" s="71"/>
      <c r="P7247" s="71"/>
      <c r="Q7247" s="71"/>
      <c r="R7247" s="71"/>
      <c r="S7247" s="71"/>
      <c r="T7247" s="72"/>
      <c r="U7247" s="34"/>
      <c r="V7247" s="34"/>
      <c r="W7247" s="34"/>
      <c r="X7247" s="34"/>
      <c r="Y7247" s="34"/>
      <c r="Z7247" s="34"/>
      <c r="AA7247" s="34"/>
      <c r="AB7247" s="34"/>
      <c r="AC7247" s="34"/>
      <c r="AD7247" s="34"/>
      <c r="AE7247" s="34"/>
      <c r="AT7247" s="17" t="s">
        <v>281</v>
      </c>
      <c r="AU7247" s="17" t="s">
        <v>84</v>
      </c>
    </row>
    <row r="7248" spans="1:65" s="2" customFormat="1" ht="24.2" customHeight="1" x14ac:dyDescent="0.2">
      <c r="A7248" s="34"/>
      <c r="B7248" s="35"/>
      <c r="C7248" s="232" t="s">
        <v>5638</v>
      </c>
      <c r="D7248" s="232" t="s">
        <v>394</v>
      </c>
      <c r="E7248" s="233" t="s">
        <v>5639</v>
      </c>
      <c r="F7248" s="234" t="s">
        <v>5640</v>
      </c>
      <c r="G7248" s="235" t="s">
        <v>156</v>
      </c>
      <c r="H7248" s="236">
        <v>534.846</v>
      </c>
      <c r="I7248" s="237"/>
      <c r="J7248" s="238">
        <f>ROUND(I7248*H7248,2)</f>
        <v>0</v>
      </c>
      <c r="K7248" s="234" t="s">
        <v>278</v>
      </c>
      <c r="L7248" s="239"/>
      <c r="M7248" s="240" t="s">
        <v>1</v>
      </c>
      <c r="N7248" s="241" t="s">
        <v>41</v>
      </c>
      <c r="O7248" s="71"/>
      <c r="P7248" s="201">
        <f>O7248*H7248</f>
        <v>0</v>
      </c>
      <c r="Q7248" s="201">
        <v>0.02</v>
      </c>
      <c r="R7248" s="201">
        <f>Q7248*H7248</f>
        <v>10.69692</v>
      </c>
      <c r="S7248" s="201">
        <v>0</v>
      </c>
      <c r="T7248" s="202">
        <f>S7248*H7248</f>
        <v>0</v>
      </c>
      <c r="U7248" s="34"/>
      <c r="V7248" s="34"/>
      <c r="W7248" s="34"/>
      <c r="X7248" s="34"/>
      <c r="Y7248" s="34"/>
      <c r="Z7248" s="34"/>
      <c r="AA7248" s="34"/>
      <c r="AB7248" s="34"/>
      <c r="AC7248" s="34"/>
      <c r="AD7248" s="34"/>
      <c r="AE7248" s="34"/>
      <c r="AR7248" s="203" t="s">
        <v>483</v>
      </c>
      <c r="AT7248" s="203" t="s">
        <v>394</v>
      </c>
      <c r="AU7248" s="203" t="s">
        <v>84</v>
      </c>
      <c r="AY7248" s="17" t="s">
        <v>272</v>
      </c>
      <c r="BE7248" s="204">
        <f>IF(N7248="základní",J7248,0)</f>
        <v>0</v>
      </c>
      <c r="BF7248" s="204">
        <f>IF(N7248="snížená",J7248,0)</f>
        <v>0</v>
      </c>
      <c r="BG7248" s="204">
        <f>IF(N7248="zákl. přenesená",J7248,0)</f>
        <v>0</v>
      </c>
      <c r="BH7248" s="204">
        <f>IF(N7248="sníž. přenesená",J7248,0)</f>
        <v>0</v>
      </c>
      <c r="BI7248" s="204">
        <f>IF(N7248="nulová",J7248,0)</f>
        <v>0</v>
      </c>
      <c r="BJ7248" s="17" t="s">
        <v>16</v>
      </c>
      <c r="BK7248" s="204">
        <f>ROUND(I7248*H7248,2)</f>
        <v>0</v>
      </c>
      <c r="BL7248" s="17" t="s">
        <v>358</v>
      </c>
      <c r="BM7248" s="203" t="s">
        <v>5641</v>
      </c>
    </row>
    <row r="7249" spans="2:51" s="13" customFormat="1" ht="22.5" x14ac:dyDescent="0.2">
      <c r="B7249" s="210"/>
      <c r="C7249" s="211"/>
      <c r="D7249" s="212" t="s">
        <v>283</v>
      </c>
      <c r="E7249" s="213" t="s">
        <v>1</v>
      </c>
      <c r="F7249" s="214" t="s">
        <v>1820</v>
      </c>
      <c r="G7249" s="211"/>
      <c r="H7249" s="213" t="s">
        <v>1</v>
      </c>
      <c r="I7249" s="215"/>
      <c r="J7249" s="211"/>
      <c r="K7249" s="211"/>
      <c r="L7249" s="216"/>
      <c r="M7249" s="217"/>
      <c r="N7249" s="218"/>
      <c r="O7249" s="218"/>
      <c r="P7249" s="218"/>
      <c r="Q7249" s="218"/>
      <c r="R7249" s="218"/>
      <c r="S7249" s="218"/>
      <c r="T7249" s="219"/>
      <c r="AT7249" s="220" t="s">
        <v>283</v>
      </c>
      <c r="AU7249" s="220" t="s">
        <v>84</v>
      </c>
      <c r="AV7249" s="13" t="s">
        <v>16</v>
      </c>
      <c r="AW7249" s="13" t="s">
        <v>32</v>
      </c>
      <c r="AX7249" s="13" t="s">
        <v>76</v>
      </c>
      <c r="AY7249" s="220" t="s">
        <v>272</v>
      </c>
    </row>
    <row r="7250" spans="2:51" s="13" customFormat="1" ht="11.25" x14ac:dyDescent="0.2">
      <c r="B7250" s="210"/>
      <c r="C7250" s="211"/>
      <c r="D7250" s="212" t="s">
        <v>283</v>
      </c>
      <c r="E7250" s="213" t="s">
        <v>1</v>
      </c>
      <c r="F7250" s="214" t="s">
        <v>5614</v>
      </c>
      <c r="G7250" s="211"/>
      <c r="H7250" s="213" t="s">
        <v>1</v>
      </c>
      <c r="I7250" s="215"/>
      <c r="J7250" s="211"/>
      <c r="K7250" s="211"/>
      <c r="L7250" s="216"/>
      <c r="M7250" s="217"/>
      <c r="N7250" s="218"/>
      <c r="O7250" s="218"/>
      <c r="P7250" s="218"/>
      <c r="Q7250" s="218"/>
      <c r="R7250" s="218"/>
      <c r="S7250" s="218"/>
      <c r="T7250" s="219"/>
      <c r="AT7250" s="220" t="s">
        <v>283</v>
      </c>
      <c r="AU7250" s="220" t="s">
        <v>84</v>
      </c>
      <c r="AV7250" s="13" t="s">
        <v>16</v>
      </c>
      <c r="AW7250" s="13" t="s">
        <v>32</v>
      </c>
      <c r="AX7250" s="13" t="s">
        <v>76</v>
      </c>
      <c r="AY7250" s="220" t="s">
        <v>272</v>
      </c>
    </row>
    <row r="7251" spans="2:51" s="13" customFormat="1" ht="11.25" x14ac:dyDescent="0.2">
      <c r="B7251" s="210"/>
      <c r="C7251" s="211"/>
      <c r="D7251" s="212" t="s">
        <v>283</v>
      </c>
      <c r="E7251" s="213" t="s">
        <v>1</v>
      </c>
      <c r="F7251" s="214" t="s">
        <v>285</v>
      </c>
      <c r="G7251" s="211"/>
      <c r="H7251" s="213" t="s">
        <v>1</v>
      </c>
      <c r="I7251" s="215"/>
      <c r="J7251" s="211"/>
      <c r="K7251" s="211"/>
      <c r="L7251" s="216"/>
      <c r="M7251" s="217"/>
      <c r="N7251" s="218"/>
      <c r="O7251" s="218"/>
      <c r="P7251" s="218"/>
      <c r="Q7251" s="218"/>
      <c r="R7251" s="218"/>
      <c r="S7251" s="218"/>
      <c r="T7251" s="219"/>
      <c r="AT7251" s="220" t="s">
        <v>283</v>
      </c>
      <c r="AU7251" s="220" t="s">
        <v>84</v>
      </c>
      <c r="AV7251" s="13" t="s">
        <v>16</v>
      </c>
      <c r="AW7251" s="13" t="s">
        <v>32</v>
      </c>
      <c r="AX7251" s="13" t="s">
        <v>76</v>
      </c>
      <c r="AY7251" s="220" t="s">
        <v>272</v>
      </c>
    </row>
    <row r="7252" spans="2:51" s="13" customFormat="1" ht="11.25" x14ac:dyDescent="0.2">
      <c r="B7252" s="210"/>
      <c r="C7252" s="211"/>
      <c r="D7252" s="212" t="s">
        <v>283</v>
      </c>
      <c r="E7252" s="213" t="s">
        <v>1</v>
      </c>
      <c r="F7252" s="214" t="s">
        <v>831</v>
      </c>
      <c r="G7252" s="211"/>
      <c r="H7252" s="213" t="s">
        <v>1</v>
      </c>
      <c r="I7252" s="215"/>
      <c r="J7252" s="211"/>
      <c r="K7252" s="211"/>
      <c r="L7252" s="216"/>
      <c r="M7252" s="217"/>
      <c r="N7252" s="218"/>
      <c r="O7252" s="218"/>
      <c r="P7252" s="218"/>
      <c r="Q7252" s="218"/>
      <c r="R7252" s="218"/>
      <c r="S7252" s="218"/>
      <c r="T7252" s="219"/>
      <c r="AT7252" s="220" t="s">
        <v>283</v>
      </c>
      <c r="AU7252" s="220" t="s">
        <v>84</v>
      </c>
      <c r="AV7252" s="13" t="s">
        <v>16</v>
      </c>
      <c r="AW7252" s="13" t="s">
        <v>32</v>
      </c>
      <c r="AX7252" s="13" t="s">
        <v>76</v>
      </c>
      <c r="AY7252" s="220" t="s">
        <v>272</v>
      </c>
    </row>
    <row r="7253" spans="2:51" s="14" customFormat="1" ht="11.25" x14ac:dyDescent="0.2">
      <c r="B7253" s="221"/>
      <c r="C7253" s="222"/>
      <c r="D7253" s="212" t="s">
        <v>283</v>
      </c>
      <c r="E7253" s="223" t="s">
        <v>1</v>
      </c>
      <c r="F7253" s="224" t="s">
        <v>5642</v>
      </c>
      <c r="G7253" s="222"/>
      <c r="H7253" s="225">
        <v>4.05</v>
      </c>
      <c r="I7253" s="226"/>
      <c r="J7253" s="222"/>
      <c r="K7253" s="222"/>
      <c r="L7253" s="227"/>
      <c r="M7253" s="228"/>
      <c r="N7253" s="229"/>
      <c r="O7253" s="229"/>
      <c r="P7253" s="229"/>
      <c r="Q7253" s="229"/>
      <c r="R7253" s="229"/>
      <c r="S7253" s="229"/>
      <c r="T7253" s="230"/>
      <c r="AT7253" s="231" t="s">
        <v>283</v>
      </c>
      <c r="AU7253" s="231" t="s">
        <v>84</v>
      </c>
      <c r="AV7253" s="14" t="s">
        <v>84</v>
      </c>
      <c r="AW7253" s="14" t="s">
        <v>32</v>
      </c>
      <c r="AX7253" s="14" t="s">
        <v>76</v>
      </c>
      <c r="AY7253" s="231" t="s">
        <v>272</v>
      </c>
    </row>
    <row r="7254" spans="2:51" s="14" customFormat="1" ht="11.25" x14ac:dyDescent="0.2">
      <c r="B7254" s="221"/>
      <c r="C7254" s="222"/>
      <c r="D7254" s="212" t="s">
        <v>283</v>
      </c>
      <c r="E7254" s="223" t="s">
        <v>1</v>
      </c>
      <c r="F7254" s="224" t="s">
        <v>5643</v>
      </c>
      <c r="G7254" s="222"/>
      <c r="H7254" s="225">
        <v>3.2250000000000001</v>
      </c>
      <c r="I7254" s="226"/>
      <c r="J7254" s="222"/>
      <c r="K7254" s="222"/>
      <c r="L7254" s="227"/>
      <c r="M7254" s="228"/>
      <c r="N7254" s="229"/>
      <c r="O7254" s="229"/>
      <c r="P7254" s="229"/>
      <c r="Q7254" s="229"/>
      <c r="R7254" s="229"/>
      <c r="S7254" s="229"/>
      <c r="T7254" s="230"/>
      <c r="AT7254" s="231" t="s">
        <v>283</v>
      </c>
      <c r="AU7254" s="231" t="s">
        <v>84</v>
      </c>
      <c r="AV7254" s="14" t="s">
        <v>84</v>
      </c>
      <c r="AW7254" s="14" t="s">
        <v>32</v>
      </c>
      <c r="AX7254" s="14" t="s">
        <v>76</v>
      </c>
      <c r="AY7254" s="231" t="s">
        <v>272</v>
      </c>
    </row>
    <row r="7255" spans="2:51" s="14" customFormat="1" ht="11.25" x14ac:dyDescent="0.2">
      <c r="B7255" s="221"/>
      <c r="C7255" s="222"/>
      <c r="D7255" s="212" t="s">
        <v>283</v>
      </c>
      <c r="E7255" s="223" t="s">
        <v>1</v>
      </c>
      <c r="F7255" s="224" t="s">
        <v>5644</v>
      </c>
      <c r="G7255" s="222"/>
      <c r="H7255" s="225">
        <v>18.925000000000001</v>
      </c>
      <c r="I7255" s="226"/>
      <c r="J7255" s="222"/>
      <c r="K7255" s="222"/>
      <c r="L7255" s="227"/>
      <c r="M7255" s="228"/>
      <c r="N7255" s="229"/>
      <c r="O7255" s="229"/>
      <c r="P7255" s="229"/>
      <c r="Q7255" s="229"/>
      <c r="R7255" s="229"/>
      <c r="S7255" s="229"/>
      <c r="T7255" s="230"/>
      <c r="AT7255" s="231" t="s">
        <v>283</v>
      </c>
      <c r="AU7255" s="231" t="s">
        <v>84</v>
      </c>
      <c r="AV7255" s="14" t="s">
        <v>84</v>
      </c>
      <c r="AW7255" s="14" t="s">
        <v>32</v>
      </c>
      <c r="AX7255" s="14" t="s">
        <v>76</v>
      </c>
      <c r="AY7255" s="231" t="s">
        <v>272</v>
      </c>
    </row>
    <row r="7256" spans="2:51" s="14" customFormat="1" ht="11.25" x14ac:dyDescent="0.2">
      <c r="B7256" s="221"/>
      <c r="C7256" s="222"/>
      <c r="D7256" s="212" t="s">
        <v>283</v>
      </c>
      <c r="E7256" s="223" t="s">
        <v>1</v>
      </c>
      <c r="F7256" s="224" t="s">
        <v>5645</v>
      </c>
      <c r="G7256" s="222"/>
      <c r="H7256" s="225">
        <v>7.1630000000000003</v>
      </c>
      <c r="I7256" s="226"/>
      <c r="J7256" s="222"/>
      <c r="K7256" s="222"/>
      <c r="L7256" s="227"/>
      <c r="M7256" s="228"/>
      <c r="N7256" s="229"/>
      <c r="O7256" s="229"/>
      <c r="P7256" s="229"/>
      <c r="Q7256" s="229"/>
      <c r="R7256" s="229"/>
      <c r="S7256" s="229"/>
      <c r="T7256" s="230"/>
      <c r="AT7256" s="231" t="s">
        <v>283</v>
      </c>
      <c r="AU7256" s="231" t="s">
        <v>84</v>
      </c>
      <c r="AV7256" s="14" t="s">
        <v>84</v>
      </c>
      <c r="AW7256" s="14" t="s">
        <v>32</v>
      </c>
      <c r="AX7256" s="14" t="s">
        <v>76</v>
      </c>
      <c r="AY7256" s="231" t="s">
        <v>272</v>
      </c>
    </row>
    <row r="7257" spans="2:51" s="14" customFormat="1" ht="11.25" x14ac:dyDescent="0.2">
      <c r="B7257" s="221"/>
      <c r="C7257" s="222"/>
      <c r="D7257" s="212" t="s">
        <v>283</v>
      </c>
      <c r="E7257" s="223" t="s">
        <v>1</v>
      </c>
      <c r="F7257" s="224" t="s">
        <v>5646</v>
      </c>
      <c r="G7257" s="222"/>
      <c r="H7257" s="225">
        <v>7.1</v>
      </c>
      <c r="I7257" s="226"/>
      <c r="J7257" s="222"/>
      <c r="K7257" s="222"/>
      <c r="L7257" s="227"/>
      <c r="M7257" s="228"/>
      <c r="N7257" s="229"/>
      <c r="O7257" s="229"/>
      <c r="P7257" s="229"/>
      <c r="Q7257" s="229"/>
      <c r="R7257" s="229"/>
      <c r="S7257" s="229"/>
      <c r="T7257" s="230"/>
      <c r="AT7257" s="231" t="s">
        <v>283</v>
      </c>
      <c r="AU7257" s="231" t="s">
        <v>84</v>
      </c>
      <c r="AV7257" s="14" t="s">
        <v>84</v>
      </c>
      <c r="AW7257" s="14" t="s">
        <v>32</v>
      </c>
      <c r="AX7257" s="14" t="s">
        <v>76</v>
      </c>
      <c r="AY7257" s="231" t="s">
        <v>272</v>
      </c>
    </row>
    <row r="7258" spans="2:51" s="14" customFormat="1" ht="11.25" x14ac:dyDescent="0.2">
      <c r="B7258" s="221"/>
      <c r="C7258" s="222"/>
      <c r="D7258" s="212" t="s">
        <v>283</v>
      </c>
      <c r="E7258" s="223" t="s">
        <v>1</v>
      </c>
      <c r="F7258" s="224" t="s">
        <v>5647</v>
      </c>
      <c r="G7258" s="222"/>
      <c r="H7258" s="225">
        <v>2.4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2:51" s="14" customFormat="1" ht="11.25" x14ac:dyDescent="0.2">
      <c r="B7259" s="221"/>
      <c r="C7259" s="222"/>
      <c r="D7259" s="212" t="s">
        <v>283</v>
      </c>
      <c r="E7259" s="223" t="s">
        <v>1</v>
      </c>
      <c r="F7259" s="224" t="s">
        <v>1827</v>
      </c>
      <c r="G7259" s="222"/>
      <c r="H7259" s="225">
        <v>9.2249999999999996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2:51" s="14" customFormat="1" ht="11.25" x14ac:dyDescent="0.2">
      <c r="B7260" s="221"/>
      <c r="C7260" s="222"/>
      <c r="D7260" s="212" t="s">
        <v>283</v>
      </c>
      <c r="E7260" s="223" t="s">
        <v>1</v>
      </c>
      <c r="F7260" s="224" t="s">
        <v>1828</v>
      </c>
      <c r="G7260" s="222"/>
      <c r="H7260" s="225">
        <v>5.85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2:51" s="14" customFormat="1" ht="33.75" x14ac:dyDescent="0.2">
      <c r="B7261" s="221"/>
      <c r="C7261" s="222"/>
      <c r="D7261" s="212" t="s">
        <v>283</v>
      </c>
      <c r="E7261" s="223" t="s">
        <v>1</v>
      </c>
      <c r="F7261" s="224" t="s">
        <v>5648</v>
      </c>
      <c r="G7261" s="222"/>
      <c r="H7261" s="225">
        <v>92.132999999999996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2:51" s="14" customFormat="1" ht="11.25" x14ac:dyDescent="0.2">
      <c r="B7262" s="221"/>
      <c r="C7262" s="222"/>
      <c r="D7262" s="212" t="s">
        <v>283</v>
      </c>
      <c r="E7262" s="223" t="s">
        <v>1</v>
      </c>
      <c r="F7262" s="224" t="s">
        <v>5649</v>
      </c>
      <c r="G7262" s="222"/>
      <c r="H7262" s="225">
        <v>8.8379999999999992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2:51" s="14" customFormat="1" ht="11.25" x14ac:dyDescent="0.2">
      <c r="B7263" s="221"/>
      <c r="C7263" s="222"/>
      <c r="D7263" s="212" t="s">
        <v>283</v>
      </c>
      <c r="E7263" s="223" t="s">
        <v>1</v>
      </c>
      <c r="F7263" s="224" t="s">
        <v>5650</v>
      </c>
      <c r="G7263" s="222"/>
      <c r="H7263" s="225">
        <v>9.4749999999999996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2:51" s="14" customFormat="1" ht="11.25" x14ac:dyDescent="0.2">
      <c r="B7264" s="221"/>
      <c r="C7264" s="222"/>
      <c r="D7264" s="212" t="s">
        <v>283</v>
      </c>
      <c r="E7264" s="223" t="s">
        <v>1</v>
      </c>
      <c r="F7264" s="224" t="s">
        <v>5651</v>
      </c>
      <c r="G7264" s="222"/>
      <c r="H7264" s="225">
        <v>9.4749999999999996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11.25" x14ac:dyDescent="0.2">
      <c r="B7265" s="221"/>
      <c r="C7265" s="222"/>
      <c r="D7265" s="212" t="s">
        <v>283</v>
      </c>
      <c r="E7265" s="223" t="s">
        <v>1</v>
      </c>
      <c r="F7265" s="224" t="s">
        <v>5652</v>
      </c>
      <c r="G7265" s="222"/>
      <c r="H7265" s="225">
        <v>10.013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11.25" x14ac:dyDescent="0.2">
      <c r="B7266" s="221"/>
      <c r="C7266" s="222"/>
      <c r="D7266" s="212" t="s">
        <v>283</v>
      </c>
      <c r="E7266" s="223" t="s">
        <v>1</v>
      </c>
      <c r="F7266" s="224" t="s">
        <v>1835</v>
      </c>
      <c r="G7266" s="222"/>
      <c r="H7266" s="225">
        <v>2.3250000000000002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 x14ac:dyDescent="0.2">
      <c r="B7267" s="221"/>
      <c r="C7267" s="222"/>
      <c r="D7267" s="212" t="s">
        <v>283</v>
      </c>
      <c r="E7267" s="223" t="s">
        <v>1</v>
      </c>
      <c r="F7267" s="224" t="s">
        <v>1836</v>
      </c>
      <c r="G7267" s="222"/>
      <c r="H7267" s="225">
        <v>2.4380000000000002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 x14ac:dyDescent="0.2">
      <c r="B7268" s="221"/>
      <c r="C7268" s="222"/>
      <c r="D7268" s="212" t="s">
        <v>283</v>
      </c>
      <c r="E7268" s="223" t="s">
        <v>1</v>
      </c>
      <c r="F7268" s="224" t="s">
        <v>1837</v>
      </c>
      <c r="G7268" s="222"/>
      <c r="H7268" s="225">
        <v>2.4380000000000002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 x14ac:dyDescent="0.2">
      <c r="B7269" s="221"/>
      <c r="C7269" s="222"/>
      <c r="D7269" s="212" t="s">
        <v>283</v>
      </c>
      <c r="E7269" s="223" t="s">
        <v>1</v>
      </c>
      <c r="F7269" s="224" t="s">
        <v>1838</v>
      </c>
      <c r="G7269" s="222"/>
      <c r="H7269" s="225">
        <v>2.4380000000000002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 x14ac:dyDescent="0.2">
      <c r="B7270" s="221"/>
      <c r="C7270" s="222"/>
      <c r="D7270" s="212" t="s">
        <v>283</v>
      </c>
      <c r="E7270" s="223" t="s">
        <v>1</v>
      </c>
      <c r="F7270" s="224" t="s">
        <v>1839</v>
      </c>
      <c r="G7270" s="222"/>
      <c r="H7270" s="225">
        <v>2.4380000000000002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 x14ac:dyDescent="0.2">
      <c r="B7271" s="221"/>
      <c r="C7271" s="222"/>
      <c r="D7271" s="212" t="s">
        <v>283</v>
      </c>
      <c r="E7271" s="223" t="s">
        <v>1</v>
      </c>
      <c r="F7271" s="224" t="s">
        <v>1840</v>
      </c>
      <c r="G7271" s="222"/>
      <c r="H7271" s="225">
        <v>1.5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 x14ac:dyDescent="0.2">
      <c r="B7272" s="221"/>
      <c r="C7272" s="222"/>
      <c r="D7272" s="212" t="s">
        <v>283</v>
      </c>
      <c r="E7272" s="223" t="s">
        <v>1</v>
      </c>
      <c r="F7272" s="224" t="s">
        <v>1841</v>
      </c>
      <c r="G7272" s="222"/>
      <c r="H7272" s="225">
        <v>1.5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 x14ac:dyDescent="0.2">
      <c r="B7273" s="221"/>
      <c r="C7273" s="222"/>
      <c r="D7273" s="212" t="s">
        <v>283</v>
      </c>
      <c r="E7273" s="223" t="s">
        <v>1</v>
      </c>
      <c r="F7273" s="224" t="s">
        <v>1842</v>
      </c>
      <c r="G7273" s="222"/>
      <c r="H7273" s="225">
        <v>1.5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 x14ac:dyDescent="0.2">
      <c r="B7274" s="221"/>
      <c r="C7274" s="222"/>
      <c r="D7274" s="212" t="s">
        <v>283</v>
      </c>
      <c r="E7274" s="223" t="s">
        <v>1</v>
      </c>
      <c r="F7274" s="224" t="s">
        <v>5653</v>
      </c>
      <c r="G7274" s="222"/>
      <c r="H7274" s="225">
        <v>14.025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 x14ac:dyDescent="0.2">
      <c r="B7275" s="221"/>
      <c r="C7275" s="222"/>
      <c r="D7275" s="212" t="s">
        <v>283</v>
      </c>
      <c r="E7275" s="223" t="s">
        <v>1</v>
      </c>
      <c r="F7275" s="224" t="s">
        <v>5654</v>
      </c>
      <c r="G7275" s="222"/>
      <c r="H7275" s="225">
        <v>13.15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 x14ac:dyDescent="0.2">
      <c r="B7276" s="221"/>
      <c r="C7276" s="222"/>
      <c r="D7276" s="212" t="s">
        <v>283</v>
      </c>
      <c r="E7276" s="223" t="s">
        <v>1</v>
      </c>
      <c r="F7276" s="224" t="s">
        <v>5655</v>
      </c>
      <c r="G7276" s="222"/>
      <c r="H7276" s="225">
        <v>86.555000000000007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 x14ac:dyDescent="0.2">
      <c r="B7277" s="221"/>
      <c r="C7277" s="222"/>
      <c r="D7277" s="212" t="s">
        <v>283</v>
      </c>
      <c r="E7277" s="223" t="s">
        <v>1</v>
      </c>
      <c r="F7277" s="224" t="s">
        <v>5656</v>
      </c>
      <c r="G7277" s="222"/>
      <c r="H7277" s="225">
        <v>40.594999999999999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 x14ac:dyDescent="0.2">
      <c r="B7278" s="221"/>
      <c r="C7278" s="222"/>
      <c r="D7278" s="212" t="s">
        <v>283</v>
      </c>
      <c r="E7278" s="223" t="s">
        <v>1</v>
      </c>
      <c r="F7278" s="224" t="s">
        <v>5657</v>
      </c>
      <c r="G7278" s="222"/>
      <c r="H7278" s="225">
        <v>36.14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 x14ac:dyDescent="0.2">
      <c r="B7279" s="221"/>
      <c r="C7279" s="222"/>
      <c r="D7279" s="212" t="s">
        <v>283</v>
      </c>
      <c r="E7279" s="223" t="s">
        <v>1</v>
      </c>
      <c r="F7279" s="224" t="s">
        <v>5658</v>
      </c>
      <c r="G7279" s="222"/>
      <c r="H7279" s="225">
        <v>25.05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3" customFormat="1" ht="11.25" x14ac:dyDescent="0.2">
      <c r="B7280" s="210"/>
      <c r="C7280" s="211"/>
      <c r="D7280" s="212" t="s">
        <v>283</v>
      </c>
      <c r="E7280" s="213" t="s">
        <v>1</v>
      </c>
      <c r="F7280" s="214" t="s">
        <v>285</v>
      </c>
      <c r="G7280" s="211"/>
      <c r="H7280" s="213" t="s">
        <v>1</v>
      </c>
      <c r="I7280" s="215"/>
      <c r="J7280" s="211"/>
      <c r="K7280" s="211"/>
      <c r="L7280" s="216"/>
      <c r="M7280" s="217"/>
      <c r="N7280" s="218"/>
      <c r="O7280" s="218"/>
      <c r="P7280" s="218"/>
      <c r="Q7280" s="218"/>
      <c r="R7280" s="218"/>
      <c r="S7280" s="218"/>
      <c r="T7280" s="219"/>
      <c r="AT7280" s="220" t="s">
        <v>283</v>
      </c>
      <c r="AU7280" s="220" t="s">
        <v>84</v>
      </c>
      <c r="AV7280" s="13" t="s">
        <v>16</v>
      </c>
      <c r="AW7280" s="13" t="s">
        <v>32</v>
      </c>
      <c r="AX7280" s="13" t="s">
        <v>76</v>
      </c>
      <c r="AY7280" s="220" t="s">
        <v>272</v>
      </c>
    </row>
    <row r="7281" spans="1:65" s="13" customFormat="1" ht="11.25" x14ac:dyDescent="0.2">
      <c r="B7281" s="210"/>
      <c r="C7281" s="211"/>
      <c r="D7281" s="212" t="s">
        <v>283</v>
      </c>
      <c r="E7281" s="213" t="s">
        <v>1</v>
      </c>
      <c r="F7281" s="214" t="s">
        <v>837</v>
      </c>
      <c r="G7281" s="211"/>
      <c r="H7281" s="213" t="s">
        <v>1</v>
      </c>
      <c r="I7281" s="215"/>
      <c r="J7281" s="211"/>
      <c r="K7281" s="211"/>
      <c r="L7281" s="216"/>
      <c r="M7281" s="217"/>
      <c r="N7281" s="218"/>
      <c r="O7281" s="218"/>
      <c r="P7281" s="218"/>
      <c r="Q7281" s="218"/>
      <c r="R7281" s="218"/>
      <c r="S7281" s="218"/>
      <c r="T7281" s="219"/>
      <c r="AT7281" s="220" t="s">
        <v>283</v>
      </c>
      <c r="AU7281" s="220" t="s">
        <v>84</v>
      </c>
      <c r="AV7281" s="13" t="s">
        <v>16</v>
      </c>
      <c r="AW7281" s="13" t="s">
        <v>32</v>
      </c>
      <c r="AX7281" s="13" t="s">
        <v>76</v>
      </c>
      <c r="AY7281" s="220" t="s">
        <v>272</v>
      </c>
    </row>
    <row r="7282" spans="1:65" s="14" customFormat="1" ht="11.25" x14ac:dyDescent="0.2">
      <c r="B7282" s="221"/>
      <c r="C7282" s="222"/>
      <c r="D7282" s="212" t="s">
        <v>283</v>
      </c>
      <c r="E7282" s="223" t="s">
        <v>1</v>
      </c>
      <c r="F7282" s="224" t="s">
        <v>1884</v>
      </c>
      <c r="G7282" s="222"/>
      <c r="H7282" s="225">
        <v>2.25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 x14ac:dyDescent="0.2">
      <c r="B7283" s="221"/>
      <c r="C7283" s="222"/>
      <c r="D7283" s="212" t="s">
        <v>283</v>
      </c>
      <c r="E7283" s="223" t="s">
        <v>1</v>
      </c>
      <c r="F7283" s="224" t="s">
        <v>1885</v>
      </c>
      <c r="G7283" s="222"/>
      <c r="H7283" s="225">
        <v>5.6630000000000003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4" customFormat="1" ht="11.25" x14ac:dyDescent="0.2">
      <c r="B7284" s="221"/>
      <c r="C7284" s="222"/>
      <c r="D7284" s="212" t="s">
        <v>283</v>
      </c>
      <c r="E7284" s="222"/>
      <c r="F7284" s="224" t="s">
        <v>5659</v>
      </c>
      <c r="G7284" s="222"/>
      <c r="H7284" s="225">
        <v>534.846</v>
      </c>
      <c r="I7284" s="226"/>
      <c r="J7284" s="222"/>
      <c r="K7284" s="222"/>
      <c r="L7284" s="227"/>
      <c r="M7284" s="228"/>
      <c r="N7284" s="229"/>
      <c r="O7284" s="229"/>
      <c r="P7284" s="229"/>
      <c r="Q7284" s="229"/>
      <c r="R7284" s="229"/>
      <c r="S7284" s="229"/>
      <c r="T7284" s="230"/>
      <c r="AT7284" s="231" t="s">
        <v>283</v>
      </c>
      <c r="AU7284" s="231" t="s">
        <v>84</v>
      </c>
      <c r="AV7284" s="14" t="s">
        <v>84</v>
      </c>
      <c r="AW7284" s="14" t="s">
        <v>4</v>
      </c>
      <c r="AX7284" s="14" t="s">
        <v>16</v>
      </c>
      <c r="AY7284" s="231" t="s">
        <v>272</v>
      </c>
    </row>
    <row r="7285" spans="1:65" s="2" customFormat="1" ht="24.2" customHeight="1" x14ac:dyDescent="0.2">
      <c r="A7285" s="34"/>
      <c r="B7285" s="35"/>
      <c r="C7285" s="192" t="s">
        <v>5660</v>
      </c>
      <c r="D7285" s="192" t="s">
        <v>274</v>
      </c>
      <c r="E7285" s="193" t="s">
        <v>5661</v>
      </c>
      <c r="F7285" s="194" t="s">
        <v>5662</v>
      </c>
      <c r="G7285" s="195" t="s">
        <v>156</v>
      </c>
      <c r="H7285" s="196">
        <v>50.43</v>
      </c>
      <c r="I7285" s="197"/>
      <c r="J7285" s="198">
        <f>ROUND(I7285*H7285,2)</f>
        <v>0</v>
      </c>
      <c r="K7285" s="194" t="s">
        <v>278</v>
      </c>
      <c r="L7285" s="39"/>
      <c r="M7285" s="199" t="s">
        <v>1</v>
      </c>
      <c r="N7285" s="200" t="s">
        <v>41</v>
      </c>
      <c r="O7285" s="71"/>
      <c r="P7285" s="201">
        <f>O7285*H7285</f>
        <v>0</v>
      </c>
      <c r="Q7285" s="201">
        <v>2.8E-3</v>
      </c>
      <c r="R7285" s="201">
        <f>Q7285*H7285</f>
        <v>0.141204</v>
      </c>
      <c r="S7285" s="201">
        <v>0</v>
      </c>
      <c r="T7285" s="202">
        <f>S7285*H7285</f>
        <v>0</v>
      </c>
      <c r="U7285" s="34"/>
      <c r="V7285" s="34"/>
      <c r="W7285" s="34"/>
      <c r="X7285" s="34"/>
      <c r="Y7285" s="34"/>
      <c r="Z7285" s="34"/>
      <c r="AA7285" s="34"/>
      <c r="AB7285" s="34"/>
      <c r="AC7285" s="34"/>
      <c r="AD7285" s="34"/>
      <c r="AE7285" s="34"/>
      <c r="AR7285" s="203" t="s">
        <v>358</v>
      </c>
      <c r="AT7285" s="203" t="s">
        <v>274</v>
      </c>
      <c r="AU7285" s="203" t="s">
        <v>84</v>
      </c>
      <c r="AY7285" s="17" t="s">
        <v>272</v>
      </c>
      <c r="BE7285" s="204">
        <f>IF(N7285="základní",J7285,0)</f>
        <v>0</v>
      </c>
      <c r="BF7285" s="204">
        <f>IF(N7285="snížená",J7285,0)</f>
        <v>0</v>
      </c>
      <c r="BG7285" s="204">
        <f>IF(N7285="zákl. přenesená",J7285,0)</f>
        <v>0</v>
      </c>
      <c r="BH7285" s="204">
        <f>IF(N7285="sníž. přenesená",J7285,0)</f>
        <v>0</v>
      </c>
      <c r="BI7285" s="204">
        <f>IF(N7285="nulová",J7285,0)</f>
        <v>0</v>
      </c>
      <c r="BJ7285" s="17" t="s">
        <v>16</v>
      </c>
      <c r="BK7285" s="204">
        <f>ROUND(I7285*H7285,2)</f>
        <v>0</v>
      </c>
      <c r="BL7285" s="17" t="s">
        <v>358</v>
      </c>
      <c r="BM7285" s="203" t="s">
        <v>5663</v>
      </c>
    </row>
    <row r="7286" spans="1:65" s="2" customFormat="1" ht="11.25" x14ac:dyDescent="0.2">
      <c r="A7286" s="34"/>
      <c r="B7286" s="35"/>
      <c r="C7286" s="36"/>
      <c r="D7286" s="205" t="s">
        <v>281</v>
      </c>
      <c r="E7286" s="36"/>
      <c r="F7286" s="206" t="s">
        <v>5664</v>
      </c>
      <c r="G7286" s="36"/>
      <c r="H7286" s="36"/>
      <c r="I7286" s="207"/>
      <c r="J7286" s="36"/>
      <c r="K7286" s="36"/>
      <c r="L7286" s="39"/>
      <c r="M7286" s="208"/>
      <c r="N7286" s="209"/>
      <c r="O7286" s="71"/>
      <c r="P7286" s="71"/>
      <c r="Q7286" s="71"/>
      <c r="R7286" s="71"/>
      <c r="S7286" s="71"/>
      <c r="T7286" s="72"/>
      <c r="U7286" s="34"/>
      <c r="V7286" s="34"/>
      <c r="W7286" s="34"/>
      <c r="X7286" s="34"/>
      <c r="Y7286" s="34"/>
      <c r="Z7286" s="34"/>
      <c r="AA7286" s="34"/>
      <c r="AB7286" s="34"/>
      <c r="AC7286" s="34"/>
      <c r="AD7286" s="34"/>
      <c r="AE7286" s="34"/>
      <c r="AT7286" s="17" t="s">
        <v>281</v>
      </c>
      <c r="AU7286" s="17" t="s">
        <v>84</v>
      </c>
    </row>
    <row r="7287" spans="1:65" s="13" customFormat="1" ht="22.5" x14ac:dyDescent="0.2">
      <c r="B7287" s="210"/>
      <c r="C7287" s="211"/>
      <c r="D7287" s="212" t="s">
        <v>283</v>
      </c>
      <c r="E7287" s="213" t="s">
        <v>1</v>
      </c>
      <c r="F7287" s="214" t="s">
        <v>1820</v>
      </c>
      <c r="G7287" s="211"/>
      <c r="H7287" s="213" t="s">
        <v>1</v>
      </c>
      <c r="I7287" s="215"/>
      <c r="J7287" s="211"/>
      <c r="K7287" s="211"/>
      <c r="L7287" s="216"/>
      <c r="M7287" s="217"/>
      <c r="N7287" s="218"/>
      <c r="O7287" s="218"/>
      <c r="P7287" s="218"/>
      <c r="Q7287" s="218"/>
      <c r="R7287" s="218"/>
      <c r="S7287" s="218"/>
      <c r="T7287" s="219"/>
      <c r="AT7287" s="220" t="s">
        <v>283</v>
      </c>
      <c r="AU7287" s="220" t="s">
        <v>84</v>
      </c>
      <c r="AV7287" s="13" t="s">
        <v>16</v>
      </c>
      <c r="AW7287" s="13" t="s">
        <v>32</v>
      </c>
      <c r="AX7287" s="13" t="s">
        <v>76</v>
      </c>
      <c r="AY7287" s="220" t="s">
        <v>272</v>
      </c>
    </row>
    <row r="7288" spans="1:65" s="13" customFormat="1" ht="11.25" x14ac:dyDescent="0.2">
      <c r="B7288" s="210"/>
      <c r="C7288" s="211"/>
      <c r="D7288" s="212" t="s">
        <v>283</v>
      </c>
      <c r="E7288" s="213" t="s">
        <v>1</v>
      </c>
      <c r="F7288" s="214" t="s">
        <v>5614</v>
      </c>
      <c r="G7288" s="211"/>
      <c r="H7288" s="213" t="s">
        <v>1</v>
      </c>
      <c r="I7288" s="215"/>
      <c r="J7288" s="211"/>
      <c r="K7288" s="211"/>
      <c r="L7288" s="216"/>
      <c r="M7288" s="217"/>
      <c r="N7288" s="218"/>
      <c r="O7288" s="218"/>
      <c r="P7288" s="218"/>
      <c r="Q7288" s="218"/>
      <c r="R7288" s="218"/>
      <c r="S7288" s="218"/>
      <c r="T7288" s="219"/>
      <c r="AT7288" s="220" t="s">
        <v>283</v>
      </c>
      <c r="AU7288" s="220" t="s">
        <v>84</v>
      </c>
      <c r="AV7288" s="13" t="s">
        <v>16</v>
      </c>
      <c r="AW7288" s="13" t="s">
        <v>32</v>
      </c>
      <c r="AX7288" s="13" t="s">
        <v>76</v>
      </c>
      <c r="AY7288" s="220" t="s">
        <v>272</v>
      </c>
    </row>
    <row r="7289" spans="1:65" s="13" customFormat="1" ht="11.25" x14ac:dyDescent="0.2">
      <c r="B7289" s="210"/>
      <c r="C7289" s="211"/>
      <c r="D7289" s="212" t="s">
        <v>283</v>
      </c>
      <c r="E7289" s="213" t="s">
        <v>1</v>
      </c>
      <c r="F7289" s="214" t="s">
        <v>285</v>
      </c>
      <c r="G7289" s="211"/>
      <c r="H7289" s="213" t="s">
        <v>1</v>
      </c>
      <c r="I7289" s="215"/>
      <c r="J7289" s="211"/>
      <c r="K7289" s="211"/>
      <c r="L7289" s="216"/>
      <c r="M7289" s="217"/>
      <c r="N7289" s="218"/>
      <c r="O7289" s="218"/>
      <c r="P7289" s="218"/>
      <c r="Q7289" s="218"/>
      <c r="R7289" s="218"/>
      <c r="S7289" s="218"/>
      <c r="T7289" s="219"/>
      <c r="AT7289" s="220" t="s">
        <v>283</v>
      </c>
      <c r="AU7289" s="220" t="s">
        <v>84</v>
      </c>
      <c r="AV7289" s="13" t="s">
        <v>16</v>
      </c>
      <c r="AW7289" s="13" t="s">
        <v>32</v>
      </c>
      <c r="AX7289" s="13" t="s">
        <v>76</v>
      </c>
      <c r="AY7289" s="220" t="s">
        <v>272</v>
      </c>
    </row>
    <row r="7290" spans="1:65" s="13" customFormat="1" ht="11.25" x14ac:dyDescent="0.2">
      <c r="B7290" s="210"/>
      <c r="C7290" s="211"/>
      <c r="D7290" s="212" t="s">
        <v>283</v>
      </c>
      <c r="E7290" s="213" t="s">
        <v>1</v>
      </c>
      <c r="F7290" s="214" t="s">
        <v>831</v>
      </c>
      <c r="G7290" s="211"/>
      <c r="H7290" s="213" t="s">
        <v>1</v>
      </c>
      <c r="I7290" s="215"/>
      <c r="J7290" s="211"/>
      <c r="K7290" s="211"/>
      <c r="L7290" s="216"/>
      <c r="M7290" s="217"/>
      <c r="N7290" s="218"/>
      <c r="O7290" s="218"/>
      <c r="P7290" s="218"/>
      <c r="Q7290" s="218"/>
      <c r="R7290" s="218"/>
      <c r="S7290" s="218"/>
      <c r="T7290" s="219"/>
      <c r="AT7290" s="220" t="s">
        <v>283</v>
      </c>
      <c r="AU7290" s="220" t="s">
        <v>84</v>
      </c>
      <c r="AV7290" s="13" t="s">
        <v>16</v>
      </c>
      <c r="AW7290" s="13" t="s">
        <v>32</v>
      </c>
      <c r="AX7290" s="13" t="s">
        <v>76</v>
      </c>
      <c r="AY7290" s="220" t="s">
        <v>272</v>
      </c>
    </row>
    <row r="7291" spans="1:65" s="14" customFormat="1" ht="11.25" x14ac:dyDescent="0.2">
      <c r="B7291" s="221"/>
      <c r="C7291" s="222"/>
      <c r="D7291" s="212" t="s">
        <v>283</v>
      </c>
      <c r="E7291" s="223" t="s">
        <v>1</v>
      </c>
      <c r="F7291" s="224" t="s">
        <v>5665</v>
      </c>
      <c r="G7291" s="222"/>
      <c r="H7291" s="225">
        <v>3.125</v>
      </c>
      <c r="I7291" s="226"/>
      <c r="J7291" s="222"/>
      <c r="K7291" s="222"/>
      <c r="L7291" s="227"/>
      <c r="M7291" s="228"/>
      <c r="N7291" s="229"/>
      <c r="O7291" s="229"/>
      <c r="P7291" s="229"/>
      <c r="Q7291" s="229"/>
      <c r="R7291" s="229"/>
      <c r="S7291" s="229"/>
      <c r="T7291" s="230"/>
      <c r="AT7291" s="231" t="s">
        <v>283</v>
      </c>
      <c r="AU7291" s="231" t="s">
        <v>84</v>
      </c>
      <c r="AV7291" s="14" t="s">
        <v>84</v>
      </c>
      <c r="AW7291" s="14" t="s">
        <v>32</v>
      </c>
      <c r="AX7291" s="14" t="s">
        <v>76</v>
      </c>
      <c r="AY7291" s="231" t="s">
        <v>272</v>
      </c>
    </row>
    <row r="7292" spans="1:65" s="14" customFormat="1" ht="11.25" x14ac:dyDescent="0.2">
      <c r="B7292" s="221"/>
      <c r="C7292" s="222"/>
      <c r="D7292" s="212" t="s">
        <v>283</v>
      </c>
      <c r="E7292" s="223" t="s">
        <v>1</v>
      </c>
      <c r="F7292" s="224" t="s">
        <v>5666</v>
      </c>
      <c r="G7292" s="222"/>
      <c r="H7292" s="225">
        <v>2.4380000000000002</v>
      </c>
      <c r="I7292" s="226"/>
      <c r="J7292" s="222"/>
      <c r="K7292" s="222"/>
      <c r="L7292" s="227"/>
      <c r="M7292" s="228"/>
      <c r="N7292" s="229"/>
      <c r="O7292" s="229"/>
      <c r="P7292" s="229"/>
      <c r="Q7292" s="229"/>
      <c r="R7292" s="229"/>
      <c r="S7292" s="229"/>
      <c r="T7292" s="230"/>
      <c r="AT7292" s="231" t="s">
        <v>283</v>
      </c>
      <c r="AU7292" s="231" t="s">
        <v>84</v>
      </c>
      <c r="AV7292" s="14" t="s">
        <v>84</v>
      </c>
      <c r="AW7292" s="14" t="s">
        <v>32</v>
      </c>
      <c r="AX7292" s="14" t="s">
        <v>76</v>
      </c>
      <c r="AY7292" s="231" t="s">
        <v>272</v>
      </c>
    </row>
    <row r="7293" spans="1:65" s="14" customFormat="1" ht="11.25" x14ac:dyDescent="0.2">
      <c r="B7293" s="221"/>
      <c r="C7293" s="222"/>
      <c r="D7293" s="212" t="s">
        <v>283</v>
      </c>
      <c r="E7293" s="223" t="s">
        <v>1</v>
      </c>
      <c r="F7293" s="224" t="s">
        <v>5667</v>
      </c>
      <c r="G7293" s="222"/>
      <c r="H7293" s="225">
        <v>2.375</v>
      </c>
      <c r="I7293" s="226"/>
      <c r="J7293" s="222"/>
      <c r="K7293" s="222"/>
      <c r="L7293" s="227"/>
      <c r="M7293" s="228"/>
      <c r="N7293" s="229"/>
      <c r="O7293" s="229"/>
      <c r="P7293" s="229"/>
      <c r="Q7293" s="229"/>
      <c r="R7293" s="229"/>
      <c r="S7293" s="229"/>
      <c r="T7293" s="230"/>
      <c r="AT7293" s="231" t="s">
        <v>283</v>
      </c>
      <c r="AU7293" s="231" t="s">
        <v>84</v>
      </c>
      <c r="AV7293" s="14" t="s">
        <v>84</v>
      </c>
      <c r="AW7293" s="14" t="s">
        <v>32</v>
      </c>
      <c r="AX7293" s="14" t="s">
        <v>76</v>
      </c>
      <c r="AY7293" s="231" t="s">
        <v>272</v>
      </c>
    </row>
    <row r="7294" spans="1:65" s="14" customFormat="1" ht="11.25" x14ac:dyDescent="0.2">
      <c r="B7294" s="221"/>
      <c r="C7294" s="222"/>
      <c r="D7294" s="212" t="s">
        <v>283</v>
      </c>
      <c r="E7294" s="223" t="s">
        <v>1</v>
      </c>
      <c r="F7294" s="224" t="s">
        <v>5668</v>
      </c>
      <c r="G7294" s="222"/>
      <c r="H7294" s="225">
        <v>3.6379999999999999</v>
      </c>
      <c r="I7294" s="226"/>
      <c r="J7294" s="222"/>
      <c r="K7294" s="222"/>
      <c r="L7294" s="227"/>
      <c r="M7294" s="228"/>
      <c r="N7294" s="229"/>
      <c r="O7294" s="229"/>
      <c r="P7294" s="229"/>
      <c r="Q7294" s="229"/>
      <c r="R7294" s="229"/>
      <c r="S7294" s="229"/>
      <c r="T7294" s="230"/>
      <c r="AT7294" s="231" t="s">
        <v>283</v>
      </c>
      <c r="AU7294" s="231" t="s">
        <v>84</v>
      </c>
      <c r="AV7294" s="14" t="s">
        <v>84</v>
      </c>
      <c r="AW7294" s="14" t="s">
        <v>32</v>
      </c>
      <c r="AX7294" s="14" t="s">
        <v>76</v>
      </c>
      <c r="AY7294" s="231" t="s">
        <v>272</v>
      </c>
    </row>
    <row r="7295" spans="1:65" s="14" customFormat="1" ht="11.25" x14ac:dyDescent="0.2">
      <c r="B7295" s="221"/>
      <c r="C7295" s="222"/>
      <c r="D7295" s="212" t="s">
        <v>283</v>
      </c>
      <c r="E7295" s="223" t="s">
        <v>1</v>
      </c>
      <c r="F7295" s="224" t="s">
        <v>5669</v>
      </c>
      <c r="G7295" s="222"/>
      <c r="H7295" s="225">
        <v>2.25</v>
      </c>
      <c r="I7295" s="226"/>
      <c r="J7295" s="222"/>
      <c r="K7295" s="222"/>
      <c r="L7295" s="227"/>
      <c r="M7295" s="228"/>
      <c r="N7295" s="229"/>
      <c r="O7295" s="229"/>
      <c r="P7295" s="229"/>
      <c r="Q7295" s="229"/>
      <c r="R7295" s="229"/>
      <c r="S7295" s="229"/>
      <c r="T7295" s="230"/>
      <c r="AT7295" s="231" t="s">
        <v>283</v>
      </c>
      <c r="AU7295" s="231" t="s">
        <v>84</v>
      </c>
      <c r="AV7295" s="14" t="s">
        <v>84</v>
      </c>
      <c r="AW7295" s="14" t="s">
        <v>32</v>
      </c>
      <c r="AX7295" s="14" t="s">
        <v>76</v>
      </c>
      <c r="AY7295" s="231" t="s">
        <v>272</v>
      </c>
    </row>
    <row r="7296" spans="1:65" s="14" customFormat="1" ht="11.25" x14ac:dyDescent="0.2">
      <c r="B7296" s="221"/>
      <c r="C7296" s="222"/>
      <c r="D7296" s="212" t="s">
        <v>283</v>
      </c>
      <c r="E7296" s="223" t="s">
        <v>1</v>
      </c>
      <c r="F7296" s="224" t="s">
        <v>5670</v>
      </c>
      <c r="G7296" s="222"/>
      <c r="H7296" s="225">
        <v>2.25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 x14ac:dyDescent="0.2">
      <c r="B7297" s="221"/>
      <c r="C7297" s="222"/>
      <c r="D7297" s="212" t="s">
        <v>283</v>
      </c>
      <c r="E7297" s="223" t="s">
        <v>1</v>
      </c>
      <c r="F7297" s="224" t="s">
        <v>5671</v>
      </c>
      <c r="G7297" s="222"/>
      <c r="H7297" s="225">
        <v>4.6879999999999997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 x14ac:dyDescent="0.2">
      <c r="B7298" s="221"/>
      <c r="C7298" s="222"/>
      <c r="D7298" s="212" t="s">
        <v>283</v>
      </c>
      <c r="E7298" s="223" t="s">
        <v>1</v>
      </c>
      <c r="F7298" s="224" t="s">
        <v>5672</v>
      </c>
      <c r="G7298" s="222"/>
      <c r="H7298" s="225">
        <v>5.5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 x14ac:dyDescent="0.2">
      <c r="B7299" s="221"/>
      <c r="C7299" s="222"/>
      <c r="D7299" s="212" t="s">
        <v>283</v>
      </c>
      <c r="E7299" s="223" t="s">
        <v>1</v>
      </c>
      <c r="F7299" s="224" t="s">
        <v>5673</v>
      </c>
      <c r="G7299" s="222"/>
      <c r="H7299" s="225">
        <v>12.083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 x14ac:dyDescent="0.2">
      <c r="B7300" s="221"/>
      <c r="C7300" s="222"/>
      <c r="D7300" s="212" t="s">
        <v>283</v>
      </c>
      <c r="E7300" s="223" t="s">
        <v>1</v>
      </c>
      <c r="F7300" s="224" t="s">
        <v>5674</v>
      </c>
      <c r="G7300" s="222"/>
      <c r="H7300" s="225">
        <v>12.083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2" customFormat="1" ht="24.2" customHeight="1" x14ac:dyDescent="0.2">
      <c r="A7301" s="34"/>
      <c r="B7301" s="35"/>
      <c r="C7301" s="232" t="s">
        <v>5675</v>
      </c>
      <c r="D7301" s="232" t="s">
        <v>394</v>
      </c>
      <c r="E7301" s="233" t="s">
        <v>5676</v>
      </c>
      <c r="F7301" s="234" t="s">
        <v>5677</v>
      </c>
      <c r="G7301" s="235" t="s">
        <v>952</v>
      </c>
      <c r="H7301" s="236">
        <v>617</v>
      </c>
      <c r="I7301" s="237"/>
      <c r="J7301" s="238">
        <f>ROUND(I7301*H7301,2)</f>
        <v>0</v>
      </c>
      <c r="K7301" s="234" t="s">
        <v>278</v>
      </c>
      <c r="L7301" s="239"/>
      <c r="M7301" s="240" t="s">
        <v>1</v>
      </c>
      <c r="N7301" s="241" t="s">
        <v>41</v>
      </c>
      <c r="O7301" s="71"/>
      <c r="P7301" s="201">
        <f>O7301*H7301</f>
        <v>0</v>
      </c>
      <c r="Q7301" s="201">
        <v>1.9300000000000001E-3</v>
      </c>
      <c r="R7301" s="201">
        <f>Q7301*H7301</f>
        <v>1.1908100000000001</v>
      </c>
      <c r="S7301" s="201">
        <v>0</v>
      </c>
      <c r="T7301" s="202">
        <f>S7301*H7301</f>
        <v>0</v>
      </c>
      <c r="U7301" s="34"/>
      <c r="V7301" s="34"/>
      <c r="W7301" s="34"/>
      <c r="X7301" s="34"/>
      <c r="Y7301" s="34"/>
      <c r="Z7301" s="34"/>
      <c r="AA7301" s="34"/>
      <c r="AB7301" s="34"/>
      <c r="AC7301" s="34"/>
      <c r="AD7301" s="34"/>
      <c r="AE7301" s="34"/>
      <c r="AR7301" s="203" t="s">
        <v>483</v>
      </c>
      <c r="AT7301" s="203" t="s">
        <v>394</v>
      </c>
      <c r="AU7301" s="203" t="s">
        <v>84</v>
      </c>
      <c r="AY7301" s="17" t="s">
        <v>272</v>
      </c>
      <c r="BE7301" s="204">
        <f>IF(N7301="základní",J7301,0)</f>
        <v>0</v>
      </c>
      <c r="BF7301" s="204">
        <f>IF(N7301="snížená",J7301,0)</f>
        <v>0</v>
      </c>
      <c r="BG7301" s="204">
        <f>IF(N7301="zákl. přenesená",J7301,0)</f>
        <v>0</v>
      </c>
      <c r="BH7301" s="204">
        <f>IF(N7301="sníž. přenesená",J7301,0)</f>
        <v>0</v>
      </c>
      <c r="BI7301" s="204">
        <f>IF(N7301="nulová",J7301,0)</f>
        <v>0</v>
      </c>
      <c r="BJ7301" s="17" t="s">
        <v>16</v>
      </c>
      <c r="BK7301" s="204">
        <f>ROUND(I7301*H7301,2)</f>
        <v>0</v>
      </c>
      <c r="BL7301" s="17" t="s">
        <v>358</v>
      </c>
      <c r="BM7301" s="203" t="s">
        <v>5678</v>
      </c>
    </row>
    <row r="7302" spans="1:65" s="13" customFormat="1" ht="11.25" x14ac:dyDescent="0.2">
      <c r="B7302" s="210"/>
      <c r="C7302" s="211"/>
      <c r="D7302" s="212" t="s">
        <v>283</v>
      </c>
      <c r="E7302" s="213" t="s">
        <v>1</v>
      </c>
      <c r="F7302" s="214" t="s">
        <v>5679</v>
      </c>
      <c r="G7302" s="211"/>
      <c r="H7302" s="213" t="s">
        <v>1</v>
      </c>
      <c r="I7302" s="215"/>
      <c r="J7302" s="211"/>
      <c r="K7302" s="211"/>
      <c r="L7302" s="216"/>
      <c r="M7302" s="217"/>
      <c r="N7302" s="218"/>
      <c r="O7302" s="218"/>
      <c r="P7302" s="218"/>
      <c r="Q7302" s="218"/>
      <c r="R7302" s="218"/>
      <c r="S7302" s="218"/>
      <c r="T7302" s="219"/>
      <c r="AT7302" s="220" t="s">
        <v>283</v>
      </c>
      <c r="AU7302" s="220" t="s">
        <v>84</v>
      </c>
      <c r="AV7302" s="13" t="s">
        <v>16</v>
      </c>
      <c r="AW7302" s="13" t="s">
        <v>32</v>
      </c>
      <c r="AX7302" s="13" t="s">
        <v>76</v>
      </c>
      <c r="AY7302" s="220" t="s">
        <v>272</v>
      </c>
    </row>
    <row r="7303" spans="1:65" s="14" customFormat="1" ht="11.25" x14ac:dyDescent="0.2">
      <c r="B7303" s="221"/>
      <c r="C7303" s="222"/>
      <c r="D7303" s="212" t="s">
        <v>283</v>
      </c>
      <c r="E7303" s="223" t="s">
        <v>1</v>
      </c>
      <c r="F7303" s="224" t="s">
        <v>5680</v>
      </c>
      <c r="G7303" s="222"/>
      <c r="H7303" s="225">
        <v>616.36599999999999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3" customFormat="1" ht="11.25" x14ac:dyDescent="0.2">
      <c r="B7304" s="210"/>
      <c r="C7304" s="211"/>
      <c r="D7304" s="212" t="s">
        <v>283</v>
      </c>
      <c r="E7304" s="213" t="s">
        <v>1</v>
      </c>
      <c r="F7304" s="214" t="s">
        <v>5681</v>
      </c>
      <c r="G7304" s="211"/>
      <c r="H7304" s="213" t="s">
        <v>1</v>
      </c>
      <c r="I7304" s="215"/>
      <c r="J7304" s="211"/>
      <c r="K7304" s="211"/>
      <c r="L7304" s="216"/>
      <c r="M7304" s="217"/>
      <c r="N7304" s="218"/>
      <c r="O7304" s="218"/>
      <c r="P7304" s="218"/>
      <c r="Q7304" s="218"/>
      <c r="R7304" s="218"/>
      <c r="S7304" s="218"/>
      <c r="T7304" s="219"/>
      <c r="AT7304" s="220" t="s">
        <v>283</v>
      </c>
      <c r="AU7304" s="220" t="s">
        <v>84</v>
      </c>
      <c r="AV7304" s="13" t="s">
        <v>16</v>
      </c>
      <c r="AW7304" s="13" t="s">
        <v>32</v>
      </c>
      <c r="AX7304" s="13" t="s">
        <v>76</v>
      </c>
      <c r="AY7304" s="220" t="s">
        <v>272</v>
      </c>
    </row>
    <row r="7305" spans="1:65" s="14" customFormat="1" ht="11.25" x14ac:dyDescent="0.2">
      <c r="B7305" s="221"/>
      <c r="C7305" s="222"/>
      <c r="D7305" s="212" t="s">
        <v>283</v>
      </c>
      <c r="E7305" s="223" t="s">
        <v>1</v>
      </c>
      <c r="F7305" s="224" t="s">
        <v>5682</v>
      </c>
      <c r="G7305" s="222"/>
      <c r="H7305" s="225">
        <v>0.63400000000000001</v>
      </c>
      <c r="I7305" s="226"/>
      <c r="J7305" s="222"/>
      <c r="K7305" s="222"/>
      <c r="L7305" s="227"/>
      <c r="M7305" s="228"/>
      <c r="N7305" s="229"/>
      <c r="O7305" s="229"/>
      <c r="P7305" s="229"/>
      <c r="Q7305" s="229"/>
      <c r="R7305" s="229"/>
      <c r="S7305" s="229"/>
      <c r="T7305" s="230"/>
      <c r="AT7305" s="231" t="s">
        <v>283</v>
      </c>
      <c r="AU7305" s="231" t="s">
        <v>84</v>
      </c>
      <c r="AV7305" s="14" t="s">
        <v>84</v>
      </c>
      <c r="AW7305" s="14" t="s">
        <v>32</v>
      </c>
      <c r="AX7305" s="14" t="s">
        <v>76</v>
      </c>
      <c r="AY7305" s="231" t="s">
        <v>272</v>
      </c>
    </row>
    <row r="7306" spans="1:65" s="2" customFormat="1" ht="24.2" customHeight="1" x14ac:dyDescent="0.2">
      <c r="A7306" s="34"/>
      <c r="B7306" s="35"/>
      <c r="C7306" s="192" t="s">
        <v>5683</v>
      </c>
      <c r="D7306" s="192" t="s">
        <v>274</v>
      </c>
      <c r="E7306" s="193" t="s">
        <v>5684</v>
      </c>
      <c r="F7306" s="194" t="s">
        <v>5685</v>
      </c>
      <c r="G7306" s="195" t="s">
        <v>185</v>
      </c>
      <c r="H7306" s="196">
        <v>48.015000000000001</v>
      </c>
      <c r="I7306" s="197"/>
      <c r="J7306" s="198">
        <f>ROUND(I7306*H7306,2)</f>
        <v>0</v>
      </c>
      <c r="K7306" s="194" t="s">
        <v>1</v>
      </c>
      <c r="L7306" s="39"/>
      <c r="M7306" s="199" t="s">
        <v>1</v>
      </c>
      <c r="N7306" s="200" t="s">
        <v>41</v>
      </c>
      <c r="O7306" s="71"/>
      <c r="P7306" s="201">
        <f>O7306*H7306</f>
        <v>0</v>
      </c>
      <c r="Q7306" s="201">
        <v>2.5999999999999998E-4</v>
      </c>
      <c r="R7306" s="201">
        <f>Q7306*H7306</f>
        <v>1.2483899999999999E-2</v>
      </c>
      <c r="S7306" s="201">
        <v>0</v>
      </c>
      <c r="T7306" s="202">
        <f>S7306*H7306</f>
        <v>0</v>
      </c>
      <c r="U7306" s="34"/>
      <c r="V7306" s="34"/>
      <c r="W7306" s="34"/>
      <c r="X7306" s="34"/>
      <c r="Y7306" s="34"/>
      <c r="Z7306" s="34"/>
      <c r="AA7306" s="34"/>
      <c r="AB7306" s="34"/>
      <c r="AC7306" s="34"/>
      <c r="AD7306" s="34"/>
      <c r="AE7306" s="34"/>
      <c r="AR7306" s="203" t="s">
        <v>358</v>
      </c>
      <c r="AT7306" s="203" t="s">
        <v>274</v>
      </c>
      <c r="AU7306" s="203" t="s">
        <v>84</v>
      </c>
      <c r="AY7306" s="17" t="s">
        <v>272</v>
      </c>
      <c r="BE7306" s="204">
        <f>IF(N7306="základní",J7306,0)</f>
        <v>0</v>
      </c>
      <c r="BF7306" s="204">
        <f>IF(N7306="snížená",J7306,0)</f>
        <v>0</v>
      </c>
      <c r="BG7306" s="204">
        <f>IF(N7306="zákl. přenesená",J7306,0)</f>
        <v>0</v>
      </c>
      <c r="BH7306" s="204">
        <f>IF(N7306="sníž. přenesená",J7306,0)</f>
        <v>0</v>
      </c>
      <c r="BI7306" s="204">
        <f>IF(N7306="nulová",J7306,0)</f>
        <v>0</v>
      </c>
      <c r="BJ7306" s="17" t="s">
        <v>16</v>
      </c>
      <c r="BK7306" s="204">
        <f>ROUND(I7306*H7306,2)</f>
        <v>0</v>
      </c>
      <c r="BL7306" s="17" t="s">
        <v>358</v>
      </c>
      <c r="BM7306" s="203" t="s">
        <v>5686</v>
      </c>
    </row>
    <row r="7307" spans="1:65" s="13" customFormat="1" ht="11.25" x14ac:dyDescent="0.2">
      <c r="B7307" s="210"/>
      <c r="C7307" s="211"/>
      <c r="D7307" s="212" t="s">
        <v>283</v>
      </c>
      <c r="E7307" s="213" t="s">
        <v>1</v>
      </c>
      <c r="F7307" s="214" t="s">
        <v>3278</v>
      </c>
      <c r="G7307" s="211"/>
      <c r="H7307" s="213" t="s">
        <v>1</v>
      </c>
      <c r="I7307" s="215"/>
      <c r="J7307" s="211"/>
      <c r="K7307" s="211"/>
      <c r="L7307" s="216"/>
      <c r="M7307" s="217"/>
      <c r="N7307" s="218"/>
      <c r="O7307" s="218"/>
      <c r="P7307" s="218"/>
      <c r="Q7307" s="218"/>
      <c r="R7307" s="218"/>
      <c r="S7307" s="218"/>
      <c r="T7307" s="219"/>
      <c r="AT7307" s="220" t="s">
        <v>283</v>
      </c>
      <c r="AU7307" s="220" t="s">
        <v>84</v>
      </c>
      <c r="AV7307" s="13" t="s">
        <v>16</v>
      </c>
      <c r="AW7307" s="13" t="s">
        <v>32</v>
      </c>
      <c r="AX7307" s="13" t="s">
        <v>76</v>
      </c>
      <c r="AY7307" s="220" t="s">
        <v>272</v>
      </c>
    </row>
    <row r="7308" spans="1:65" s="13" customFormat="1" ht="11.25" x14ac:dyDescent="0.2">
      <c r="B7308" s="210"/>
      <c r="C7308" s="211"/>
      <c r="D7308" s="212" t="s">
        <v>283</v>
      </c>
      <c r="E7308" s="213" t="s">
        <v>1</v>
      </c>
      <c r="F7308" s="214" t="s">
        <v>285</v>
      </c>
      <c r="G7308" s="211"/>
      <c r="H7308" s="213" t="s">
        <v>1</v>
      </c>
      <c r="I7308" s="215"/>
      <c r="J7308" s="211"/>
      <c r="K7308" s="211"/>
      <c r="L7308" s="216"/>
      <c r="M7308" s="217"/>
      <c r="N7308" s="218"/>
      <c r="O7308" s="218"/>
      <c r="P7308" s="218"/>
      <c r="Q7308" s="218"/>
      <c r="R7308" s="218"/>
      <c r="S7308" s="218"/>
      <c r="T7308" s="219"/>
      <c r="AT7308" s="220" t="s">
        <v>283</v>
      </c>
      <c r="AU7308" s="220" t="s">
        <v>84</v>
      </c>
      <c r="AV7308" s="13" t="s">
        <v>16</v>
      </c>
      <c r="AW7308" s="13" t="s">
        <v>32</v>
      </c>
      <c r="AX7308" s="13" t="s">
        <v>76</v>
      </c>
      <c r="AY7308" s="220" t="s">
        <v>272</v>
      </c>
    </row>
    <row r="7309" spans="1:65" s="13" customFormat="1" ht="22.5" x14ac:dyDescent="0.2">
      <c r="B7309" s="210"/>
      <c r="C7309" s="211"/>
      <c r="D7309" s="212" t="s">
        <v>283</v>
      </c>
      <c r="E7309" s="213" t="s">
        <v>1</v>
      </c>
      <c r="F7309" s="214" t="s">
        <v>1820</v>
      </c>
      <c r="G7309" s="211"/>
      <c r="H7309" s="213" t="s">
        <v>1</v>
      </c>
      <c r="I7309" s="215"/>
      <c r="J7309" s="211"/>
      <c r="K7309" s="211"/>
      <c r="L7309" s="216"/>
      <c r="M7309" s="217"/>
      <c r="N7309" s="218"/>
      <c r="O7309" s="218"/>
      <c r="P7309" s="218"/>
      <c r="Q7309" s="218"/>
      <c r="R7309" s="218"/>
      <c r="S7309" s="218"/>
      <c r="T7309" s="219"/>
      <c r="AT7309" s="220" t="s">
        <v>283</v>
      </c>
      <c r="AU7309" s="220" t="s">
        <v>84</v>
      </c>
      <c r="AV7309" s="13" t="s">
        <v>16</v>
      </c>
      <c r="AW7309" s="13" t="s">
        <v>32</v>
      </c>
      <c r="AX7309" s="13" t="s">
        <v>76</v>
      </c>
      <c r="AY7309" s="220" t="s">
        <v>272</v>
      </c>
    </row>
    <row r="7310" spans="1:65" s="13" customFormat="1" ht="11.25" x14ac:dyDescent="0.2">
      <c r="B7310" s="210"/>
      <c r="C7310" s="211"/>
      <c r="D7310" s="212" t="s">
        <v>283</v>
      </c>
      <c r="E7310" s="213" t="s">
        <v>1</v>
      </c>
      <c r="F7310" s="214" t="s">
        <v>5614</v>
      </c>
      <c r="G7310" s="211"/>
      <c r="H7310" s="213" t="s">
        <v>1</v>
      </c>
      <c r="I7310" s="215"/>
      <c r="J7310" s="211"/>
      <c r="K7310" s="211"/>
      <c r="L7310" s="216"/>
      <c r="M7310" s="217"/>
      <c r="N7310" s="218"/>
      <c r="O7310" s="218"/>
      <c r="P7310" s="218"/>
      <c r="Q7310" s="218"/>
      <c r="R7310" s="218"/>
      <c r="S7310" s="218"/>
      <c r="T7310" s="219"/>
      <c r="AT7310" s="220" t="s">
        <v>283</v>
      </c>
      <c r="AU7310" s="220" t="s">
        <v>84</v>
      </c>
      <c r="AV7310" s="13" t="s">
        <v>16</v>
      </c>
      <c r="AW7310" s="13" t="s">
        <v>32</v>
      </c>
      <c r="AX7310" s="13" t="s">
        <v>76</v>
      </c>
      <c r="AY7310" s="220" t="s">
        <v>272</v>
      </c>
    </row>
    <row r="7311" spans="1:65" s="13" customFormat="1" ht="11.25" x14ac:dyDescent="0.2">
      <c r="B7311" s="210"/>
      <c r="C7311" s="211"/>
      <c r="D7311" s="212" t="s">
        <v>283</v>
      </c>
      <c r="E7311" s="213" t="s">
        <v>1</v>
      </c>
      <c r="F7311" s="214" t="s">
        <v>285</v>
      </c>
      <c r="G7311" s="211"/>
      <c r="H7311" s="213" t="s">
        <v>1</v>
      </c>
      <c r="I7311" s="215"/>
      <c r="J7311" s="211"/>
      <c r="K7311" s="211"/>
      <c r="L7311" s="216"/>
      <c r="M7311" s="217"/>
      <c r="N7311" s="218"/>
      <c r="O7311" s="218"/>
      <c r="P7311" s="218"/>
      <c r="Q7311" s="218"/>
      <c r="R7311" s="218"/>
      <c r="S7311" s="218"/>
      <c r="T7311" s="219"/>
      <c r="AT7311" s="220" t="s">
        <v>283</v>
      </c>
      <c r="AU7311" s="220" t="s">
        <v>84</v>
      </c>
      <c r="AV7311" s="13" t="s">
        <v>16</v>
      </c>
      <c r="AW7311" s="13" t="s">
        <v>32</v>
      </c>
      <c r="AX7311" s="13" t="s">
        <v>76</v>
      </c>
      <c r="AY7311" s="220" t="s">
        <v>272</v>
      </c>
    </row>
    <row r="7312" spans="1:65" s="13" customFormat="1" ht="11.25" x14ac:dyDescent="0.2">
      <c r="B7312" s="210"/>
      <c r="C7312" s="211"/>
      <c r="D7312" s="212" t="s">
        <v>283</v>
      </c>
      <c r="E7312" s="213" t="s">
        <v>1</v>
      </c>
      <c r="F7312" s="214" t="s">
        <v>831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4" customFormat="1" ht="11.25" x14ac:dyDescent="0.2">
      <c r="B7313" s="221"/>
      <c r="C7313" s="222"/>
      <c r="D7313" s="212" t="s">
        <v>283</v>
      </c>
      <c r="E7313" s="223" t="s">
        <v>1</v>
      </c>
      <c r="F7313" s="224" t="s">
        <v>5687</v>
      </c>
      <c r="G7313" s="222"/>
      <c r="H7313" s="225">
        <v>16.004999999999999</v>
      </c>
      <c r="I7313" s="226"/>
      <c r="J7313" s="222"/>
      <c r="K7313" s="222"/>
      <c r="L7313" s="227"/>
      <c r="M7313" s="228"/>
      <c r="N7313" s="229"/>
      <c r="O7313" s="229"/>
      <c r="P7313" s="229"/>
      <c r="Q7313" s="229"/>
      <c r="R7313" s="229"/>
      <c r="S7313" s="229"/>
      <c r="T7313" s="230"/>
      <c r="AT7313" s="231" t="s">
        <v>283</v>
      </c>
      <c r="AU7313" s="231" t="s">
        <v>84</v>
      </c>
      <c r="AV7313" s="14" t="s">
        <v>84</v>
      </c>
      <c r="AW7313" s="14" t="s">
        <v>32</v>
      </c>
      <c r="AX7313" s="14" t="s">
        <v>76</v>
      </c>
      <c r="AY7313" s="231" t="s">
        <v>272</v>
      </c>
    </row>
    <row r="7314" spans="1:65" s="13" customFormat="1" ht="11.25" x14ac:dyDescent="0.2">
      <c r="B7314" s="210"/>
      <c r="C7314" s="211"/>
      <c r="D7314" s="212" t="s">
        <v>283</v>
      </c>
      <c r="E7314" s="213" t="s">
        <v>1</v>
      </c>
      <c r="F7314" s="214" t="s">
        <v>833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4" customFormat="1" ht="11.25" x14ac:dyDescent="0.2">
      <c r="B7315" s="221"/>
      <c r="C7315" s="222"/>
      <c r="D7315" s="212" t="s">
        <v>283</v>
      </c>
      <c r="E7315" s="223" t="s">
        <v>1</v>
      </c>
      <c r="F7315" s="224" t="s">
        <v>5688</v>
      </c>
      <c r="G7315" s="222"/>
      <c r="H7315" s="225">
        <v>16.004999999999999</v>
      </c>
      <c r="I7315" s="226"/>
      <c r="J7315" s="222"/>
      <c r="K7315" s="222"/>
      <c r="L7315" s="227"/>
      <c r="M7315" s="228"/>
      <c r="N7315" s="229"/>
      <c r="O7315" s="229"/>
      <c r="P7315" s="229"/>
      <c r="Q7315" s="229"/>
      <c r="R7315" s="229"/>
      <c r="S7315" s="229"/>
      <c r="T7315" s="230"/>
      <c r="AT7315" s="231" t="s">
        <v>283</v>
      </c>
      <c r="AU7315" s="231" t="s">
        <v>84</v>
      </c>
      <c r="AV7315" s="14" t="s">
        <v>84</v>
      </c>
      <c r="AW7315" s="14" t="s">
        <v>32</v>
      </c>
      <c r="AX7315" s="14" t="s">
        <v>76</v>
      </c>
      <c r="AY7315" s="231" t="s">
        <v>272</v>
      </c>
    </row>
    <row r="7316" spans="1:65" s="13" customFormat="1" ht="11.25" x14ac:dyDescent="0.2">
      <c r="B7316" s="210"/>
      <c r="C7316" s="211"/>
      <c r="D7316" s="212" t="s">
        <v>283</v>
      </c>
      <c r="E7316" s="213" t="s">
        <v>1</v>
      </c>
      <c r="F7316" s="214" t="s">
        <v>837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4" customFormat="1" ht="11.25" x14ac:dyDescent="0.2">
      <c r="B7317" s="221"/>
      <c r="C7317" s="222"/>
      <c r="D7317" s="212" t="s">
        <v>283</v>
      </c>
      <c r="E7317" s="223" t="s">
        <v>1</v>
      </c>
      <c r="F7317" s="224" t="s">
        <v>5689</v>
      </c>
      <c r="G7317" s="222"/>
      <c r="H7317" s="225">
        <v>16.004999999999999</v>
      </c>
      <c r="I7317" s="226"/>
      <c r="J7317" s="222"/>
      <c r="K7317" s="222"/>
      <c r="L7317" s="227"/>
      <c r="M7317" s="228"/>
      <c r="N7317" s="229"/>
      <c r="O7317" s="229"/>
      <c r="P7317" s="229"/>
      <c r="Q7317" s="229"/>
      <c r="R7317" s="229"/>
      <c r="S7317" s="229"/>
      <c r="T7317" s="230"/>
      <c r="AT7317" s="231" t="s">
        <v>283</v>
      </c>
      <c r="AU7317" s="231" t="s">
        <v>84</v>
      </c>
      <c r="AV7317" s="14" t="s">
        <v>84</v>
      </c>
      <c r="AW7317" s="14" t="s">
        <v>32</v>
      </c>
      <c r="AX7317" s="14" t="s">
        <v>76</v>
      </c>
      <c r="AY7317" s="231" t="s">
        <v>272</v>
      </c>
    </row>
    <row r="7318" spans="1:65" s="2" customFormat="1" ht="21.75" customHeight="1" x14ac:dyDescent="0.2">
      <c r="A7318" s="34"/>
      <c r="B7318" s="35"/>
      <c r="C7318" s="192" t="s">
        <v>5690</v>
      </c>
      <c r="D7318" s="192" t="s">
        <v>274</v>
      </c>
      <c r="E7318" s="193" t="s">
        <v>5691</v>
      </c>
      <c r="F7318" s="194" t="s">
        <v>5692</v>
      </c>
      <c r="G7318" s="195" t="s">
        <v>185</v>
      </c>
      <c r="H7318" s="196">
        <v>18.645</v>
      </c>
      <c r="I7318" s="197"/>
      <c r="J7318" s="198">
        <f>ROUND(I7318*H7318,2)</f>
        <v>0</v>
      </c>
      <c r="K7318" s="194" t="s">
        <v>1</v>
      </c>
      <c r="L7318" s="39"/>
      <c r="M7318" s="199" t="s">
        <v>1</v>
      </c>
      <c r="N7318" s="200" t="s">
        <v>41</v>
      </c>
      <c r="O7318" s="71"/>
      <c r="P7318" s="201">
        <f>O7318*H7318</f>
        <v>0</v>
      </c>
      <c r="Q7318" s="201">
        <v>2.5999999999999998E-4</v>
      </c>
      <c r="R7318" s="201">
        <f>Q7318*H7318</f>
        <v>4.8476999999999991E-3</v>
      </c>
      <c r="S7318" s="201">
        <v>0</v>
      </c>
      <c r="T7318" s="202">
        <f>S7318*H7318</f>
        <v>0</v>
      </c>
      <c r="U7318" s="34"/>
      <c r="V7318" s="34"/>
      <c r="W7318" s="34"/>
      <c r="X7318" s="34"/>
      <c r="Y7318" s="34"/>
      <c r="Z7318" s="34"/>
      <c r="AA7318" s="34"/>
      <c r="AB7318" s="34"/>
      <c r="AC7318" s="34"/>
      <c r="AD7318" s="34"/>
      <c r="AE7318" s="34"/>
      <c r="AR7318" s="203" t="s">
        <v>358</v>
      </c>
      <c r="AT7318" s="203" t="s">
        <v>274</v>
      </c>
      <c r="AU7318" s="203" t="s">
        <v>84</v>
      </c>
      <c r="AY7318" s="17" t="s">
        <v>272</v>
      </c>
      <c r="BE7318" s="204">
        <f>IF(N7318="základní",J7318,0)</f>
        <v>0</v>
      </c>
      <c r="BF7318" s="204">
        <f>IF(N7318="snížená",J7318,0)</f>
        <v>0</v>
      </c>
      <c r="BG7318" s="204">
        <f>IF(N7318="zákl. přenesená",J7318,0)</f>
        <v>0</v>
      </c>
      <c r="BH7318" s="204">
        <f>IF(N7318="sníž. přenesená",J7318,0)</f>
        <v>0</v>
      </c>
      <c r="BI7318" s="204">
        <f>IF(N7318="nulová",J7318,0)</f>
        <v>0</v>
      </c>
      <c r="BJ7318" s="17" t="s">
        <v>16</v>
      </c>
      <c r="BK7318" s="204">
        <f>ROUND(I7318*H7318,2)</f>
        <v>0</v>
      </c>
      <c r="BL7318" s="17" t="s">
        <v>358</v>
      </c>
      <c r="BM7318" s="203" t="s">
        <v>5693</v>
      </c>
    </row>
    <row r="7319" spans="1:65" s="13" customFormat="1" ht="11.25" x14ac:dyDescent="0.2">
      <c r="B7319" s="210"/>
      <c r="C7319" s="211"/>
      <c r="D7319" s="212" t="s">
        <v>283</v>
      </c>
      <c r="E7319" s="213" t="s">
        <v>1</v>
      </c>
      <c r="F7319" s="214" t="s">
        <v>3278</v>
      </c>
      <c r="G7319" s="211"/>
      <c r="H7319" s="213" t="s">
        <v>1</v>
      </c>
      <c r="I7319" s="215"/>
      <c r="J7319" s="211"/>
      <c r="K7319" s="211"/>
      <c r="L7319" s="216"/>
      <c r="M7319" s="217"/>
      <c r="N7319" s="218"/>
      <c r="O7319" s="218"/>
      <c r="P7319" s="218"/>
      <c r="Q7319" s="218"/>
      <c r="R7319" s="218"/>
      <c r="S7319" s="218"/>
      <c r="T7319" s="219"/>
      <c r="AT7319" s="220" t="s">
        <v>283</v>
      </c>
      <c r="AU7319" s="220" t="s">
        <v>84</v>
      </c>
      <c r="AV7319" s="13" t="s">
        <v>16</v>
      </c>
      <c r="AW7319" s="13" t="s">
        <v>32</v>
      </c>
      <c r="AX7319" s="13" t="s">
        <v>76</v>
      </c>
      <c r="AY7319" s="220" t="s">
        <v>272</v>
      </c>
    </row>
    <row r="7320" spans="1:65" s="13" customFormat="1" ht="11.25" x14ac:dyDescent="0.2">
      <c r="B7320" s="210"/>
      <c r="C7320" s="211"/>
      <c r="D7320" s="212" t="s">
        <v>283</v>
      </c>
      <c r="E7320" s="213" t="s">
        <v>1</v>
      </c>
      <c r="F7320" s="214" t="s">
        <v>285</v>
      </c>
      <c r="G7320" s="211"/>
      <c r="H7320" s="213" t="s">
        <v>1</v>
      </c>
      <c r="I7320" s="215"/>
      <c r="J7320" s="211"/>
      <c r="K7320" s="211"/>
      <c r="L7320" s="216"/>
      <c r="M7320" s="217"/>
      <c r="N7320" s="218"/>
      <c r="O7320" s="218"/>
      <c r="P7320" s="218"/>
      <c r="Q7320" s="218"/>
      <c r="R7320" s="218"/>
      <c r="S7320" s="218"/>
      <c r="T7320" s="219"/>
      <c r="AT7320" s="220" t="s">
        <v>283</v>
      </c>
      <c r="AU7320" s="220" t="s">
        <v>84</v>
      </c>
      <c r="AV7320" s="13" t="s">
        <v>16</v>
      </c>
      <c r="AW7320" s="13" t="s">
        <v>32</v>
      </c>
      <c r="AX7320" s="13" t="s">
        <v>76</v>
      </c>
      <c r="AY7320" s="220" t="s">
        <v>272</v>
      </c>
    </row>
    <row r="7321" spans="1:65" s="13" customFormat="1" ht="22.5" x14ac:dyDescent="0.2">
      <c r="B7321" s="210"/>
      <c r="C7321" s="211"/>
      <c r="D7321" s="212" t="s">
        <v>283</v>
      </c>
      <c r="E7321" s="213" t="s">
        <v>1</v>
      </c>
      <c r="F7321" s="214" t="s">
        <v>1820</v>
      </c>
      <c r="G7321" s="211"/>
      <c r="H7321" s="213" t="s">
        <v>1</v>
      </c>
      <c r="I7321" s="215"/>
      <c r="J7321" s="211"/>
      <c r="K7321" s="211"/>
      <c r="L7321" s="216"/>
      <c r="M7321" s="217"/>
      <c r="N7321" s="218"/>
      <c r="O7321" s="218"/>
      <c r="P7321" s="218"/>
      <c r="Q7321" s="218"/>
      <c r="R7321" s="218"/>
      <c r="S7321" s="218"/>
      <c r="T7321" s="219"/>
      <c r="AT7321" s="220" t="s">
        <v>283</v>
      </c>
      <c r="AU7321" s="220" t="s">
        <v>84</v>
      </c>
      <c r="AV7321" s="13" t="s">
        <v>16</v>
      </c>
      <c r="AW7321" s="13" t="s">
        <v>32</v>
      </c>
      <c r="AX7321" s="13" t="s">
        <v>76</v>
      </c>
      <c r="AY7321" s="220" t="s">
        <v>272</v>
      </c>
    </row>
    <row r="7322" spans="1:65" s="13" customFormat="1" ht="11.25" x14ac:dyDescent="0.2">
      <c r="B7322" s="210"/>
      <c r="C7322" s="211"/>
      <c r="D7322" s="212" t="s">
        <v>283</v>
      </c>
      <c r="E7322" s="213" t="s">
        <v>1</v>
      </c>
      <c r="F7322" s="214" t="s">
        <v>5614</v>
      </c>
      <c r="G7322" s="211"/>
      <c r="H7322" s="213" t="s">
        <v>1</v>
      </c>
      <c r="I7322" s="215"/>
      <c r="J7322" s="211"/>
      <c r="K7322" s="211"/>
      <c r="L7322" s="216"/>
      <c r="M7322" s="217"/>
      <c r="N7322" s="218"/>
      <c r="O7322" s="218"/>
      <c r="P7322" s="218"/>
      <c r="Q7322" s="218"/>
      <c r="R7322" s="218"/>
      <c r="S7322" s="218"/>
      <c r="T7322" s="219"/>
      <c r="AT7322" s="220" t="s">
        <v>283</v>
      </c>
      <c r="AU7322" s="220" t="s">
        <v>84</v>
      </c>
      <c r="AV7322" s="13" t="s">
        <v>16</v>
      </c>
      <c r="AW7322" s="13" t="s">
        <v>32</v>
      </c>
      <c r="AX7322" s="13" t="s">
        <v>76</v>
      </c>
      <c r="AY7322" s="220" t="s">
        <v>272</v>
      </c>
    </row>
    <row r="7323" spans="1:65" s="13" customFormat="1" ht="11.25" x14ac:dyDescent="0.2">
      <c r="B7323" s="210"/>
      <c r="C7323" s="211"/>
      <c r="D7323" s="212" t="s">
        <v>283</v>
      </c>
      <c r="E7323" s="213" t="s">
        <v>1</v>
      </c>
      <c r="F7323" s="214" t="s">
        <v>285</v>
      </c>
      <c r="G7323" s="211"/>
      <c r="H7323" s="213" t="s">
        <v>1</v>
      </c>
      <c r="I7323" s="215"/>
      <c r="J7323" s="211"/>
      <c r="K7323" s="211"/>
      <c r="L7323" s="216"/>
      <c r="M7323" s="217"/>
      <c r="N7323" s="218"/>
      <c r="O7323" s="218"/>
      <c r="P7323" s="218"/>
      <c r="Q7323" s="218"/>
      <c r="R7323" s="218"/>
      <c r="S7323" s="218"/>
      <c r="T7323" s="219"/>
      <c r="AT7323" s="220" t="s">
        <v>283</v>
      </c>
      <c r="AU7323" s="220" t="s">
        <v>84</v>
      </c>
      <c r="AV7323" s="13" t="s">
        <v>16</v>
      </c>
      <c r="AW7323" s="13" t="s">
        <v>32</v>
      </c>
      <c r="AX7323" s="13" t="s">
        <v>76</v>
      </c>
      <c r="AY7323" s="220" t="s">
        <v>272</v>
      </c>
    </row>
    <row r="7324" spans="1:65" s="13" customFormat="1" ht="11.25" x14ac:dyDescent="0.2">
      <c r="B7324" s="210"/>
      <c r="C7324" s="211"/>
      <c r="D7324" s="212" t="s">
        <v>283</v>
      </c>
      <c r="E7324" s="213" t="s">
        <v>1</v>
      </c>
      <c r="F7324" s="214" t="s">
        <v>831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4" customFormat="1" ht="11.25" x14ac:dyDescent="0.2">
      <c r="B7325" s="221"/>
      <c r="C7325" s="222"/>
      <c r="D7325" s="212" t="s">
        <v>283</v>
      </c>
      <c r="E7325" s="223" t="s">
        <v>1</v>
      </c>
      <c r="F7325" s="224" t="s">
        <v>5694</v>
      </c>
      <c r="G7325" s="222"/>
      <c r="H7325" s="225">
        <v>6.2149999999999999</v>
      </c>
      <c r="I7325" s="226"/>
      <c r="J7325" s="222"/>
      <c r="K7325" s="222"/>
      <c r="L7325" s="227"/>
      <c r="M7325" s="228"/>
      <c r="N7325" s="229"/>
      <c r="O7325" s="229"/>
      <c r="P7325" s="229"/>
      <c r="Q7325" s="229"/>
      <c r="R7325" s="229"/>
      <c r="S7325" s="229"/>
      <c r="T7325" s="230"/>
      <c r="AT7325" s="231" t="s">
        <v>283</v>
      </c>
      <c r="AU7325" s="231" t="s">
        <v>84</v>
      </c>
      <c r="AV7325" s="14" t="s">
        <v>84</v>
      </c>
      <c r="AW7325" s="14" t="s">
        <v>32</v>
      </c>
      <c r="AX7325" s="14" t="s">
        <v>76</v>
      </c>
      <c r="AY7325" s="231" t="s">
        <v>272</v>
      </c>
    </row>
    <row r="7326" spans="1:65" s="13" customFormat="1" ht="11.25" x14ac:dyDescent="0.2">
      <c r="B7326" s="210"/>
      <c r="C7326" s="211"/>
      <c r="D7326" s="212" t="s">
        <v>283</v>
      </c>
      <c r="E7326" s="213" t="s">
        <v>1</v>
      </c>
      <c r="F7326" s="214" t="s">
        <v>833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4" customFormat="1" ht="11.25" x14ac:dyDescent="0.2">
      <c r="B7327" s="221"/>
      <c r="C7327" s="222"/>
      <c r="D7327" s="212" t="s">
        <v>283</v>
      </c>
      <c r="E7327" s="223" t="s">
        <v>1</v>
      </c>
      <c r="F7327" s="224" t="s">
        <v>5695</v>
      </c>
      <c r="G7327" s="222"/>
      <c r="H7327" s="225">
        <v>6.2149999999999999</v>
      </c>
      <c r="I7327" s="226"/>
      <c r="J7327" s="222"/>
      <c r="K7327" s="222"/>
      <c r="L7327" s="227"/>
      <c r="M7327" s="228"/>
      <c r="N7327" s="229"/>
      <c r="O7327" s="229"/>
      <c r="P7327" s="229"/>
      <c r="Q7327" s="229"/>
      <c r="R7327" s="229"/>
      <c r="S7327" s="229"/>
      <c r="T7327" s="230"/>
      <c r="AT7327" s="231" t="s">
        <v>283</v>
      </c>
      <c r="AU7327" s="231" t="s">
        <v>84</v>
      </c>
      <c r="AV7327" s="14" t="s">
        <v>84</v>
      </c>
      <c r="AW7327" s="14" t="s">
        <v>32</v>
      </c>
      <c r="AX7327" s="14" t="s">
        <v>76</v>
      </c>
      <c r="AY7327" s="231" t="s">
        <v>272</v>
      </c>
    </row>
    <row r="7328" spans="1:65" s="13" customFormat="1" ht="11.25" x14ac:dyDescent="0.2">
      <c r="B7328" s="210"/>
      <c r="C7328" s="211"/>
      <c r="D7328" s="212" t="s">
        <v>283</v>
      </c>
      <c r="E7328" s="213" t="s">
        <v>1</v>
      </c>
      <c r="F7328" s="214" t="s">
        <v>837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4" customFormat="1" ht="11.25" x14ac:dyDescent="0.2">
      <c r="B7329" s="221"/>
      <c r="C7329" s="222"/>
      <c r="D7329" s="212" t="s">
        <v>283</v>
      </c>
      <c r="E7329" s="223" t="s">
        <v>1</v>
      </c>
      <c r="F7329" s="224" t="s">
        <v>5696</v>
      </c>
      <c r="G7329" s="222"/>
      <c r="H7329" s="225">
        <v>6.2149999999999999</v>
      </c>
      <c r="I7329" s="226"/>
      <c r="J7329" s="222"/>
      <c r="K7329" s="222"/>
      <c r="L7329" s="227"/>
      <c r="M7329" s="228"/>
      <c r="N7329" s="229"/>
      <c r="O7329" s="229"/>
      <c r="P7329" s="229"/>
      <c r="Q7329" s="229"/>
      <c r="R7329" s="229"/>
      <c r="S7329" s="229"/>
      <c r="T7329" s="230"/>
      <c r="AT7329" s="231" t="s">
        <v>283</v>
      </c>
      <c r="AU7329" s="231" t="s">
        <v>84</v>
      </c>
      <c r="AV7329" s="14" t="s">
        <v>84</v>
      </c>
      <c r="AW7329" s="14" t="s">
        <v>32</v>
      </c>
      <c r="AX7329" s="14" t="s">
        <v>76</v>
      </c>
      <c r="AY7329" s="231" t="s">
        <v>272</v>
      </c>
    </row>
    <row r="7330" spans="1:65" s="2" customFormat="1" ht="21.75" customHeight="1" x14ac:dyDescent="0.2">
      <c r="A7330" s="34"/>
      <c r="B7330" s="35"/>
      <c r="C7330" s="192" t="s">
        <v>5697</v>
      </c>
      <c r="D7330" s="192" t="s">
        <v>274</v>
      </c>
      <c r="E7330" s="193" t="s">
        <v>5698</v>
      </c>
      <c r="F7330" s="194" t="s">
        <v>5699</v>
      </c>
      <c r="G7330" s="195" t="s">
        <v>185</v>
      </c>
      <c r="H7330" s="196">
        <v>57.6</v>
      </c>
      <c r="I7330" s="197"/>
      <c r="J7330" s="198">
        <f>ROUND(I7330*H7330,2)</f>
        <v>0</v>
      </c>
      <c r="K7330" s="194" t="s">
        <v>278</v>
      </c>
      <c r="L7330" s="39"/>
      <c r="M7330" s="199" t="s">
        <v>1</v>
      </c>
      <c r="N7330" s="200" t="s">
        <v>41</v>
      </c>
      <c r="O7330" s="71"/>
      <c r="P7330" s="201">
        <f>O7330*H7330</f>
        <v>0</v>
      </c>
      <c r="Q7330" s="201">
        <v>5.5000000000000003E-4</v>
      </c>
      <c r="R7330" s="201">
        <f>Q7330*H7330</f>
        <v>3.168E-2</v>
      </c>
      <c r="S7330" s="201">
        <v>0</v>
      </c>
      <c r="T7330" s="202">
        <f>S7330*H7330</f>
        <v>0</v>
      </c>
      <c r="U7330" s="34"/>
      <c r="V7330" s="34"/>
      <c r="W7330" s="34"/>
      <c r="X7330" s="34"/>
      <c r="Y7330" s="34"/>
      <c r="Z7330" s="34"/>
      <c r="AA7330" s="34"/>
      <c r="AB7330" s="34"/>
      <c r="AC7330" s="34"/>
      <c r="AD7330" s="34"/>
      <c r="AE7330" s="34"/>
      <c r="AR7330" s="203" t="s">
        <v>358</v>
      </c>
      <c r="AT7330" s="203" t="s">
        <v>274</v>
      </c>
      <c r="AU7330" s="203" t="s">
        <v>84</v>
      </c>
      <c r="AY7330" s="17" t="s">
        <v>272</v>
      </c>
      <c r="BE7330" s="204">
        <f>IF(N7330="základní",J7330,0)</f>
        <v>0</v>
      </c>
      <c r="BF7330" s="204">
        <f>IF(N7330="snížená",J7330,0)</f>
        <v>0</v>
      </c>
      <c r="BG7330" s="204">
        <f>IF(N7330="zákl. přenesená",J7330,0)</f>
        <v>0</v>
      </c>
      <c r="BH7330" s="204">
        <f>IF(N7330="sníž. přenesená",J7330,0)</f>
        <v>0</v>
      </c>
      <c r="BI7330" s="204">
        <f>IF(N7330="nulová",J7330,0)</f>
        <v>0</v>
      </c>
      <c r="BJ7330" s="17" t="s">
        <v>16</v>
      </c>
      <c r="BK7330" s="204">
        <f>ROUND(I7330*H7330,2)</f>
        <v>0</v>
      </c>
      <c r="BL7330" s="17" t="s">
        <v>358</v>
      </c>
      <c r="BM7330" s="203" t="s">
        <v>5700</v>
      </c>
    </row>
    <row r="7331" spans="1:65" s="2" customFormat="1" ht="11.25" x14ac:dyDescent="0.2">
      <c r="A7331" s="34"/>
      <c r="B7331" s="35"/>
      <c r="C7331" s="36"/>
      <c r="D7331" s="205" t="s">
        <v>281</v>
      </c>
      <c r="E7331" s="36"/>
      <c r="F7331" s="206" t="s">
        <v>5701</v>
      </c>
      <c r="G7331" s="36"/>
      <c r="H7331" s="36"/>
      <c r="I7331" s="207"/>
      <c r="J7331" s="36"/>
      <c r="K7331" s="36"/>
      <c r="L7331" s="39"/>
      <c r="M7331" s="208"/>
      <c r="N7331" s="209"/>
      <c r="O7331" s="71"/>
      <c r="P7331" s="71"/>
      <c r="Q7331" s="71"/>
      <c r="R7331" s="71"/>
      <c r="S7331" s="71"/>
      <c r="T7331" s="72"/>
      <c r="U7331" s="34"/>
      <c r="V7331" s="34"/>
      <c r="W7331" s="34"/>
      <c r="X7331" s="34"/>
      <c r="Y7331" s="34"/>
      <c r="Z7331" s="34"/>
      <c r="AA7331" s="34"/>
      <c r="AB7331" s="34"/>
      <c r="AC7331" s="34"/>
      <c r="AD7331" s="34"/>
      <c r="AE7331" s="34"/>
      <c r="AT7331" s="17" t="s">
        <v>281</v>
      </c>
      <c r="AU7331" s="17" t="s">
        <v>84</v>
      </c>
    </row>
    <row r="7332" spans="1:65" s="13" customFormat="1" ht="22.5" x14ac:dyDescent="0.2">
      <c r="B7332" s="210"/>
      <c r="C7332" s="211"/>
      <c r="D7332" s="212" t="s">
        <v>283</v>
      </c>
      <c r="E7332" s="213" t="s">
        <v>1</v>
      </c>
      <c r="F7332" s="214" t="s">
        <v>1820</v>
      </c>
      <c r="G7332" s="211"/>
      <c r="H7332" s="213" t="s">
        <v>1</v>
      </c>
      <c r="I7332" s="215"/>
      <c r="J7332" s="211"/>
      <c r="K7332" s="211"/>
      <c r="L7332" s="216"/>
      <c r="M7332" s="217"/>
      <c r="N7332" s="218"/>
      <c r="O7332" s="218"/>
      <c r="P7332" s="218"/>
      <c r="Q7332" s="218"/>
      <c r="R7332" s="218"/>
      <c r="S7332" s="218"/>
      <c r="T7332" s="219"/>
      <c r="AT7332" s="220" t="s">
        <v>283</v>
      </c>
      <c r="AU7332" s="220" t="s">
        <v>84</v>
      </c>
      <c r="AV7332" s="13" t="s">
        <v>16</v>
      </c>
      <c r="AW7332" s="13" t="s">
        <v>32</v>
      </c>
      <c r="AX7332" s="13" t="s">
        <v>76</v>
      </c>
      <c r="AY7332" s="220" t="s">
        <v>272</v>
      </c>
    </row>
    <row r="7333" spans="1:65" s="13" customFormat="1" ht="11.25" x14ac:dyDescent="0.2">
      <c r="B7333" s="210"/>
      <c r="C7333" s="211"/>
      <c r="D7333" s="212" t="s">
        <v>283</v>
      </c>
      <c r="E7333" s="213" t="s">
        <v>1</v>
      </c>
      <c r="F7333" s="214" t="s">
        <v>285</v>
      </c>
      <c r="G7333" s="211"/>
      <c r="H7333" s="213" t="s">
        <v>1</v>
      </c>
      <c r="I7333" s="215"/>
      <c r="J7333" s="211"/>
      <c r="K7333" s="211"/>
      <c r="L7333" s="216"/>
      <c r="M7333" s="217"/>
      <c r="N7333" s="218"/>
      <c r="O7333" s="218"/>
      <c r="P7333" s="218"/>
      <c r="Q7333" s="218"/>
      <c r="R7333" s="218"/>
      <c r="S7333" s="218"/>
      <c r="T7333" s="219"/>
      <c r="AT7333" s="220" t="s">
        <v>283</v>
      </c>
      <c r="AU7333" s="220" t="s">
        <v>84</v>
      </c>
      <c r="AV7333" s="13" t="s">
        <v>16</v>
      </c>
      <c r="AW7333" s="13" t="s">
        <v>32</v>
      </c>
      <c r="AX7333" s="13" t="s">
        <v>76</v>
      </c>
      <c r="AY7333" s="220" t="s">
        <v>272</v>
      </c>
    </row>
    <row r="7334" spans="1:65" s="13" customFormat="1" ht="11.25" x14ac:dyDescent="0.2">
      <c r="B7334" s="210"/>
      <c r="C7334" s="211"/>
      <c r="D7334" s="212" t="s">
        <v>283</v>
      </c>
      <c r="E7334" s="213" t="s">
        <v>1</v>
      </c>
      <c r="F7334" s="214" t="s">
        <v>831</v>
      </c>
      <c r="G7334" s="211"/>
      <c r="H7334" s="213" t="s">
        <v>1</v>
      </c>
      <c r="I7334" s="215"/>
      <c r="J7334" s="211"/>
      <c r="K7334" s="211"/>
      <c r="L7334" s="216"/>
      <c r="M7334" s="217"/>
      <c r="N7334" s="218"/>
      <c r="O7334" s="218"/>
      <c r="P7334" s="218"/>
      <c r="Q7334" s="218"/>
      <c r="R7334" s="218"/>
      <c r="S7334" s="218"/>
      <c r="T7334" s="219"/>
      <c r="AT7334" s="220" t="s">
        <v>283</v>
      </c>
      <c r="AU7334" s="220" t="s">
        <v>84</v>
      </c>
      <c r="AV7334" s="13" t="s">
        <v>16</v>
      </c>
      <c r="AW7334" s="13" t="s">
        <v>32</v>
      </c>
      <c r="AX7334" s="13" t="s">
        <v>76</v>
      </c>
      <c r="AY7334" s="220" t="s">
        <v>272</v>
      </c>
    </row>
    <row r="7335" spans="1:65" s="14" customFormat="1" ht="11.25" x14ac:dyDescent="0.2">
      <c r="B7335" s="221"/>
      <c r="C7335" s="222"/>
      <c r="D7335" s="212" t="s">
        <v>283</v>
      </c>
      <c r="E7335" s="223" t="s">
        <v>1</v>
      </c>
      <c r="F7335" s="224" t="s">
        <v>5702</v>
      </c>
      <c r="G7335" s="222"/>
      <c r="H7335" s="225">
        <v>2.5</v>
      </c>
      <c r="I7335" s="226"/>
      <c r="J7335" s="222"/>
      <c r="K7335" s="222"/>
      <c r="L7335" s="227"/>
      <c r="M7335" s="228"/>
      <c r="N7335" s="229"/>
      <c r="O7335" s="229"/>
      <c r="P7335" s="229"/>
      <c r="Q7335" s="229"/>
      <c r="R7335" s="229"/>
      <c r="S7335" s="229"/>
      <c r="T7335" s="230"/>
      <c r="AT7335" s="231" t="s">
        <v>283</v>
      </c>
      <c r="AU7335" s="231" t="s">
        <v>84</v>
      </c>
      <c r="AV7335" s="14" t="s">
        <v>84</v>
      </c>
      <c r="AW7335" s="14" t="s">
        <v>32</v>
      </c>
      <c r="AX7335" s="14" t="s">
        <v>76</v>
      </c>
      <c r="AY7335" s="231" t="s">
        <v>272</v>
      </c>
    </row>
    <row r="7336" spans="1:65" s="14" customFormat="1" ht="11.25" x14ac:dyDescent="0.2">
      <c r="B7336" s="221"/>
      <c r="C7336" s="222"/>
      <c r="D7336" s="212" t="s">
        <v>283</v>
      </c>
      <c r="E7336" s="223" t="s">
        <v>1</v>
      </c>
      <c r="F7336" s="224" t="s">
        <v>5703</v>
      </c>
      <c r="G7336" s="222"/>
      <c r="H7336" s="225">
        <v>7.5</v>
      </c>
      <c r="I7336" s="226"/>
      <c r="J7336" s="222"/>
      <c r="K7336" s="222"/>
      <c r="L7336" s="227"/>
      <c r="M7336" s="228"/>
      <c r="N7336" s="229"/>
      <c r="O7336" s="229"/>
      <c r="P7336" s="229"/>
      <c r="Q7336" s="229"/>
      <c r="R7336" s="229"/>
      <c r="S7336" s="229"/>
      <c r="T7336" s="230"/>
      <c r="AT7336" s="231" t="s">
        <v>283</v>
      </c>
      <c r="AU7336" s="231" t="s">
        <v>84</v>
      </c>
      <c r="AV7336" s="14" t="s">
        <v>84</v>
      </c>
      <c r="AW7336" s="14" t="s">
        <v>32</v>
      </c>
      <c r="AX7336" s="14" t="s">
        <v>76</v>
      </c>
      <c r="AY7336" s="231" t="s">
        <v>272</v>
      </c>
    </row>
    <row r="7337" spans="1:65" s="14" customFormat="1" ht="11.25" x14ac:dyDescent="0.2">
      <c r="B7337" s="221"/>
      <c r="C7337" s="222"/>
      <c r="D7337" s="212" t="s">
        <v>283</v>
      </c>
      <c r="E7337" s="223" t="s">
        <v>1</v>
      </c>
      <c r="F7337" s="224" t="s">
        <v>5704</v>
      </c>
      <c r="G7337" s="222"/>
      <c r="H7337" s="225">
        <v>2.5</v>
      </c>
      <c r="I7337" s="226"/>
      <c r="J7337" s="222"/>
      <c r="K7337" s="222"/>
      <c r="L7337" s="227"/>
      <c r="M7337" s="228"/>
      <c r="N7337" s="229"/>
      <c r="O7337" s="229"/>
      <c r="P7337" s="229"/>
      <c r="Q7337" s="229"/>
      <c r="R7337" s="229"/>
      <c r="S7337" s="229"/>
      <c r="T7337" s="230"/>
      <c r="AT7337" s="231" t="s">
        <v>283</v>
      </c>
      <c r="AU7337" s="231" t="s">
        <v>84</v>
      </c>
      <c r="AV7337" s="14" t="s">
        <v>84</v>
      </c>
      <c r="AW7337" s="14" t="s">
        <v>32</v>
      </c>
      <c r="AX7337" s="14" t="s">
        <v>76</v>
      </c>
      <c r="AY7337" s="231" t="s">
        <v>272</v>
      </c>
    </row>
    <row r="7338" spans="1:65" s="14" customFormat="1" ht="11.25" x14ac:dyDescent="0.2">
      <c r="B7338" s="221"/>
      <c r="C7338" s="222"/>
      <c r="D7338" s="212" t="s">
        <v>283</v>
      </c>
      <c r="E7338" s="223" t="s">
        <v>1</v>
      </c>
      <c r="F7338" s="224" t="s">
        <v>5705</v>
      </c>
      <c r="G7338" s="222"/>
      <c r="H7338" s="225">
        <v>2.5</v>
      </c>
      <c r="I7338" s="226"/>
      <c r="J7338" s="222"/>
      <c r="K7338" s="222"/>
      <c r="L7338" s="227"/>
      <c r="M7338" s="228"/>
      <c r="N7338" s="229"/>
      <c r="O7338" s="229"/>
      <c r="P7338" s="229"/>
      <c r="Q7338" s="229"/>
      <c r="R7338" s="229"/>
      <c r="S7338" s="229"/>
      <c r="T7338" s="230"/>
      <c r="AT7338" s="231" t="s">
        <v>283</v>
      </c>
      <c r="AU7338" s="231" t="s">
        <v>84</v>
      </c>
      <c r="AV7338" s="14" t="s">
        <v>84</v>
      </c>
      <c r="AW7338" s="14" t="s">
        <v>32</v>
      </c>
      <c r="AX7338" s="14" t="s">
        <v>76</v>
      </c>
      <c r="AY7338" s="231" t="s">
        <v>272</v>
      </c>
    </row>
    <row r="7339" spans="1:65" s="14" customFormat="1" ht="11.25" x14ac:dyDescent="0.2">
      <c r="B7339" s="221"/>
      <c r="C7339" s="222"/>
      <c r="D7339" s="212" t="s">
        <v>283</v>
      </c>
      <c r="E7339" s="223" t="s">
        <v>1</v>
      </c>
      <c r="F7339" s="224" t="s">
        <v>5706</v>
      </c>
      <c r="G7339" s="222"/>
      <c r="H7339" s="225">
        <v>13.5</v>
      </c>
      <c r="I7339" s="226"/>
      <c r="J7339" s="222"/>
      <c r="K7339" s="222"/>
      <c r="L7339" s="227"/>
      <c r="M7339" s="228"/>
      <c r="N7339" s="229"/>
      <c r="O7339" s="229"/>
      <c r="P7339" s="229"/>
      <c r="Q7339" s="229"/>
      <c r="R7339" s="229"/>
      <c r="S7339" s="229"/>
      <c r="T7339" s="230"/>
      <c r="AT7339" s="231" t="s">
        <v>283</v>
      </c>
      <c r="AU7339" s="231" t="s">
        <v>84</v>
      </c>
      <c r="AV7339" s="14" t="s">
        <v>84</v>
      </c>
      <c r="AW7339" s="14" t="s">
        <v>32</v>
      </c>
      <c r="AX7339" s="14" t="s">
        <v>76</v>
      </c>
      <c r="AY7339" s="231" t="s">
        <v>272</v>
      </c>
    </row>
    <row r="7340" spans="1:65" s="14" customFormat="1" ht="11.25" x14ac:dyDescent="0.2">
      <c r="B7340" s="221"/>
      <c r="C7340" s="222"/>
      <c r="D7340" s="212" t="s">
        <v>283</v>
      </c>
      <c r="E7340" s="223" t="s">
        <v>1</v>
      </c>
      <c r="F7340" s="224" t="s">
        <v>5707</v>
      </c>
      <c r="G7340" s="222"/>
      <c r="H7340" s="225">
        <v>6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3" customFormat="1" ht="11.25" x14ac:dyDescent="0.2">
      <c r="B7341" s="210"/>
      <c r="C7341" s="211"/>
      <c r="D7341" s="212" t="s">
        <v>283</v>
      </c>
      <c r="E7341" s="213" t="s">
        <v>1</v>
      </c>
      <c r="F7341" s="214" t="s">
        <v>285</v>
      </c>
      <c r="G7341" s="211"/>
      <c r="H7341" s="213" t="s">
        <v>1</v>
      </c>
      <c r="I7341" s="215"/>
      <c r="J7341" s="211"/>
      <c r="K7341" s="211"/>
      <c r="L7341" s="216"/>
      <c r="M7341" s="217"/>
      <c r="N7341" s="218"/>
      <c r="O7341" s="218"/>
      <c r="P7341" s="218"/>
      <c r="Q7341" s="218"/>
      <c r="R7341" s="218"/>
      <c r="S7341" s="218"/>
      <c r="T7341" s="219"/>
      <c r="AT7341" s="220" t="s">
        <v>283</v>
      </c>
      <c r="AU7341" s="220" t="s">
        <v>84</v>
      </c>
      <c r="AV7341" s="13" t="s">
        <v>16</v>
      </c>
      <c r="AW7341" s="13" t="s">
        <v>32</v>
      </c>
      <c r="AX7341" s="13" t="s">
        <v>76</v>
      </c>
      <c r="AY7341" s="220" t="s">
        <v>272</v>
      </c>
    </row>
    <row r="7342" spans="1:65" s="13" customFormat="1" ht="11.25" x14ac:dyDescent="0.2">
      <c r="B7342" s="210"/>
      <c r="C7342" s="211"/>
      <c r="D7342" s="212" t="s">
        <v>283</v>
      </c>
      <c r="E7342" s="213" t="s">
        <v>1</v>
      </c>
      <c r="F7342" s="214" t="s">
        <v>833</v>
      </c>
      <c r="G7342" s="211"/>
      <c r="H7342" s="213" t="s">
        <v>1</v>
      </c>
      <c r="I7342" s="215"/>
      <c r="J7342" s="211"/>
      <c r="K7342" s="211"/>
      <c r="L7342" s="216"/>
      <c r="M7342" s="217"/>
      <c r="N7342" s="218"/>
      <c r="O7342" s="218"/>
      <c r="P7342" s="218"/>
      <c r="Q7342" s="218"/>
      <c r="R7342" s="218"/>
      <c r="S7342" s="218"/>
      <c r="T7342" s="219"/>
      <c r="AT7342" s="220" t="s">
        <v>283</v>
      </c>
      <c r="AU7342" s="220" t="s">
        <v>84</v>
      </c>
      <c r="AV7342" s="13" t="s">
        <v>16</v>
      </c>
      <c r="AW7342" s="13" t="s">
        <v>32</v>
      </c>
      <c r="AX7342" s="13" t="s">
        <v>76</v>
      </c>
      <c r="AY7342" s="220" t="s">
        <v>272</v>
      </c>
    </row>
    <row r="7343" spans="1:65" s="14" customFormat="1" ht="11.25" x14ac:dyDescent="0.2">
      <c r="B7343" s="221"/>
      <c r="C7343" s="222"/>
      <c r="D7343" s="212" t="s">
        <v>283</v>
      </c>
      <c r="E7343" s="223" t="s">
        <v>1</v>
      </c>
      <c r="F7343" s="224" t="s">
        <v>5708</v>
      </c>
      <c r="G7343" s="222"/>
      <c r="H7343" s="225">
        <v>2.5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 x14ac:dyDescent="0.2">
      <c r="B7344" s="221"/>
      <c r="C7344" s="222"/>
      <c r="D7344" s="212" t="s">
        <v>283</v>
      </c>
      <c r="E7344" s="223" t="s">
        <v>1</v>
      </c>
      <c r="F7344" s="224" t="s">
        <v>5709</v>
      </c>
      <c r="G7344" s="222"/>
      <c r="H7344" s="225">
        <v>2.5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4" customFormat="1" ht="11.25" x14ac:dyDescent="0.2">
      <c r="B7345" s="221"/>
      <c r="C7345" s="222"/>
      <c r="D7345" s="212" t="s">
        <v>283</v>
      </c>
      <c r="E7345" s="223" t="s">
        <v>1</v>
      </c>
      <c r="F7345" s="224" t="s">
        <v>5710</v>
      </c>
      <c r="G7345" s="222"/>
      <c r="H7345" s="225">
        <v>2.5</v>
      </c>
      <c r="I7345" s="226"/>
      <c r="J7345" s="222"/>
      <c r="K7345" s="222"/>
      <c r="L7345" s="227"/>
      <c r="M7345" s="228"/>
      <c r="N7345" s="229"/>
      <c r="O7345" s="229"/>
      <c r="P7345" s="229"/>
      <c r="Q7345" s="229"/>
      <c r="R7345" s="229"/>
      <c r="S7345" s="229"/>
      <c r="T7345" s="230"/>
      <c r="AT7345" s="231" t="s">
        <v>283</v>
      </c>
      <c r="AU7345" s="231" t="s">
        <v>84</v>
      </c>
      <c r="AV7345" s="14" t="s">
        <v>84</v>
      </c>
      <c r="AW7345" s="14" t="s">
        <v>32</v>
      </c>
      <c r="AX7345" s="14" t="s">
        <v>76</v>
      </c>
      <c r="AY7345" s="231" t="s">
        <v>272</v>
      </c>
    </row>
    <row r="7346" spans="1:65" s="13" customFormat="1" ht="11.25" x14ac:dyDescent="0.2">
      <c r="B7346" s="210"/>
      <c r="C7346" s="211"/>
      <c r="D7346" s="212" t="s">
        <v>283</v>
      </c>
      <c r="E7346" s="213" t="s">
        <v>1</v>
      </c>
      <c r="F7346" s="214" t="s">
        <v>285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3" customFormat="1" ht="11.25" x14ac:dyDescent="0.2">
      <c r="B7347" s="210"/>
      <c r="C7347" s="211"/>
      <c r="D7347" s="212" t="s">
        <v>283</v>
      </c>
      <c r="E7347" s="213" t="s">
        <v>1</v>
      </c>
      <c r="F7347" s="214" t="s">
        <v>837</v>
      </c>
      <c r="G7347" s="211"/>
      <c r="H7347" s="213" t="s">
        <v>1</v>
      </c>
      <c r="I7347" s="215"/>
      <c r="J7347" s="211"/>
      <c r="K7347" s="211"/>
      <c r="L7347" s="216"/>
      <c r="M7347" s="217"/>
      <c r="N7347" s="218"/>
      <c r="O7347" s="218"/>
      <c r="P7347" s="218"/>
      <c r="Q7347" s="218"/>
      <c r="R7347" s="218"/>
      <c r="S7347" s="218"/>
      <c r="T7347" s="219"/>
      <c r="AT7347" s="220" t="s">
        <v>283</v>
      </c>
      <c r="AU7347" s="220" t="s">
        <v>84</v>
      </c>
      <c r="AV7347" s="13" t="s">
        <v>16</v>
      </c>
      <c r="AW7347" s="13" t="s">
        <v>32</v>
      </c>
      <c r="AX7347" s="13" t="s">
        <v>76</v>
      </c>
      <c r="AY7347" s="220" t="s">
        <v>272</v>
      </c>
    </row>
    <row r="7348" spans="1:65" s="14" customFormat="1" ht="11.25" x14ac:dyDescent="0.2">
      <c r="B7348" s="221"/>
      <c r="C7348" s="222"/>
      <c r="D7348" s="212" t="s">
        <v>283</v>
      </c>
      <c r="E7348" s="223" t="s">
        <v>1</v>
      </c>
      <c r="F7348" s="224" t="s">
        <v>5711</v>
      </c>
      <c r="G7348" s="222"/>
      <c r="H7348" s="225">
        <v>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 x14ac:dyDescent="0.2">
      <c r="B7349" s="221"/>
      <c r="C7349" s="222"/>
      <c r="D7349" s="212" t="s">
        <v>283</v>
      </c>
      <c r="E7349" s="223" t="s">
        <v>1</v>
      </c>
      <c r="F7349" s="224" t="s">
        <v>5712</v>
      </c>
      <c r="G7349" s="222"/>
      <c r="H7349" s="225">
        <v>8.1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4" customFormat="1" ht="11.25" x14ac:dyDescent="0.2">
      <c r="B7350" s="221"/>
      <c r="C7350" s="222"/>
      <c r="D7350" s="212" t="s">
        <v>283</v>
      </c>
      <c r="E7350" s="223" t="s">
        <v>1</v>
      </c>
      <c r="F7350" s="224" t="s">
        <v>5713</v>
      </c>
      <c r="G7350" s="222"/>
      <c r="H7350" s="225">
        <v>2.5</v>
      </c>
      <c r="I7350" s="226"/>
      <c r="J7350" s="222"/>
      <c r="K7350" s="222"/>
      <c r="L7350" s="227"/>
      <c r="M7350" s="228"/>
      <c r="N7350" s="229"/>
      <c r="O7350" s="229"/>
      <c r="P7350" s="229"/>
      <c r="Q7350" s="229"/>
      <c r="R7350" s="229"/>
      <c r="S7350" s="229"/>
      <c r="T7350" s="230"/>
      <c r="AT7350" s="231" t="s">
        <v>283</v>
      </c>
      <c r="AU7350" s="231" t="s">
        <v>84</v>
      </c>
      <c r="AV7350" s="14" t="s">
        <v>84</v>
      </c>
      <c r="AW7350" s="14" t="s">
        <v>32</v>
      </c>
      <c r="AX7350" s="14" t="s">
        <v>76</v>
      </c>
      <c r="AY7350" s="231" t="s">
        <v>272</v>
      </c>
    </row>
    <row r="7351" spans="1:65" s="2" customFormat="1" ht="21.75" customHeight="1" x14ac:dyDescent="0.2">
      <c r="A7351" s="34"/>
      <c r="B7351" s="35"/>
      <c r="C7351" s="192" t="s">
        <v>5714</v>
      </c>
      <c r="D7351" s="192" t="s">
        <v>274</v>
      </c>
      <c r="E7351" s="193" t="s">
        <v>5715</v>
      </c>
      <c r="F7351" s="194" t="s">
        <v>5716</v>
      </c>
      <c r="G7351" s="195" t="s">
        <v>185</v>
      </c>
      <c r="H7351" s="196">
        <v>19.074999999999999</v>
      </c>
      <c r="I7351" s="197"/>
      <c r="J7351" s="198">
        <f>ROUND(I7351*H7351,2)</f>
        <v>0</v>
      </c>
      <c r="K7351" s="194" t="s">
        <v>278</v>
      </c>
      <c r="L7351" s="39"/>
      <c r="M7351" s="199" t="s">
        <v>1</v>
      </c>
      <c r="N7351" s="200" t="s">
        <v>41</v>
      </c>
      <c r="O7351" s="71"/>
      <c r="P7351" s="201">
        <f>O7351*H7351</f>
        <v>0</v>
      </c>
      <c r="Q7351" s="201">
        <v>5.5000000000000003E-4</v>
      </c>
      <c r="R7351" s="201">
        <f>Q7351*H7351</f>
        <v>1.0491250000000001E-2</v>
      </c>
      <c r="S7351" s="201">
        <v>0</v>
      </c>
      <c r="T7351" s="202">
        <f>S7351*H7351</f>
        <v>0</v>
      </c>
      <c r="U7351" s="34"/>
      <c r="V7351" s="34"/>
      <c r="W7351" s="34"/>
      <c r="X7351" s="34"/>
      <c r="Y7351" s="34"/>
      <c r="Z7351" s="34"/>
      <c r="AA7351" s="34"/>
      <c r="AB7351" s="34"/>
      <c r="AC7351" s="34"/>
      <c r="AD7351" s="34"/>
      <c r="AE7351" s="34"/>
      <c r="AR7351" s="203" t="s">
        <v>358</v>
      </c>
      <c r="AT7351" s="203" t="s">
        <v>274</v>
      </c>
      <c r="AU7351" s="203" t="s">
        <v>84</v>
      </c>
      <c r="AY7351" s="17" t="s">
        <v>272</v>
      </c>
      <c r="BE7351" s="204">
        <f>IF(N7351="základní",J7351,0)</f>
        <v>0</v>
      </c>
      <c r="BF7351" s="204">
        <f>IF(N7351="snížená",J7351,0)</f>
        <v>0</v>
      </c>
      <c r="BG7351" s="204">
        <f>IF(N7351="zákl. přenesená",J7351,0)</f>
        <v>0</v>
      </c>
      <c r="BH7351" s="204">
        <f>IF(N7351="sníž. přenesená",J7351,0)</f>
        <v>0</v>
      </c>
      <c r="BI7351" s="204">
        <f>IF(N7351="nulová",J7351,0)</f>
        <v>0</v>
      </c>
      <c r="BJ7351" s="17" t="s">
        <v>16</v>
      </c>
      <c r="BK7351" s="204">
        <f>ROUND(I7351*H7351,2)</f>
        <v>0</v>
      </c>
      <c r="BL7351" s="17" t="s">
        <v>358</v>
      </c>
      <c r="BM7351" s="203" t="s">
        <v>5717</v>
      </c>
    </row>
    <row r="7352" spans="1:65" s="2" customFormat="1" ht="11.25" x14ac:dyDescent="0.2">
      <c r="A7352" s="34"/>
      <c r="B7352" s="35"/>
      <c r="C7352" s="36"/>
      <c r="D7352" s="205" t="s">
        <v>281</v>
      </c>
      <c r="E7352" s="36"/>
      <c r="F7352" s="206" t="s">
        <v>5718</v>
      </c>
      <c r="G7352" s="36"/>
      <c r="H7352" s="36"/>
      <c r="I7352" s="207"/>
      <c r="J7352" s="36"/>
      <c r="K7352" s="36"/>
      <c r="L7352" s="39"/>
      <c r="M7352" s="208"/>
      <c r="N7352" s="209"/>
      <c r="O7352" s="71"/>
      <c r="P7352" s="71"/>
      <c r="Q7352" s="71"/>
      <c r="R7352" s="71"/>
      <c r="S7352" s="71"/>
      <c r="T7352" s="72"/>
      <c r="U7352" s="34"/>
      <c r="V7352" s="34"/>
      <c r="W7352" s="34"/>
      <c r="X7352" s="34"/>
      <c r="Y7352" s="34"/>
      <c r="Z7352" s="34"/>
      <c r="AA7352" s="34"/>
      <c r="AB7352" s="34"/>
      <c r="AC7352" s="34"/>
      <c r="AD7352" s="34"/>
      <c r="AE7352" s="34"/>
      <c r="AT7352" s="17" t="s">
        <v>281</v>
      </c>
      <c r="AU7352" s="17" t="s">
        <v>84</v>
      </c>
    </row>
    <row r="7353" spans="1:65" s="13" customFormat="1" ht="22.5" x14ac:dyDescent="0.2">
      <c r="B7353" s="210"/>
      <c r="C7353" s="211"/>
      <c r="D7353" s="212" t="s">
        <v>283</v>
      </c>
      <c r="E7353" s="213" t="s">
        <v>1</v>
      </c>
      <c r="F7353" s="214" t="s">
        <v>1820</v>
      </c>
      <c r="G7353" s="211"/>
      <c r="H7353" s="213" t="s">
        <v>1</v>
      </c>
      <c r="I7353" s="215"/>
      <c r="J7353" s="211"/>
      <c r="K7353" s="211"/>
      <c r="L7353" s="216"/>
      <c r="M7353" s="217"/>
      <c r="N7353" s="218"/>
      <c r="O7353" s="218"/>
      <c r="P7353" s="218"/>
      <c r="Q7353" s="218"/>
      <c r="R7353" s="218"/>
      <c r="S7353" s="218"/>
      <c r="T7353" s="219"/>
      <c r="AT7353" s="220" t="s">
        <v>283</v>
      </c>
      <c r="AU7353" s="220" t="s">
        <v>84</v>
      </c>
      <c r="AV7353" s="13" t="s">
        <v>16</v>
      </c>
      <c r="AW7353" s="13" t="s">
        <v>32</v>
      </c>
      <c r="AX7353" s="13" t="s">
        <v>76</v>
      </c>
      <c r="AY7353" s="220" t="s">
        <v>272</v>
      </c>
    </row>
    <row r="7354" spans="1:65" s="13" customFormat="1" ht="11.25" x14ac:dyDescent="0.2">
      <c r="B7354" s="210"/>
      <c r="C7354" s="211"/>
      <c r="D7354" s="212" t="s">
        <v>283</v>
      </c>
      <c r="E7354" s="213" t="s">
        <v>1</v>
      </c>
      <c r="F7354" s="214" t="s">
        <v>5614</v>
      </c>
      <c r="G7354" s="211"/>
      <c r="H7354" s="213" t="s">
        <v>1</v>
      </c>
      <c r="I7354" s="215"/>
      <c r="J7354" s="211"/>
      <c r="K7354" s="211"/>
      <c r="L7354" s="216"/>
      <c r="M7354" s="217"/>
      <c r="N7354" s="218"/>
      <c r="O7354" s="218"/>
      <c r="P7354" s="218"/>
      <c r="Q7354" s="218"/>
      <c r="R7354" s="218"/>
      <c r="S7354" s="218"/>
      <c r="T7354" s="219"/>
      <c r="AT7354" s="220" t="s">
        <v>283</v>
      </c>
      <c r="AU7354" s="220" t="s">
        <v>84</v>
      </c>
      <c r="AV7354" s="13" t="s">
        <v>16</v>
      </c>
      <c r="AW7354" s="13" t="s">
        <v>32</v>
      </c>
      <c r="AX7354" s="13" t="s">
        <v>76</v>
      </c>
      <c r="AY7354" s="220" t="s">
        <v>272</v>
      </c>
    </row>
    <row r="7355" spans="1:65" s="13" customFormat="1" ht="11.25" x14ac:dyDescent="0.2">
      <c r="B7355" s="210"/>
      <c r="C7355" s="211"/>
      <c r="D7355" s="212" t="s">
        <v>283</v>
      </c>
      <c r="E7355" s="213" t="s">
        <v>1</v>
      </c>
      <c r="F7355" s="214" t="s">
        <v>285</v>
      </c>
      <c r="G7355" s="211"/>
      <c r="H7355" s="213" t="s">
        <v>1</v>
      </c>
      <c r="I7355" s="215"/>
      <c r="J7355" s="211"/>
      <c r="K7355" s="211"/>
      <c r="L7355" s="216"/>
      <c r="M7355" s="217"/>
      <c r="N7355" s="218"/>
      <c r="O7355" s="218"/>
      <c r="P7355" s="218"/>
      <c r="Q7355" s="218"/>
      <c r="R7355" s="218"/>
      <c r="S7355" s="218"/>
      <c r="T7355" s="219"/>
      <c r="AT7355" s="220" t="s">
        <v>283</v>
      </c>
      <c r="AU7355" s="220" t="s">
        <v>84</v>
      </c>
      <c r="AV7355" s="13" t="s">
        <v>16</v>
      </c>
      <c r="AW7355" s="13" t="s">
        <v>32</v>
      </c>
      <c r="AX7355" s="13" t="s">
        <v>76</v>
      </c>
      <c r="AY7355" s="220" t="s">
        <v>272</v>
      </c>
    </row>
    <row r="7356" spans="1:65" s="13" customFormat="1" ht="11.25" x14ac:dyDescent="0.2">
      <c r="B7356" s="210"/>
      <c r="C7356" s="211"/>
      <c r="D7356" s="212" t="s">
        <v>283</v>
      </c>
      <c r="E7356" s="213" t="s">
        <v>1</v>
      </c>
      <c r="F7356" s="214" t="s">
        <v>831</v>
      </c>
      <c r="G7356" s="211"/>
      <c r="H7356" s="213" t="s">
        <v>1</v>
      </c>
      <c r="I7356" s="215"/>
      <c r="J7356" s="211"/>
      <c r="K7356" s="211"/>
      <c r="L7356" s="216"/>
      <c r="M7356" s="217"/>
      <c r="N7356" s="218"/>
      <c r="O7356" s="218"/>
      <c r="P7356" s="218"/>
      <c r="Q7356" s="218"/>
      <c r="R7356" s="218"/>
      <c r="S7356" s="218"/>
      <c r="T7356" s="219"/>
      <c r="AT7356" s="220" t="s">
        <v>283</v>
      </c>
      <c r="AU7356" s="220" t="s">
        <v>84</v>
      </c>
      <c r="AV7356" s="13" t="s">
        <v>16</v>
      </c>
      <c r="AW7356" s="13" t="s">
        <v>32</v>
      </c>
      <c r="AX7356" s="13" t="s">
        <v>76</v>
      </c>
      <c r="AY7356" s="220" t="s">
        <v>272</v>
      </c>
    </row>
    <row r="7357" spans="1:65" s="14" customFormat="1" ht="11.25" x14ac:dyDescent="0.2">
      <c r="B7357" s="221"/>
      <c r="C7357" s="222"/>
      <c r="D7357" s="212" t="s">
        <v>283</v>
      </c>
      <c r="E7357" s="223" t="s">
        <v>1</v>
      </c>
      <c r="F7357" s="224" t="s">
        <v>5719</v>
      </c>
      <c r="G7357" s="222"/>
      <c r="H7357" s="225">
        <v>2</v>
      </c>
      <c r="I7357" s="226"/>
      <c r="J7357" s="222"/>
      <c r="K7357" s="222"/>
      <c r="L7357" s="227"/>
      <c r="M7357" s="228"/>
      <c r="N7357" s="229"/>
      <c r="O7357" s="229"/>
      <c r="P7357" s="229"/>
      <c r="Q7357" s="229"/>
      <c r="R7357" s="229"/>
      <c r="S7357" s="229"/>
      <c r="T7357" s="230"/>
      <c r="AT7357" s="231" t="s">
        <v>283</v>
      </c>
      <c r="AU7357" s="231" t="s">
        <v>84</v>
      </c>
      <c r="AV7357" s="14" t="s">
        <v>84</v>
      </c>
      <c r="AW7357" s="14" t="s">
        <v>32</v>
      </c>
      <c r="AX7357" s="14" t="s">
        <v>76</v>
      </c>
      <c r="AY7357" s="231" t="s">
        <v>272</v>
      </c>
    </row>
    <row r="7358" spans="1:65" s="14" customFormat="1" ht="11.25" x14ac:dyDescent="0.2">
      <c r="B7358" s="221"/>
      <c r="C7358" s="222"/>
      <c r="D7358" s="212" t="s">
        <v>283</v>
      </c>
      <c r="E7358" s="223" t="s">
        <v>1</v>
      </c>
      <c r="F7358" s="224" t="s">
        <v>5720</v>
      </c>
      <c r="G7358" s="222"/>
      <c r="H7358" s="225">
        <v>2</v>
      </c>
      <c r="I7358" s="226"/>
      <c r="J7358" s="222"/>
      <c r="K7358" s="222"/>
      <c r="L7358" s="227"/>
      <c r="M7358" s="228"/>
      <c r="N7358" s="229"/>
      <c r="O7358" s="229"/>
      <c r="P7358" s="229"/>
      <c r="Q7358" s="229"/>
      <c r="R7358" s="229"/>
      <c r="S7358" s="229"/>
      <c r="T7358" s="230"/>
      <c r="AT7358" s="231" t="s">
        <v>283</v>
      </c>
      <c r="AU7358" s="231" t="s">
        <v>84</v>
      </c>
      <c r="AV7358" s="14" t="s">
        <v>84</v>
      </c>
      <c r="AW7358" s="14" t="s">
        <v>32</v>
      </c>
      <c r="AX7358" s="14" t="s">
        <v>76</v>
      </c>
      <c r="AY7358" s="231" t="s">
        <v>272</v>
      </c>
    </row>
    <row r="7359" spans="1:65" s="13" customFormat="1" ht="11.25" x14ac:dyDescent="0.2">
      <c r="B7359" s="210"/>
      <c r="C7359" s="211"/>
      <c r="D7359" s="212" t="s">
        <v>283</v>
      </c>
      <c r="E7359" s="213" t="s">
        <v>1</v>
      </c>
      <c r="F7359" s="214" t="s">
        <v>285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 x14ac:dyDescent="0.2">
      <c r="B7360" s="210"/>
      <c r="C7360" s="211"/>
      <c r="D7360" s="212" t="s">
        <v>283</v>
      </c>
      <c r="E7360" s="213" t="s">
        <v>1</v>
      </c>
      <c r="F7360" s="214" t="s">
        <v>833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4" customFormat="1" ht="11.25" x14ac:dyDescent="0.2">
      <c r="B7361" s="221"/>
      <c r="C7361" s="222"/>
      <c r="D7361" s="212" t="s">
        <v>283</v>
      </c>
      <c r="E7361" s="223" t="s">
        <v>1</v>
      </c>
      <c r="F7361" s="224" t="s">
        <v>5721</v>
      </c>
      <c r="G7361" s="222"/>
      <c r="H7361" s="225">
        <v>4.0750000000000002</v>
      </c>
      <c r="I7361" s="226"/>
      <c r="J7361" s="222"/>
      <c r="K7361" s="222"/>
      <c r="L7361" s="227"/>
      <c r="M7361" s="228"/>
      <c r="N7361" s="229"/>
      <c r="O7361" s="229"/>
      <c r="P7361" s="229"/>
      <c r="Q7361" s="229"/>
      <c r="R7361" s="229"/>
      <c r="S7361" s="229"/>
      <c r="T7361" s="230"/>
      <c r="AT7361" s="231" t="s">
        <v>283</v>
      </c>
      <c r="AU7361" s="231" t="s">
        <v>84</v>
      </c>
      <c r="AV7361" s="14" t="s">
        <v>84</v>
      </c>
      <c r="AW7361" s="14" t="s">
        <v>32</v>
      </c>
      <c r="AX7361" s="14" t="s">
        <v>76</v>
      </c>
      <c r="AY7361" s="231" t="s">
        <v>272</v>
      </c>
    </row>
    <row r="7362" spans="1:65" s="13" customFormat="1" ht="11.25" x14ac:dyDescent="0.2">
      <c r="B7362" s="210"/>
      <c r="C7362" s="211"/>
      <c r="D7362" s="212" t="s">
        <v>283</v>
      </c>
      <c r="E7362" s="213" t="s">
        <v>1</v>
      </c>
      <c r="F7362" s="214" t="s">
        <v>285</v>
      </c>
      <c r="G7362" s="211"/>
      <c r="H7362" s="213" t="s">
        <v>1</v>
      </c>
      <c r="I7362" s="215"/>
      <c r="J7362" s="211"/>
      <c r="K7362" s="211"/>
      <c r="L7362" s="216"/>
      <c r="M7362" s="217"/>
      <c r="N7362" s="218"/>
      <c r="O7362" s="218"/>
      <c r="P7362" s="218"/>
      <c r="Q7362" s="218"/>
      <c r="R7362" s="218"/>
      <c r="S7362" s="218"/>
      <c r="T7362" s="219"/>
      <c r="AT7362" s="220" t="s">
        <v>283</v>
      </c>
      <c r="AU7362" s="220" t="s">
        <v>84</v>
      </c>
      <c r="AV7362" s="13" t="s">
        <v>16</v>
      </c>
      <c r="AW7362" s="13" t="s">
        <v>32</v>
      </c>
      <c r="AX7362" s="13" t="s">
        <v>76</v>
      </c>
      <c r="AY7362" s="220" t="s">
        <v>272</v>
      </c>
    </row>
    <row r="7363" spans="1:65" s="13" customFormat="1" ht="11.25" x14ac:dyDescent="0.2">
      <c r="B7363" s="210"/>
      <c r="C7363" s="211"/>
      <c r="D7363" s="212" t="s">
        <v>283</v>
      </c>
      <c r="E7363" s="213" t="s">
        <v>1</v>
      </c>
      <c r="F7363" s="214" t="s">
        <v>837</v>
      </c>
      <c r="G7363" s="211"/>
      <c r="H7363" s="213" t="s">
        <v>1</v>
      </c>
      <c r="I7363" s="215"/>
      <c r="J7363" s="211"/>
      <c r="K7363" s="211"/>
      <c r="L7363" s="216"/>
      <c r="M7363" s="217"/>
      <c r="N7363" s="218"/>
      <c r="O7363" s="218"/>
      <c r="P7363" s="218"/>
      <c r="Q7363" s="218"/>
      <c r="R7363" s="218"/>
      <c r="S7363" s="218"/>
      <c r="T7363" s="219"/>
      <c r="AT7363" s="220" t="s">
        <v>283</v>
      </c>
      <c r="AU7363" s="220" t="s">
        <v>84</v>
      </c>
      <c r="AV7363" s="13" t="s">
        <v>16</v>
      </c>
      <c r="AW7363" s="13" t="s">
        <v>32</v>
      </c>
      <c r="AX7363" s="13" t="s">
        <v>76</v>
      </c>
      <c r="AY7363" s="220" t="s">
        <v>272</v>
      </c>
    </row>
    <row r="7364" spans="1:65" s="14" customFormat="1" ht="11.25" x14ac:dyDescent="0.2">
      <c r="B7364" s="221"/>
      <c r="C7364" s="222"/>
      <c r="D7364" s="212" t="s">
        <v>283</v>
      </c>
      <c r="E7364" s="223" t="s">
        <v>1</v>
      </c>
      <c r="F7364" s="224" t="s">
        <v>5722</v>
      </c>
      <c r="G7364" s="222"/>
      <c r="H7364" s="225">
        <v>3</v>
      </c>
      <c r="I7364" s="226"/>
      <c r="J7364" s="222"/>
      <c r="K7364" s="222"/>
      <c r="L7364" s="227"/>
      <c r="M7364" s="228"/>
      <c r="N7364" s="229"/>
      <c r="O7364" s="229"/>
      <c r="P7364" s="229"/>
      <c r="Q7364" s="229"/>
      <c r="R7364" s="229"/>
      <c r="S7364" s="229"/>
      <c r="T7364" s="230"/>
      <c r="AT7364" s="231" t="s">
        <v>283</v>
      </c>
      <c r="AU7364" s="231" t="s">
        <v>84</v>
      </c>
      <c r="AV7364" s="14" t="s">
        <v>84</v>
      </c>
      <c r="AW7364" s="14" t="s">
        <v>32</v>
      </c>
      <c r="AX7364" s="14" t="s">
        <v>76</v>
      </c>
      <c r="AY7364" s="231" t="s">
        <v>272</v>
      </c>
    </row>
    <row r="7365" spans="1:65" s="14" customFormat="1" ht="11.25" x14ac:dyDescent="0.2">
      <c r="B7365" s="221"/>
      <c r="C7365" s="222"/>
      <c r="D7365" s="212" t="s">
        <v>283</v>
      </c>
      <c r="E7365" s="223" t="s">
        <v>1</v>
      </c>
      <c r="F7365" s="224" t="s">
        <v>5723</v>
      </c>
      <c r="G7365" s="222"/>
      <c r="H7365" s="225">
        <v>6</v>
      </c>
      <c r="I7365" s="226"/>
      <c r="J7365" s="222"/>
      <c r="K7365" s="222"/>
      <c r="L7365" s="227"/>
      <c r="M7365" s="228"/>
      <c r="N7365" s="229"/>
      <c r="O7365" s="229"/>
      <c r="P7365" s="229"/>
      <c r="Q7365" s="229"/>
      <c r="R7365" s="229"/>
      <c r="S7365" s="229"/>
      <c r="T7365" s="230"/>
      <c r="AT7365" s="231" t="s">
        <v>283</v>
      </c>
      <c r="AU7365" s="231" t="s">
        <v>84</v>
      </c>
      <c r="AV7365" s="14" t="s">
        <v>84</v>
      </c>
      <c r="AW7365" s="14" t="s">
        <v>32</v>
      </c>
      <c r="AX7365" s="14" t="s">
        <v>76</v>
      </c>
      <c r="AY7365" s="231" t="s">
        <v>272</v>
      </c>
    </row>
    <row r="7366" spans="1:65" s="14" customFormat="1" ht="11.25" x14ac:dyDescent="0.2">
      <c r="B7366" s="221"/>
      <c r="C7366" s="222"/>
      <c r="D7366" s="212" t="s">
        <v>283</v>
      </c>
      <c r="E7366" s="223" t="s">
        <v>1</v>
      </c>
      <c r="F7366" s="224" t="s">
        <v>5724</v>
      </c>
      <c r="G7366" s="222"/>
      <c r="H7366" s="225">
        <v>2</v>
      </c>
      <c r="I7366" s="226"/>
      <c r="J7366" s="222"/>
      <c r="K7366" s="222"/>
      <c r="L7366" s="227"/>
      <c r="M7366" s="228"/>
      <c r="N7366" s="229"/>
      <c r="O7366" s="229"/>
      <c r="P7366" s="229"/>
      <c r="Q7366" s="229"/>
      <c r="R7366" s="229"/>
      <c r="S7366" s="229"/>
      <c r="T7366" s="230"/>
      <c r="AT7366" s="231" t="s">
        <v>283</v>
      </c>
      <c r="AU7366" s="231" t="s">
        <v>84</v>
      </c>
      <c r="AV7366" s="14" t="s">
        <v>84</v>
      </c>
      <c r="AW7366" s="14" t="s">
        <v>32</v>
      </c>
      <c r="AX7366" s="14" t="s">
        <v>76</v>
      </c>
      <c r="AY7366" s="231" t="s">
        <v>272</v>
      </c>
    </row>
    <row r="7367" spans="1:65" s="2" customFormat="1" ht="21.75" customHeight="1" x14ac:dyDescent="0.2">
      <c r="A7367" s="34"/>
      <c r="B7367" s="35"/>
      <c r="C7367" s="192" t="s">
        <v>5725</v>
      </c>
      <c r="D7367" s="192" t="s">
        <v>274</v>
      </c>
      <c r="E7367" s="193" t="s">
        <v>5726</v>
      </c>
      <c r="F7367" s="194" t="s">
        <v>5727</v>
      </c>
      <c r="G7367" s="195" t="s">
        <v>185</v>
      </c>
      <c r="H7367" s="196">
        <v>105.1</v>
      </c>
      <c r="I7367" s="197"/>
      <c r="J7367" s="198">
        <f>ROUND(I7367*H7367,2)</f>
        <v>0</v>
      </c>
      <c r="K7367" s="194" t="s">
        <v>278</v>
      </c>
      <c r="L7367" s="39"/>
      <c r="M7367" s="199" t="s">
        <v>1</v>
      </c>
      <c r="N7367" s="200" t="s">
        <v>41</v>
      </c>
      <c r="O7367" s="71"/>
      <c r="P7367" s="201">
        <f>O7367*H7367</f>
        <v>0</v>
      </c>
      <c r="Q7367" s="201">
        <v>5.0000000000000001E-4</v>
      </c>
      <c r="R7367" s="201">
        <f>Q7367*H7367</f>
        <v>5.2549999999999999E-2</v>
      </c>
      <c r="S7367" s="201">
        <v>0</v>
      </c>
      <c r="T7367" s="202">
        <f>S7367*H7367</f>
        <v>0</v>
      </c>
      <c r="U7367" s="34"/>
      <c r="V7367" s="34"/>
      <c r="W7367" s="34"/>
      <c r="X7367" s="34"/>
      <c r="Y7367" s="34"/>
      <c r="Z7367" s="34"/>
      <c r="AA7367" s="34"/>
      <c r="AB7367" s="34"/>
      <c r="AC7367" s="34"/>
      <c r="AD7367" s="34"/>
      <c r="AE7367" s="34"/>
      <c r="AR7367" s="203" t="s">
        <v>358</v>
      </c>
      <c r="AT7367" s="203" t="s">
        <v>274</v>
      </c>
      <c r="AU7367" s="203" t="s">
        <v>84</v>
      </c>
      <c r="AY7367" s="17" t="s">
        <v>272</v>
      </c>
      <c r="BE7367" s="204">
        <f>IF(N7367="základní",J7367,0)</f>
        <v>0</v>
      </c>
      <c r="BF7367" s="204">
        <f>IF(N7367="snížená",J7367,0)</f>
        <v>0</v>
      </c>
      <c r="BG7367" s="204">
        <f>IF(N7367="zákl. přenesená",J7367,0)</f>
        <v>0</v>
      </c>
      <c r="BH7367" s="204">
        <f>IF(N7367="sníž. přenesená",J7367,0)</f>
        <v>0</v>
      </c>
      <c r="BI7367" s="204">
        <f>IF(N7367="nulová",J7367,0)</f>
        <v>0</v>
      </c>
      <c r="BJ7367" s="17" t="s">
        <v>16</v>
      </c>
      <c r="BK7367" s="204">
        <f>ROUND(I7367*H7367,2)</f>
        <v>0</v>
      </c>
      <c r="BL7367" s="17" t="s">
        <v>358</v>
      </c>
      <c r="BM7367" s="203" t="s">
        <v>5728</v>
      </c>
    </row>
    <row r="7368" spans="1:65" s="2" customFormat="1" ht="11.25" x14ac:dyDescent="0.2">
      <c r="A7368" s="34"/>
      <c r="B7368" s="35"/>
      <c r="C7368" s="36"/>
      <c r="D7368" s="205" t="s">
        <v>281</v>
      </c>
      <c r="E7368" s="36"/>
      <c r="F7368" s="206" t="s">
        <v>5729</v>
      </c>
      <c r="G7368" s="36"/>
      <c r="H7368" s="36"/>
      <c r="I7368" s="207"/>
      <c r="J7368" s="36"/>
      <c r="K7368" s="36"/>
      <c r="L7368" s="39"/>
      <c r="M7368" s="208"/>
      <c r="N7368" s="209"/>
      <c r="O7368" s="71"/>
      <c r="P7368" s="71"/>
      <c r="Q7368" s="71"/>
      <c r="R7368" s="71"/>
      <c r="S7368" s="71"/>
      <c r="T7368" s="72"/>
      <c r="U7368" s="34"/>
      <c r="V7368" s="34"/>
      <c r="W7368" s="34"/>
      <c r="X7368" s="34"/>
      <c r="Y7368" s="34"/>
      <c r="Z7368" s="34"/>
      <c r="AA7368" s="34"/>
      <c r="AB7368" s="34"/>
      <c r="AC7368" s="34"/>
      <c r="AD7368" s="34"/>
      <c r="AE7368" s="34"/>
      <c r="AT7368" s="17" t="s">
        <v>281</v>
      </c>
      <c r="AU7368" s="17" t="s">
        <v>84</v>
      </c>
    </row>
    <row r="7369" spans="1:65" s="13" customFormat="1" ht="22.5" x14ac:dyDescent="0.2">
      <c r="B7369" s="210"/>
      <c r="C7369" s="211"/>
      <c r="D7369" s="212" t="s">
        <v>283</v>
      </c>
      <c r="E7369" s="213" t="s">
        <v>1</v>
      </c>
      <c r="F7369" s="214" t="s">
        <v>1820</v>
      </c>
      <c r="G7369" s="211"/>
      <c r="H7369" s="213" t="s">
        <v>1</v>
      </c>
      <c r="I7369" s="215"/>
      <c r="J7369" s="211"/>
      <c r="K7369" s="211"/>
      <c r="L7369" s="216"/>
      <c r="M7369" s="217"/>
      <c r="N7369" s="218"/>
      <c r="O7369" s="218"/>
      <c r="P7369" s="218"/>
      <c r="Q7369" s="218"/>
      <c r="R7369" s="218"/>
      <c r="S7369" s="218"/>
      <c r="T7369" s="219"/>
      <c r="AT7369" s="220" t="s">
        <v>283</v>
      </c>
      <c r="AU7369" s="220" t="s">
        <v>84</v>
      </c>
      <c r="AV7369" s="13" t="s">
        <v>16</v>
      </c>
      <c r="AW7369" s="13" t="s">
        <v>32</v>
      </c>
      <c r="AX7369" s="13" t="s">
        <v>76</v>
      </c>
      <c r="AY7369" s="220" t="s">
        <v>272</v>
      </c>
    </row>
    <row r="7370" spans="1:65" s="13" customFormat="1" ht="11.25" x14ac:dyDescent="0.2">
      <c r="B7370" s="210"/>
      <c r="C7370" s="211"/>
      <c r="D7370" s="212" t="s">
        <v>283</v>
      </c>
      <c r="E7370" s="213" t="s">
        <v>1</v>
      </c>
      <c r="F7370" s="214" t="s">
        <v>285</v>
      </c>
      <c r="G7370" s="211"/>
      <c r="H7370" s="213" t="s">
        <v>1</v>
      </c>
      <c r="I7370" s="215"/>
      <c r="J7370" s="211"/>
      <c r="K7370" s="211"/>
      <c r="L7370" s="216"/>
      <c r="M7370" s="217"/>
      <c r="N7370" s="218"/>
      <c r="O7370" s="218"/>
      <c r="P7370" s="218"/>
      <c r="Q7370" s="218"/>
      <c r="R7370" s="218"/>
      <c r="S7370" s="218"/>
      <c r="T7370" s="219"/>
      <c r="AT7370" s="220" t="s">
        <v>283</v>
      </c>
      <c r="AU7370" s="220" t="s">
        <v>84</v>
      </c>
      <c r="AV7370" s="13" t="s">
        <v>16</v>
      </c>
      <c r="AW7370" s="13" t="s">
        <v>32</v>
      </c>
      <c r="AX7370" s="13" t="s">
        <v>76</v>
      </c>
      <c r="AY7370" s="220" t="s">
        <v>272</v>
      </c>
    </row>
    <row r="7371" spans="1:65" s="13" customFormat="1" ht="11.25" x14ac:dyDescent="0.2">
      <c r="B7371" s="210"/>
      <c r="C7371" s="211"/>
      <c r="D7371" s="212" t="s">
        <v>283</v>
      </c>
      <c r="E7371" s="213" t="s">
        <v>1</v>
      </c>
      <c r="F7371" s="214" t="s">
        <v>831</v>
      </c>
      <c r="G7371" s="211"/>
      <c r="H7371" s="213" t="s">
        <v>1</v>
      </c>
      <c r="I7371" s="215"/>
      <c r="J7371" s="211"/>
      <c r="K7371" s="211"/>
      <c r="L7371" s="216"/>
      <c r="M7371" s="217"/>
      <c r="N7371" s="218"/>
      <c r="O7371" s="218"/>
      <c r="P7371" s="218"/>
      <c r="Q7371" s="218"/>
      <c r="R7371" s="218"/>
      <c r="S7371" s="218"/>
      <c r="T7371" s="219"/>
      <c r="AT7371" s="220" t="s">
        <v>283</v>
      </c>
      <c r="AU7371" s="220" t="s">
        <v>84</v>
      </c>
      <c r="AV7371" s="13" t="s">
        <v>16</v>
      </c>
      <c r="AW7371" s="13" t="s">
        <v>32</v>
      </c>
      <c r="AX7371" s="13" t="s">
        <v>76</v>
      </c>
      <c r="AY7371" s="220" t="s">
        <v>272</v>
      </c>
    </row>
    <row r="7372" spans="1:65" s="14" customFormat="1" ht="11.25" x14ac:dyDescent="0.2">
      <c r="B7372" s="221"/>
      <c r="C7372" s="222"/>
      <c r="D7372" s="212" t="s">
        <v>283</v>
      </c>
      <c r="E7372" s="223" t="s">
        <v>1</v>
      </c>
      <c r="F7372" s="224" t="s">
        <v>5730</v>
      </c>
      <c r="G7372" s="222"/>
      <c r="H7372" s="225">
        <v>8.6999999999999993</v>
      </c>
      <c r="I7372" s="226"/>
      <c r="J7372" s="222"/>
      <c r="K7372" s="222"/>
      <c r="L7372" s="227"/>
      <c r="M7372" s="228"/>
      <c r="N7372" s="229"/>
      <c r="O7372" s="229"/>
      <c r="P7372" s="229"/>
      <c r="Q7372" s="229"/>
      <c r="R7372" s="229"/>
      <c r="S7372" s="229"/>
      <c r="T7372" s="230"/>
      <c r="AT7372" s="231" t="s">
        <v>283</v>
      </c>
      <c r="AU7372" s="231" t="s">
        <v>84</v>
      </c>
      <c r="AV7372" s="14" t="s">
        <v>84</v>
      </c>
      <c r="AW7372" s="14" t="s">
        <v>32</v>
      </c>
      <c r="AX7372" s="14" t="s">
        <v>76</v>
      </c>
      <c r="AY7372" s="231" t="s">
        <v>272</v>
      </c>
    </row>
    <row r="7373" spans="1:65" s="14" customFormat="1" ht="11.25" x14ac:dyDescent="0.2">
      <c r="B7373" s="221"/>
      <c r="C7373" s="222"/>
      <c r="D7373" s="212" t="s">
        <v>283</v>
      </c>
      <c r="E7373" s="223" t="s">
        <v>1</v>
      </c>
      <c r="F7373" s="224" t="s">
        <v>5731</v>
      </c>
      <c r="G7373" s="222"/>
      <c r="H7373" s="225">
        <v>5.15</v>
      </c>
      <c r="I7373" s="226"/>
      <c r="J7373" s="222"/>
      <c r="K7373" s="222"/>
      <c r="L7373" s="227"/>
      <c r="M7373" s="228"/>
      <c r="N7373" s="229"/>
      <c r="O7373" s="229"/>
      <c r="P7373" s="229"/>
      <c r="Q7373" s="229"/>
      <c r="R7373" s="229"/>
      <c r="S7373" s="229"/>
      <c r="T7373" s="230"/>
      <c r="AT7373" s="231" t="s">
        <v>283</v>
      </c>
      <c r="AU7373" s="231" t="s">
        <v>84</v>
      </c>
      <c r="AV7373" s="14" t="s">
        <v>84</v>
      </c>
      <c r="AW7373" s="14" t="s">
        <v>32</v>
      </c>
      <c r="AX7373" s="14" t="s">
        <v>76</v>
      </c>
      <c r="AY7373" s="231" t="s">
        <v>272</v>
      </c>
    </row>
    <row r="7374" spans="1:65" s="14" customFormat="1" ht="11.25" x14ac:dyDescent="0.2">
      <c r="B7374" s="221"/>
      <c r="C7374" s="222"/>
      <c r="D7374" s="212" t="s">
        <v>283</v>
      </c>
      <c r="E7374" s="223" t="s">
        <v>1</v>
      </c>
      <c r="F7374" s="224" t="s">
        <v>5732</v>
      </c>
      <c r="G7374" s="222"/>
      <c r="H7374" s="225">
        <v>4.5999999999999996</v>
      </c>
      <c r="I7374" s="226"/>
      <c r="J7374" s="222"/>
      <c r="K7374" s="222"/>
      <c r="L7374" s="227"/>
      <c r="M7374" s="228"/>
      <c r="N7374" s="229"/>
      <c r="O7374" s="229"/>
      <c r="P7374" s="229"/>
      <c r="Q7374" s="229"/>
      <c r="R7374" s="229"/>
      <c r="S7374" s="229"/>
      <c r="T7374" s="230"/>
      <c r="AT7374" s="231" t="s">
        <v>283</v>
      </c>
      <c r="AU7374" s="231" t="s">
        <v>84</v>
      </c>
      <c r="AV7374" s="14" t="s">
        <v>84</v>
      </c>
      <c r="AW7374" s="14" t="s">
        <v>32</v>
      </c>
      <c r="AX7374" s="14" t="s">
        <v>76</v>
      </c>
      <c r="AY7374" s="231" t="s">
        <v>272</v>
      </c>
    </row>
    <row r="7375" spans="1:65" s="14" customFormat="1" ht="11.25" x14ac:dyDescent="0.2">
      <c r="B7375" s="221"/>
      <c r="C7375" s="222"/>
      <c r="D7375" s="212" t="s">
        <v>283</v>
      </c>
      <c r="E7375" s="223" t="s">
        <v>1</v>
      </c>
      <c r="F7375" s="224" t="s">
        <v>5733</v>
      </c>
      <c r="G7375" s="222"/>
      <c r="H7375" s="225">
        <v>6.9</v>
      </c>
      <c r="I7375" s="226"/>
      <c r="J7375" s="222"/>
      <c r="K7375" s="222"/>
      <c r="L7375" s="227"/>
      <c r="M7375" s="228"/>
      <c r="N7375" s="229"/>
      <c r="O7375" s="229"/>
      <c r="P7375" s="229"/>
      <c r="Q7375" s="229"/>
      <c r="R7375" s="229"/>
      <c r="S7375" s="229"/>
      <c r="T7375" s="230"/>
      <c r="AT7375" s="231" t="s">
        <v>283</v>
      </c>
      <c r="AU7375" s="231" t="s">
        <v>84</v>
      </c>
      <c r="AV7375" s="14" t="s">
        <v>84</v>
      </c>
      <c r="AW7375" s="14" t="s">
        <v>32</v>
      </c>
      <c r="AX7375" s="14" t="s">
        <v>76</v>
      </c>
      <c r="AY7375" s="231" t="s">
        <v>272</v>
      </c>
    </row>
    <row r="7376" spans="1:65" s="14" customFormat="1" ht="11.25" x14ac:dyDescent="0.2">
      <c r="B7376" s="221"/>
      <c r="C7376" s="222"/>
      <c r="D7376" s="212" t="s">
        <v>283</v>
      </c>
      <c r="E7376" s="223" t="s">
        <v>1</v>
      </c>
      <c r="F7376" s="224" t="s">
        <v>5734</v>
      </c>
      <c r="G7376" s="222"/>
      <c r="H7376" s="225">
        <v>4.55</v>
      </c>
      <c r="I7376" s="226"/>
      <c r="J7376" s="222"/>
      <c r="K7376" s="222"/>
      <c r="L7376" s="227"/>
      <c r="M7376" s="228"/>
      <c r="N7376" s="229"/>
      <c r="O7376" s="229"/>
      <c r="P7376" s="229"/>
      <c r="Q7376" s="229"/>
      <c r="R7376" s="229"/>
      <c r="S7376" s="229"/>
      <c r="T7376" s="230"/>
      <c r="AT7376" s="231" t="s">
        <v>283</v>
      </c>
      <c r="AU7376" s="231" t="s">
        <v>84</v>
      </c>
      <c r="AV7376" s="14" t="s">
        <v>84</v>
      </c>
      <c r="AW7376" s="14" t="s">
        <v>32</v>
      </c>
      <c r="AX7376" s="14" t="s">
        <v>76</v>
      </c>
      <c r="AY7376" s="231" t="s">
        <v>272</v>
      </c>
    </row>
    <row r="7377" spans="2:51" s="14" customFormat="1" ht="11.25" x14ac:dyDescent="0.2">
      <c r="B7377" s="221"/>
      <c r="C7377" s="222"/>
      <c r="D7377" s="212" t="s">
        <v>283</v>
      </c>
      <c r="E7377" s="223" t="s">
        <v>1</v>
      </c>
      <c r="F7377" s="224" t="s">
        <v>5735</v>
      </c>
      <c r="G7377" s="222"/>
      <c r="H7377" s="225">
        <v>4.625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 x14ac:dyDescent="0.2">
      <c r="B7378" s="221"/>
      <c r="C7378" s="222"/>
      <c r="D7378" s="212" t="s">
        <v>283</v>
      </c>
      <c r="E7378" s="223" t="s">
        <v>1</v>
      </c>
      <c r="F7378" s="224" t="s">
        <v>5736</v>
      </c>
      <c r="G7378" s="222"/>
      <c r="H7378" s="225">
        <v>4.625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 x14ac:dyDescent="0.2">
      <c r="B7379" s="221"/>
      <c r="C7379" s="222"/>
      <c r="D7379" s="212" t="s">
        <v>283</v>
      </c>
      <c r="E7379" s="223" t="s">
        <v>1</v>
      </c>
      <c r="F7379" s="224" t="s">
        <v>5737</v>
      </c>
      <c r="G7379" s="222"/>
      <c r="H7379" s="225">
        <v>4.625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 x14ac:dyDescent="0.2">
      <c r="B7380" s="221"/>
      <c r="C7380" s="222"/>
      <c r="D7380" s="212" t="s">
        <v>283</v>
      </c>
      <c r="E7380" s="223" t="s">
        <v>1</v>
      </c>
      <c r="F7380" s="224" t="s">
        <v>5738</v>
      </c>
      <c r="G7380" s="222"/>
      <c r="H7380" s="225">
        <v>4.625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 x14ac:dyDescent="0.2">
      <c r="B7381" s="221"/>
      <c r="C7381" s="222"/>
      <c r="D7381" s="212" t="s">
        <v>283</v>
      </c>
      <c r="E7381" s="223" t="s">
        <v>1</v>
      </c>
      <c r="F7381" s="224" t="s">
        <v>5739</v>
      </c>
      <c r="G7381" s="222"/>
      <c r="H7381" s="225">
        <v>4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 x14ac:dyDescent="0.2">
      <c r="B7382" s="221"/>
      <c r="C7382" s="222"/>
      <c r="D7382" s="212" t="s">
        <v>283</v>
      </c>
      <c r="E7382" s="223" t="s">
        <v>1</v>
      </c>
      <c r="F7382" s="224" t="s">
        <v>5740</v>
      </c>
      <c r="G7382" s="222"/>
      <c r="H7382" s="225">
        <v>4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 x14ac:dyDescent="0.2">
      <c r="B7383" s="221"/>
      <c r="C7383" s="222"/>
      <c r="D7383" s="212" t="s">
        <v>283</v>
      </c>
      <c r="E7383" s="223" t="s">
        <v>1</v>
      </c>
      <c r="F7383" s="224" t="s">
        <v>5741</v>
      </c>
      <c r="G7383" s="222"/>
      <c r="H7383" s="225">
        <v>4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3" customFormat="1" ht="11.25" x14ac:dyDescent="0.2">
      <c r="B7384" s="210"/>
      <c r="C7384" s="211"/>
      <c r="D7384" s="212" t="s">
        <v>283</v>
      </c>
      <c r="E7384" s="213" t="s">
        <v>1</v>
      </c>
      <c r="F7384" s="214" t="s">
        <v>285</v>
      </c>
      <c r="G7384" s="211"/>
      <c r="H7384" s="213" t="s">
        <v>1</v>
      </c>
      <c r="I7384" s="215"/>
      <c r="J7384" s="211"/>
      <c r="K7384" s="211"/>
      <c r="L7384" s="216"/>
      <c r="M7384" s="217"/>
      <c r="N7384" s="218"/>
      <c r="O7384" s="218"/>
      <c r="P7384" s="218"/>
      <c r="Q7384" s="218"/>
      <c r="R7384" s="218"/>
      <c r="S7384" s="218"/>
      <c r="T7384" s="219"/>
      <c r="AT7384" s="220" t="s">
        <v>283</v>
      </c>
      <c r="AU7384" s="220" t="s">
        <v>84</v>
      </c>
      <c r="AV7384" s="13" t="s">
        <v>16</v>
      </c>
      <c r="AW7384" s="13" t="s">
        <v>32</v>
      </c>
      <c r="AX7384" s="13" t="s">
        <v>76</v>
      </c>
      <c r="AY7384" s="220" t="s">
        <v>272</v>
      </c>
    </row>
    <row r="7385" spans="2:51" s="13" customFormat="1" ht="11.25" x14ac:dyDescent="0.2">
      <c r="B7385" s="210"/>
      <c r="C7385" s="211"/>
      <c r="D7385" s="212" t="s">
        <v>283</v>
      </c>
      <c r="E7385" s="213" t="s">
        <v>1</v>
      </c>
      <c r="F7385" s="214" t="s">
        <v>833</v>
      </c>
      <c r="G7385" s="211"/>
      <c r="H7385" s="213" t="s">
        <v>1</v>
      </c>
      <c r="I7385" s="215"/>
      <c r="J7385" s="211"/>
      <c r="K7385" s="211"/>
      <c r="L7385" s="216"/>
      <c r="M7385" s="217"/>
      <c r="N7385" s="218"/>
      <c r="O7385" s="218"/>
      <c r="P7385" s="218"/>
      <c r="Q7385" s="218"/>
      <c r="R7385" s="218"/>
      <c r="S7385" s="218"/>
      <c r="T7385" s="219"/>
      <c r="AT7385" s="220" t="s">
        <v>283</v>
      </c>
      <c r="AU7385" s="220" t="s">
        <v>84</v>
      </c>
      <c r="AV7385" s="13" t="s">
        <v>16</v>
      </c>
      <c r="AW7385" s="13" t="s">
        <v>32</v>
      </c>
      <c r="AX7385" s="13" t="s">
        <v>76</v>
      </c>
      <c r="AY7385" s="220" t="s">
        <v>272</v>
      </c>
    </row>
    <row r="7386" spans="2:51" s="14" customFormat="1" ht="11.25" x14ac:dyDescent="0.2">
      <c r="B7386" s="221"/>
      <c r="C7386" s="222"/>
      <c r="D7386" s="212" t="s">
        <v>283</v>
      </c>
      <c r="E7386" s="223" t="s">
        <v>1</v>
      </c>
      <c r="F7386" s="224" t="s">
        <v>5742</v>
      </c>
      <c r="G7386" s="222"/>
      <c r="H7386" s="225">
        <v>5.25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 x14ac:dyDescent="0.2">
      <c r="B7387" s="221"/>
      <c r="C7387" s="222"/>
      <c r="D7387" s="212" t="s">
        <v>283</v>
      </c>
      <c r="E7387" s="223" t="s">
        <v>1</v>
      </c>
      <c r="F7387" s="224" t="s">
        <v>5743</v>
      </c>
      <c r="G7387" s="222"/>
      <c r="H7387" s="225">
        <v>4.8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4" customFormat="1" ht="11.25" x14ac:dyDescent="0.2">
      <c r="B7388" s="221"/>
      <c r="C7388" s="222"/>
      <c r="D7388" s="212" t="s">
        <v>283</v>
      </c>
      <c r="E7388" s="223" t="s">
        <v>1</v>
      </c>
      <c r="F7388" s="224" t="s">
        <v>5744</v>
      </c>
      <c r="G7388" s="222"/>
      <c r="H7388" s="225">
        <v>5.7</v>
      </c>
      <c r="I7388" s="226"/>
      <c r="J7388" s="222"/>
      <c r="K7388" s="222"/>
      <c r="L7388" s="227"/>
      <c r="M7388" s="228"/>
      <c r="N7388" s="229"/>
      <c r="O7388" s="229"/>
      <c r="P7388" s="229"/>
      <c r="Q7388" s="229"/>
      <c r="R7388" s="229"/>
      <c r="S7388" s="229"/>
      <c r="T7388" s="230"/>
      <c r="AT7388" s="231" t="s">
        <v>283</v>
      </c>
      <c r="AU7388" s="231" t="s">
        <v>84</v>
      </c>
      <c r="AV7388" s="14" t="s">
        <v>84</v>
      </c>
      <c r="AW7388" s="14" t="s">
        <v>32</v>
      </c>
      <c r="AX7388" s="14" t="s">
        <v>76</v>
      </c>
      <c r="AY7388" s="231" t="s">
        <v>272</v>
      </c>
    </row>
    <row r="7389" spans="2:51" s="13" customFormat="1" ht="11.25" x14ac:dyDescent="0.2">
      <c r="B7389" s="210"/>
      <c r="C7389" s="211"/>
      <c r="D7389" s="212" t="s">
        <v>283</v>
      </c>
      <c r="E7389" s="213" t="s">
        <v>1</v>
      </c>
      <c r="F7389" s="214" t="s">
        <v>285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3" customFormat="1" ht="11.25" x14ac:dyDescent="0.2">
      <c r="B7390" s="210"/>
      <c r="C7390" s="211"/>
      <c r="D7390" s="212" t="s">
        <v>283</v>
      </c>
      <c r="E7390" s="213" t="s">
        <v>1</v>
      </c>
      <c r="F7390" s="214" t="s">
        <v>837</v>
      </c>
      <c r="G7390" s="211"/>
      <c r="H7390" s="213" t="s">
        <v>1</v>
      </c>
      <c r="I7390" s="215"/>
      <c r="J7390" s="211"/>
      <c r="K7390" s="211"/>
      <c r="L7390" s="216"/>
      <c r="M7390" s="217"/>
      <c r="N7390" s="218"/>
      <c r="O7390" s="218"/>
      <c r="P7390" s="218"/>
      <c r="Q7390" s="218"/>
      <c r="R7390" s="218"/>
      <c r="S7390" s="218"/>
      <c r="T7390" s="219"/>
      <c r="AT7390" s="220" t="s">
        <v>283</v>
      </c>
      <c r="AU7390" s="220" t="s">
        <v>84</v>
      </c>
      <c r="AV7390" s="13" t="s">
        <v>16</v>
      </c>
      <c r="AW7390" s="13" t="s">
        <v>32</v>
      </c>
      <c r="AX7390" s="13" t="s">
        <v>76</v>
      </c>
      <c r="AY7390" s="220" t="s">
        <v>272</v>
      </c>
    </row>
    <row r="7391" spans="2:51" s="14" customFormat="1" ht="11.25" x14ac:dyDescent="0.2">
      <c r="B7391" s="221"/>
      <c r="C7391" s="222"/>
      <c r="D7391" s="212" t="s">
        <v>283</v>
      </c>
      <c r="E7391" s="223" t="s">
        <v>1</v>
      </c>
      <c r="F7391" s="224" t="s">
        <v>5745</v>
      </c>
      <c r="G7391" s="222"/>
      <c r="H7391" s="225">
        <v>4.2750000000000004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 x14ac:dyDescent="0.2">
      <c r="B7392" s="221"/>
      <c r="C7392" s="222"/>
      <c r="D7392" s="212" t="s">
        <v>283</v>
      </c>
      <c r="E7392" s="223" t="s">
        <v>1</v>
      </c>
      <c r="F7392" s="224" t="s">
        <v>5746</v>
      </c>
      <c r="G7392" s="222"/>
      <c r="H7392" s="225">
        <v>5.4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4" customFormat="1" ht="11.25" x14ac:dyDescent="0.2">
      <c r="B7393" s="221"/>
      <c r="C7393" s="222"/>
      <c r="D7393" s="212" t="s">
        <v>283</v>
      </c>
      <c r="E7393" s="223" t="s">
        <v>1</v>
      </c>
      <c r="F7393" s="224" t="s">
        <v>5747</v>
      </c>
      <c r="G7393" s="222"/>
      <c r="H7393" s="225">
        <v>4</v>
      </c>
      <c r="I7393" s="226"/>
      <c r="J7393" s="222"/>
      <c r="K7393" s="222"/>
      <c r="L7393" s="227"/>
      <c r="M7393" s="228"/>
      <c r="N7393" s="229"/>
      <c r="O7393" s="229"/>
      <c r="P7393" s="229"/>
      <c r="Q7393" s="229"/>
      <c r="R7393" s="229"/>
      <c r="S7393" s="229"/>
      <c r="T7393" s="230"/>
      <c r="AT7393" s="231" t="s">
        <v>283</v>
      </c>
      <c r="AU7393" s="231" t="s">
        <v>84</v>
      </c>
      <c r="AV7393" s="14" t="s">
        <v>84</v>
      </c>
      <c r="AW7393" s="14" t="s">
        <v>32</v>
      </c>
      <c r="AX7393" s="14" t="s">
        <v>76</v>
      </c>
      <c r="AY7393" s="231" t="s">
        <v>272</v>
      </c>
    </row>
    <row r="7394" spans="1:65" s="14" customFormat="1" ht="11.25" x14ac:dyDescent="0.2">
      <c r="B7394" s="221"/>
      <c r="C7394" s="222"/>
      <c r="D7394" s="212" t="s">
        <v>283</v>
      </c>
      <c r="E7394" s="223" t="s">
        <v>1</v>
      </c>
      <c r="F7394" s="224" t="s">
        <v>5748</v>
      </c>
      <c r="G7394" s="222"/>
      <c r="H7394" s="225">
        <v>4</v>
      </c>
      <c r="I7394" s="226"/>
      <c r="J7394" s="222"/>
      <c r="K7394" s="222"/>
      <c r="L7394" s="227"/>
      <c r="M7394" s="228"/>
      <c r="N7394" s="229"/>
      <c r="O7394" s="229"/>
      <c r="P7394" s="229"/>
      <c r="Q7394" s="229"/>
      <c r="R7394" s="229"/>
      <c r="S7394" s="229"/>
      <c r="T7394" s="230"/>
      <c r="AT7394" s="231" t="s">
        <v>283</v>
      </c>
      <c r="AU7394" s="231" t="s">
        <v>84</v>
      </c>
      <c r="AV7394" s="14" t="s">
        <v>84</v>
      </c>
      <c r="AW7394" s="14" t="s">
        <v>32</v>
      </c>
      <c r="AX7394" s="14" t="s">
        <v>76</v>
      </c>
      <c r="AY7394" s="231" t="s">
        <v>272</v>
      </c>
    </row>
    <row r="7395" spans="1:65" s="14" customFormat="1" ht="11.25" x14ac:dyDescent="0.2">
      <c r="B7395" s="221"/>
      <c r="C7395" s="222"/>
      <c r="D7395" s="212" t="s">
        <v>283</v>
      </c>
      <c r="E7395" s="223" t="s">
        <v>1</v>
      </c>
      <c r="F7395" s="224" t="s">
        <v>5749</v>
      </c>
      <c r="G7395" s="222"/>
      <c r="H7395" s="225">
        <v>4.5</v>
      </c>
      <c r="I7395" s="226"/>
      <c r="J7395" s="222"/>
      <c r="K7395" s="222"/>
      <c r="L7395" s="227"/>
      <c r="M7395" s="228"/>
      <c r="N7395" s="229"/>
      <c r="O7395" s="229"/>
      <c r="P7395" s="229"/>
      <c r="Q7395" s="229"/>
      <c r="R7395" s="229"/>
      <c r="S7395" s="229"/>
      <c r="T7395" s="230"/>
      <c r="AT7395" s="231" t="s">
        <v>283</v>
      </c>
      <c r="AU7395" s="231" t="s">
        <v>84</v>
      </c>
      <c r="AV7395" s="14" t="s">
        <v>84</v>
      </c>
      <c r="AW7395" s="14" t="s">
        <v>32</v>
      </c>
      <c r="AX7395" s="14" t="s">
        <v>76</v>
      </c>
      <c r="AY7395" s="231" t="s">
        <v>272</v>
      </c>
    </row>
    <row r="7396" spans="1:65" s="14" customFormat="1" ht="11.25" x14ac:dyDescent="0.2">
      <c r="B7396" s="221"/>
      <c r="C7396" s="222"/>
      <c r="D7396" s="212" t="s">
        <v>283</v>
      </c>
      <c r="E7396" s="223" t="s">
        <v>1</v>
      </c>
      <c r="F7396" s="224" t="s">
        <v>5750</v>
      </c>
      <c r="G7396" s="222"/>
      <c r="H7396" s="225">
        <v>6.7750000000000004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2" customFormat="1" ht="16.5" customHeight="1" x14ac:dyDescent="0.2">
      <c r="A7397" s="34"/>
      <c r="B7397" s="35"/>
      <c r="C7397" s="192" t="s">
        <v>5751</v>
      </c>
      <c r="D7397" s="192" t="s">
        <v>274</v>
      </c>
      <c r="E7397" s="193" t="s">
        <v>5752</v>
      </c>
      <c r="F7397" s="194" t="s">
        <v>5753</v>
      </c>
      <c r="G7397" s="195" t="s">
        <v>156</v>
      </c>
      <c r="H7397" s="196">
        <v>1119.9469999999999</v>
      </c>
      <c r="I7397" s="197"/>
      <c r="J7397" s="198">
        <f>ROUND(I7397*H7397,2)</f>
        <v>0</v>
      </c>
      <c r="K7397" s="194" t="s">
        <v>278</v>
      </c>
      <c r="L7397" s="39"/>
      <c r="M7397" s="199" t="s">
        <v>1</v>
      </c>
      <c r="N7397" s="200" t="s">
        <v>41</v>
      </c>
      <c r="O7397" s="71"/>
      <c r="P7397" s="201">
        <f>O7397*H7397</f>
        <v>0</v>
      </c>
      <c r="Q7397" s="201">
        <v>2.9999999999999997E-4</v>
      </c>
      <c r="R7397" s="201">
        <f>Q7397*H7397</f>
        <v>0.33598409999999995</v>
      </c>
      <c r="S7397" s="201">
        <v>0</v>
      </c>
      <c r="T7397" s="202">
        <f>S7397*H7397</f>
        <v>0</v>
      </c>
      <c r="U7397" s="34"/>
      <c r="V7397" s="34"/>
      <c r="W7397" s="34"/>
      <c r="X7397" s="34"/>
      <c r="Y7397" s="34"/>
      <c r="Z7397" s="34"/>
      <c r="AA7397" s="34"/>
      <c r="AB7397" s="34"/>
      <c r="AC7397" s="34"/>
      <c r="AD7397" s="34"/>
      <c r="AE7397" s="34"/>
      <c r="AR7397" s="203" t="s">
        <v>358</v>
      </c>
      <c r="AT7397" s="203" t="s">
        <v>274</v>
      </c>
      <c r="AU7397" s="203" t="s">
        <v>84</v>
      </c>
      <c r="AY7397" s="17" t="s">
        <v>272</v>
      </c>
      <c r="BE7397" s="204">
        <f>IF(N7397="základní",J7397,0)</f>
        <v>0</v>
      </c>
      <c r="BF7397" s="204">
        <f>IF(N7397="snížená",J7397,0)</f>
        <v>0</v>
      </c>
      <c r="BG7397" s="204">
        <f>IF(N7397="zákl. přenesená",J7397,0)</f>
        <v>0</v>
      </c>
      <c r="BH7397" s="204">
        <f>IF(N7397="sníž. přenesená",J7397,0)</f>
        <v>0</v>
      </c>
      <c r="BI7397" s="204">
        <f>IF(N7397="nulová",J7397,0)</f>
        <v>0</v>
      </c>
      <c r="BJ7397" s="17" t="s">
        <v>16</v>
      </c>
      <c r="BK7397" s="204">
        <f>ROUND(I7397*H7397,2)</f>
        <v>0</v>
      </c>
      <c r="BL7397" s="17" t="s">
        <v>358</v>
      </c>
      <c r="BM7397" s="203" t="s">
        <v>5754</v>
      </c>
    </row>
    <row r="7398" spans="1:65" s="2" customFormat="1" ht="11.25" x14ac:dyDescent="0.2">
      <c r="A7398" s="34"/>
      <c r="B7398" s="35"/>
      <c r="C7398" s="36"/>
      <c r="D7398" s="205" t="s">
        <v>281</v>
      </c>
      <c r="E7398" s="36"/>
      <c r="F7398" s="206" t="s">
        <v>5755</v>
      </c>
      <c r="G7398" s="36"/>
      <c r="H7398" s="36"/>
      <c r="I7398" s="207"/>
      <c r="J7398" s="36"/>
      <c r="K7398" s="36"/>
      <c r="L7398" s="39"/>
      <c r="M7398" s="208"/>
      <c r="N7398" s="209"/>
      <c r="O7398" s="71"/>
      <c r="P7398" s="71"/>
      <c r="Q7398" s="71"/>
      <c r="R7398" s="71"/>
      <c r="S7398" s="71"/>
      <c r="T7398" s="72"/>
      <c r="U7398" s="34"/>
      <c r="V7398" s="34"/>
      <c r="W7398" s="34"/>
      <c r="X7398" s="34"/>
      <c r="Y7398" s="34"/>
      <c r="Z7398" s="34"/>
      <c r="AA7398" s="34"/>
      <c r="AB7398" s="34"/>
      <c r="AC7398" s="34"/>
      <c r="AD7398" s="34"/>
      <c r="AE7398" s="34"/>
      <c r="AT7398" s="17" t="s">
        <v>281</v>
      </c>
      <c r="AU7398" s="17" t="s">
        <v>84</v>
      </c>
    </row>
    <row r="7399" spans="1:65" s="13" customFormat="1" ht="11.25" x14ac:dyDescent="0.2">
      <c r="B7399" s="210"/>
      <c r="C7399" s="211"/>
      <c r="D7399" s="212" t="s">
        <v>283</v>
      </c>
      <c r="E7399" s="213" t="s">
        <v>1</v>
      </c>
      <c r="F7399" s="214" t="s">
        <v>5756</v>
      </c>
      <c r="G7399" s="211"/>
      <c r="H7399" s="213" t="s">
        <v>1</v>
      </c>
      <c r="I7399" s="215"/>
      <c r="J7399" s="211"/>
      <c r="K7399" s="211"/>
      <c r="L7399" s="216"/>
      <c r="M7399" s="217"/>
      <c r="N7399" s="218"/>
      <c r="O7399" s="218"/>
      <c r="P7399" s="218"/>
      <c r="Q7399" s="218"/>
      <c r="R7399" s="218"/>
      <c r="S7399" s="218"/>
      <c r="T7399" s="219"/>
      <c r="AT7399" s="220" t="s">
        <v>283</v>
      </c>
      <c r="AU7399" s="220" t="s">
        <v>84</v>
      </c>
      <c r="AV7399" s="13" t="s">
        <v>16</v>
      </c>
      <c r="AW7399" s="13" t="s">
        <v>32</v>
      </c>
      <c r="AX7399" s="13" t="s">
        <v>76</v>
      </c>
      <c r="AY7399" s="220" t="s">
        <v>272</v>
      </c>
    </row>
    <row r="7400" spans="1:65" s="14" customFormat="1" ht="11.25" x14ac:dyDescent="0.2">
      <c r="B7400" s="221"/>
      <c r="C7400" s="222"/>
      <c r="D7400" s="212" t="s">
        <v>283</v>
      </c>
      <c r="E7400" s="223" t="s">
        <v>1</v>
      </c>
      <c r="F7400" s="224" t="s">
        <v>5757</v>
      </c>
      <c r="G7400" s="222"/>
      <c r="H7400" s="225">
        <v>620.43600000000004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13" customFormat="1" ht="11.25" x14ac:dyDescent="0.2">
      <c r="B7401" s="210"/>
      <c r="C7401" s="211"/>
      <c r="D7401" s="212" t="s">
        <v>283</v>
      </c>
      <c r="E7401" s="213" t="s">
        <v>1</v>
      </c>
      <c r="F7401" s="214" t="s">
        <v>5758</v>
      </c>
      <c r="G7401" s="211"/>
      <c r="H7401" s="213" t="s">
        <v>1</v>
      </c>
      <c r="I7401" s="215"/>
      <c r="J7401" s="211"/>
      <c r="K7401" s="211"/>
      <c r="L7401" s="216"/>
      <c r="M7401" s="217"/>
      <c r="N7401" s="218"/>
      <c r="O7401" s="218"/>
      <c r="P7401" s="218"/>
      <c r="Q7401" s="218"/>
      <c r="R7401" s="218"/>
      <c r="S7401" s="218"/>
      <c r="T7401" s="219"/>
      <c r="AT7401" s="220" t="s">
        <v>283</v>
      </c>
      <c r="AU7401" s="220" t="s">
        <v>84</v>
      </c>
      <c r="AV7401" s="13" t="s">
        <v>16</v>
      </c>
      <c r="AW7401" s="13" t="s">
        <v>32</v>
      </c>
      <c r="AX7401" s="13" t="s">
        <v>76</v>
      </c>
      <c r="AY7401" s="220" t="s">
        <v>272</v>
      </c>
    </row>
    <row r="7402" spans="1:65" s="14" customFormat="1" ht="11.25" x14ac:dyDescent="0.2">
      <c r="B7402" s="221"/>
      <c r="C7402" s="222"/>
      <c r="D7402" s="212" t="s">
        <v>283</v>
      </c>
      <c r="E7402" s="223" t="s">
        <v>1</v>
      </c>
      <c r="F7402" s="224" t="s">
        <v>5759</v>
      </c>
      <c r="G7402" s="222"/>
      <c r="H7402" s="225">
        <v>21.204000000000001</v>
      </c>
      <c r="I7402" s="226"/>
      <c r="J7402" s="222"/>
      <c r="K7402" s="222"/>
      <c r="L7402" s="227"/>
      <c r="M7402" s="228"/>
      <c r="N7402" s="229"/>
      <c r="O7402" s="229"/>
      <c r="P7402" s="229"/>
      <c r="Q7402" s="229"/>
      <c r="R7402" s="229"/>
      <c r="S7402" s="229"/>
      <c r="T7402" s="230"/>
      <c r="AT7402" s="231" t="s">
        <v>283</v>
      </c>
      <c r="AU7402" s="231" t="s">
        <v>84</v>
      </c>
      <c r="AV7402" s="14" t="s">
        <v>84</v>
      </c>
      <c r="AW7402" s="14" t="s">
        <v>32</v>
      </c>
      <c r="AX7402" s="14" t="s">
        <v>76</v>
      </c>
      <c r="AY7402" s="231" t="s">
        <v>272</v>
      </c>
    </row>
    <row r="7403" spans="1:65" s="13" customFormat="1" ht="11.25" x14ac:dyDescent="0.2">
      <c r="B7403" s="210"/>
      <c r="C7403" s="211"/>
      <c r="D7403" s="212" t="s">
        <v>283</v>
      </c>
      <c r="E7403" s="213" t="s">
        <v>1</v>
      </c>
      <c r="F7403" s="214" t="s">
        <v>5760</v>
      </c>
      <c r="G7403" s="211"/>
      <c r="H7403" s="213" t="s">
        <v>1</v>
      </c>
      <c r="I7403" s="215"/>
      <c r="J7403" s="211"/>
      <c r="K7403" s="211"/>
      <c r="L7403" s="216"/>
      <c r="M7403" s="217"/>
      <c r="N7403" s="218"/>
      <c r="O7403" s="218"/>
      <c r="P7403" s="218"/>
      <c r="Q7403" s="218"/>
      <c r="R7403" s="218"/>
      <c r="S7403" s="218"/>
      <c r="T7403" s="219"/>
      <c r="AT7403" s="220" t="s">
        <v>283</v>
      </c>
      <c r="AU7403" s="220" t="s">
        <v>84</v>
      </c>
      <c r="AV7403" s="13" t="s">
        <v>16</v>
      </c>
      <c r="AW7403" s="13" t="s">
        <v>32</v>
      </c>
      <c r="AX7403" s="13" t="s">
        <v>76</v>
      </c>
      <c r="AY7403" s="220" t="s">
        <v>272</v>
      </c>
    </row>
    <row r="7404" spans="1:65" s="14" customFormat="1" ht="11.25" x14ac:dyDescent="0.2">
      <c r="B7404" s="221"/>
      <c r="C7404" s="222"/>
      <c r="D7404" s="212" t="s">
        <v>283</v>
      </c>
      <c r="E7404" s="223" t="s">
        <v>1</v>
      </c>
      <c r="F7404" s="224" t="s">
        <v>5761</v>
      </c>
      <c r="G7404" s="222"/>
      <c r="H7404" s="225">
        <v>427.87700000000001</v>
      </c>
      <c r="I7404" s="226"/>
      <c r="J7404" s="222"/>
      <c r="K7404" s="222"/>
      <c r="L7404" s="227"/>
      <c r="M7404" s="228"/>
      <c r="N7404" s="229"/>
      <c r="O7404" s="229"/>
      <c r="P7404" s="229"/>
      <c r="Q7404" s="229"/>
      <c r="R7404" s="229"/>
      <c r="S7404" s="229"/>
      <c r="T7404" s="230"/>
      <c r="AT7404" s="231" t="s">
        <v>283</v>
      </c>
      <c r="AU7404" s="231" t="s">
        <v>84</v>
      </c>
      <c r="AV7404" s="14" t="s">
        <v>84</v>
      </c>
      <c r="AW7404" s="14" t="s">
        <v>32</v>
      </c>
      <c r="AX7404" s="14" t="s">
        <v>76</v>
      </c>
      <c r="AY7404" s="231" t="s">
        <v>272</v>
      </c>
    </row>
    <row r="7405" spans="1:65" s="13" customFormat="1" ht="11.25" x14ac:dyDescent="0.2">
      <c r="B7405" s="210"/>
      <c r="C7405" s="211"/>
      <c r="D7405" s="212" t="s">
        <v>283</v>
      </c>
      <c r="E7405" s="213" t="s">
        <v>1</v>
      </c>
      <c r="F7405" s="214" t="s">
        <v>5762</v>
      </c>
      <c r="G7405" s="211"/>
      <c r="H7405" s="213" t="s">
        <v>1</v>
      </c>
      <c r="I7405" s="215"/>
      <c r="J7405" s="211"/>
      <c r="K7405" s="211"/>
      <c r="L7405" s="216"/>
      <c r="M7405" s="217"/>
      <c r="N7405" s="218"/>
      <c r="O7405" s="218"/>
      <c r="P7405" s="218"/>
      <c r="Q7405" s="218"/>
      <c r="R7405" s="218"/>
      <c r="S7405" s="218"/>
      <c r="T7405" s="219"/>
      <c r="AT7405" s="220" t="s">
        <v>283</v>
      </c>
      <c r="AU7405" s="220" t="s">
        <v>84</v>
      </c>
      <c r="AV7405" s="13" t="s">
        <v>16</v>
      </c>
      <c r="AW7405" s="13" t="s">
        <v>32</v>
      </c>
      <c r="AX7405" s="13" t="s">
        <v>76</v>
      </c>
      <c r="AY7405" s="220" t="s">
        <v>272</v>
      </c>
    </row>
    <row r="7406" spans="1:65" s="14" customFormat="1" ht="11.25" x14ac:dyDescent="0.2">
      <c r="B7406" s="221"/>
      <c r="C7406" s="222"/>
      <c r="D7406" s="212" t="s">
        <v>283</v>
      </c>
      <c r="E7406" s="223" t="s">
        <v>1</v>
      </c>
      <c r="F7406" s="224" t="s">
        <v>5763</v>
      </c>
      <c r="G7406" s="222"/>
      <c r="H7406" s="225">
        <v>50.43</v>
      </c>
      <c r="I7406" s="226"/>
      <c r="J7406" s="222"/>
      <c r="K7406" s="222"/>
      <c r="L7406" s="227"/>
      <c r="M7406" s="228"/>
      <c r="N7406" s="229"/>
      <c r="O7406" s="229"/>
      <c r="P7406" s="229"/>
      <c r="Q7406" s="229"/>
      <c r="R7406" s="229"/>
      <c r="S7406" s="229"/>
      <c r="T7406" s="230"/>
      <c r="AT7406" s="231" t="s">
        <v>283</v>
      </c>
      <c r="AU7406" s="231" t="s">
        <v>84</v>
      </c>
      <c r="AV7406" s="14" t="s">
        <v>84</v>
      </c>
      <c r="AW7406" s="14" t="s">
        <v>32</v>
      </c>
      <c r="AX7406" s="14" t="s">
        <v>76</v>
      </c>
      <c r="AY7406" s="231" t="s">
        <v>272</v>
      </c>
    </row>
    <row r="7407" spans="1:65" s="2" customFormat="1" ht="24.2" customHeight="1" x14ac:dyDescent="0.2">
      <c r="A7407" s="34"/>
      <c r="B7407" s="35"/>
      <c r="C7407" s="192" t="s">
        <v>5764</v>
      </c>
      <c r="D7407" s="192" t="s">
        <v>274</v>
      </c>
      <c r="E7407" s="193" t="s">
        <v>5765</v>
      </c>
      <c r="F7407" s="194" t="s">
        <v>5766</v>
      </c>
      <c r="G7407" s="195" t="s">
        <v>3262</v>
      </c>
      <c r="H7407" s="242"/>
      <c r="I7407" s="197"/>
      <c r="J7407" s="198">
        <f>ROUND(I7407*H7407,2)</f>
        <v>0</v>
      </c>
      <c r="K7407" s="194" t="s">
        <v>278</v>
      </c>
      <c r="L7407" s="39"/>
      <c r="M7407" s="199" t="s">
        <v>1</v>
      </c>
      <c r="N7407" s="200" t="s">
        <v>41</v>
      </c>
      <c r="O7407" s="71"/>
      <c r="P7407" s="201">
        <f>O7407*H7407</f>
        <v>0</v>
      </c>
      <c r="Q7407" s="201">
        <v>0</v>
      </c>
      <c r="R7407" s="201">
        <f>Q7407*H7407</f>
        <v>0</v>
      </c>
      <c r="S7407" s="201">
        <v>0</v>
      </c>
      <c r="T7407" s="202">
        <f>S7407*H7407</f>
        <v>0</v>
      </c>
      <c r="U7407" s="34"/>
      <c r="V7407" s="34"/>
      <c r="W7407" s="34"/>
      <c r="X7407" s="34"/>
      <c r="Y7407" s="34"/>
      <c r="Z7407" s="34"/>
      <c r="AA7407" s="34"/>
      <c r="AB7407" s="34"/>
      <c r="AC7407" s="34"/>
      <c r="AD7407" s="34"/>
      <c r="AE7407" s="34"/>
      <c r="AR7407" s="203" t="s">
        <v>358</v>
      </c>
      <c r="AT7407" s="203" t="s">
        <v>274</v>
      </c>
      <c r="AU7407" s="203" t="s">
        <v>84</v>
      </c>
      <c r="AY7407" s="17" t="s">
        <v>272</v>
      </c>
      <c r="BE7407" s="204">
        <f>IF(N7407="základní",J7407,0)</f>
        <v>0</v>
      </c>
      <c r="BF7407" s="204">
        <f>IF(N7407="snížená",J7407,0)</f>
        <v>0</v>
      </c>
      <c r="BG7407" s="204">
        <f>IF(N7407="zákl. přenesená",J7407,0)</f>
        <v>0</v>
      </c>
      <c r="BH7407" s="204">
        <f>IF(N7407="sníž. přenesená",J7407,0)</f>
        <v>0</v>
      </c>
      <c r="BI7407" s="204">
        <f>IF(N7407="nulová",J7407,0)</f>
        <v>0</v>
      </c>
      <c r="BJ7407" s="17" t="s">
        <v>16</v>
      </c>
      <c r="BK7407" s="204">
        <f>ROUND(I7407*H7407,2)</f>
        <v>0</v>
      </c>
      <c r="BL7407" s="17" t="s">
        <v>358</v>
      </c>
      <c r="BM7407" s="203" t="s">
        <v>5767</v>
      </c>
    </row>
    <row r="7408" spans="1:65" s="2" customFormat="1" ht="11.25" x14ac:dyDescent="0.2">
      <c r="A7408" s="34"/>
      <c r="B7408" s="35"/>
      <c r="C7408" s="36"/>
      <c r="D7408" s="205" t="s">
        <v>281</v>
      </c>
      <c r="E7408" s="36"/>
      <c r="F7408" s="206" t="s">
        <v>5768</v>
      </c>
      <c r="G7408" s="36"/>
      <c r="H7408" s="36"/>
      <c r="I7408" s="207"/>
      <c r="J7408" s="36"/>
      <c r="K7408" s="36"/>
      <c r="L7408" s="39"/>
      <c r="M7408" s="208"/>
      <c r="N7408" s="209"/>
      <c r="O7408" s="71"/>
      <c r="P7408" s="71"/>
      <c r="Q7408" s="71"/>
      <c r="R7408" s="71"/>
      <c r="S7408" s="71"/>
      <c r="T7408" s="72"/>
      <c r="U7408" s="34"/>
      <c r="V7408" s="34"/>
      <c r="W7408" s="34"/>
      <c r="X7408" s="34"/>
      <c r="Y7408" s="34"/>
      <c r="Z7408" s="34"/>
      <c r="AA7408" s="34"/>
      <c r="AB7408" s="34"/>
      <c r="AC7408" s="34"/>
      <c r="AD7408" s="34"/>
      <c r="AE7408" s="34"/>
      <c r="AT7408" s="17" t="s">
        <v>281</v>
      </c>
      <c r="AU7408" s="17" t="s">
        <v>84</v>
      </c>
    </row>
    <row r="7409" spans="1:65" s="12" customFormat="1" ht="22.9" customHeight="1" x14ac:dyDescent="0.2">
      <c r="B7409" s="176"/>
      <c r="C7409" s="177"/>
      <c r="D7409" s="178" t="s">
        <v>75</v>
      </c>
      <c r="E7409" s="190" t="s">
        <v>5769</v>
      </c>
      <c r="F7409" s="190" t="s">
        <v>5770</v>
      </c>
      <c r="G7409" s="177"/>
      <c r="H7409" s="177"/>
      <c r="I7409" s="180"/>
      <c r="J7409" s="191">
        <f>BK7409</f>
        <v>0</v>
      </c>
      <c r="K7409" s="177"/>
      <c r="L7409" s="182"/>
      <c r="M7409" s="183"/>
      <c r="N7409" s="184"/>
      <c r="O7409" s="184"/>
      <c r="P7409" s="185">
        <f>SUM(P7410:P7470)</f>
        <v>0</v>
      </c>
      <c r="Q7409" s="184"/>
      <c r="R7409" s="185">
        <f>SUM(R7410:R7470)</f>
        <v>0</v>
      </c>
      <c r="S7409" s="184"/>
      <c r="T7409" s="186">
        <f>SUM(T7410:T7470)</f>
        <v>0</v>
      </c>
      <c r="AR7409" s="187" t="s">
        <v>84</v>
      </c>
      <c r="AT7409" s="188" t="s">
        <v>75</v>
      </c>
      <c r="AU7409" s="188" t="s">
        <v>16</v>
      </c>
      <c r="AY7409" s="187" t="s">
        <v>272</v>
      </c>
      <c r="BK7409" s="189">
        <f>SUM(BK7410:BK7470)</f>
        <v>0</v>
      </c>
    </row>
    <row r="7410" spans="1:65" s="2" customFormat="1" ht="49.15" customHeight="1" x14ac:dyDescent="0.2">
      <c r="A7410" s="34"/>
      <c r="B7410" s="35"/>
      <c r="C7410" s="192" t="s">
        <v>5771</v>
      </c>
      <c r="D7410" s="192" t="s">
        <v>274</v>
      </c>
      <c r="E7410" s="193" t="s">
        <v>5772</v>
      </c>
      <c r="F7410" s="194" t="s">
        <v>5773</v>
      </c>
      <c r="G7410" s="195" t="s">
        <v>156</v>
      </c>
      <c r="H7410" s="196">
        <v>218.81399999999999</v>
      </c>
      <c r="I7410" s="197"/>
      <c r="J7410" s="198">
        <f>ROUND(I7410*H7410,2)</f>
        <v>0</v>
      </c>
      <c r="K7410" s="194" t="s">
        <v>1</v>
      </c>
      <c r="L7410" s="39"/>
      <c r="M7410" s="199" t="s">
        <v>1</v>
      </c>
      <c r="N7410" s="200" t="s">
        <v>41</v>
      </c>
      <c r="O7410" s="71"/>
      <c r="P7410" s="201">
        <f>O7410*H7410</f>
        <v>0</v>
      </c>
      <c r="Q7410" s="201">
        <v>0</v>
      </c>
      <c r="R7410" s="201">
        <f>Q7410*H7410</f>
        <v>0</v>
      </c>
      <c r="S7410" s="201">
        <v>0</v>
      </c>
      <c r="T7410" s="202">
        <f>S7410*H7410</f>
        <v>0</v>
      </c>
      <c r="U7410" s="34"/>
      <c r="V7410" s="34"/>
      <c r="W7410" s="34"/>
      <c r="X7410" s="34"/>
      <c r="Y7410" s="34"/>
      <c r="Z7410" s="34"/>
      <c r="AA7410" s="34"/>
      <c r="AB7410" s="34"/>
      <c r="AC7410" s="34"/>
      <c r="AD7410" s="34"/>
      <c r="AE7410" s="34"/>
      <c r="AR7410" s="203" t="s">
        <v>358</v>
      </c>
      <c r="AT7410" s="203" t="s">
        <v>274</v>
      </c>
      <c r="AU7410" s="203" t="s">
        <v>84</v>
      </c>
      <c r="AY7410" s="17" t="s">
        <v>272</v>
      </c>
      <c r="BE7410" s="204">
        <f>IF(N7410="základní",J7410,0)</f>
        <v>0</v>
      </c>
      <c r="BF7410" s="204">
        <f>IF(N7410="snížená",J7410,0)</f>
        <v>0</v>
      </c>
      <c r="BG7410" s="204">
        <f>IF(N7410="zákl. přenesená",J7410,0)</f>
        <v>0</v>
      </c>
      <c r="BH7410" s="204">
        <f>IF(N7410="sníž. přenesená",J7410,0)</f>
        <v>0</v>
      </c>
      <c r="BI7410" s="204">
        <f>IF(N7410="nulová",J7410,0)</f>
        <v>0</v>
      </c>
      <c r="BJ7410" s="17" t="s">
        <v>16</v>
      </c>
      <c r="BK7410" s="204">
        <f>ROUND(I7410*H7410,2)</f>
        <v>0</v>
      </c>
      <c r="BL7410" s="17" t="s">
        <v>358</v>
      </c>
      <c r="BM7410" s="203" t="s">
        <v>5774</v>
      </c>
    </row>
    <row r="7411" spans="1:65" s="13" customFormat="1" ht="22.5" x14ac:dyDescent="0.2">
      <c r="B7411" s="210"/>
      <c r="C7411" s="211"/>
      <c r="D7411" s="212" t="s">
        <v>283</v>
      </c>
      <c r="E7411" s="213" t="s">
        <v>1</v>
      </c>
      <c r="F7411" s="214" t="s">
        <v>2272</v>
      </c>
      <c r="G7411" s="211"/>
      <c r="H7411" s="213" t="s">
        <v>1</v>
      </c>
      <c r="I7411" s="215"/>
      <c r="J7411" s="211"/>
      <c r="K7411" s="211"/>
      <c r="L7411" s="216"/>
      <c r="M7411" s="217"/>
      <c r="N7411" s="218"/>
      <c r="O7411" s="218"/>
      <c r="P7411" s="218"/>
      <c r="Q7411" s="218"/>
      <c r="R7411" s="218"/>
      <c r="S7411" s="218"/>
      <c r="T7411" s="219"/>
      <c r="AT7411" s="220" t="s">
        <v>283</v>
      </c>
      <c r="AU7411" s="220" t="s">
        <v>84</v>
      </c>
      <c r="AV7411" s="13" t="s">
        <v>16</v>
      </c>
      <c r="AW7411" s="13" t="s">
        <v>32</v>
      </c>
      <c r="AX7411" s="13" t="s">
        <v>76</v>
      </c>
      <c r="AY7411" s="220" t="s">
        <v>272</v>
      </c>
    </row>
    <row r="7412" spans="1:65" s="13" customFormat="1" ht="11.25" x14ac:dyDescent="0.2">
      <c r="B7412" s="210"/>
      <c r="C7412" s="211"/>
      <c r="D7412" s="212" t="s">
        <v>283</v>
      </c>
      <c r="E7412" s="213" t="s">
        <v>1</v>
      </c>
      <c r="F7412" s="214" t="s">
        <v>285</v>
      </c>
      <c r="G7412" s="211"/>
      <c r="H7412" s="213" t="s">
        <v>1</v>
      </c>
      <c r="I7412" s="215"/>
      <c r="J7412" s="211"/>
      <c r="K7412" s="211"/>
      <c r="L7412" s="216"/>
      <c r="M7412" s="217"/>
      <c r="N7412" s="218"/>
      <c r="O7412" s="218"/>
      <c r="P7412" s="218"/>
      <c r="Q7412" s="218"/>
      <c r="R7412" s="218"/>
      <c r="S7412" s="218"/>
      <c r="T7412" s="219"/>
      <c r="AT7412" s="220" t="s">
        <v>283</v>
      </c>
      <c r="AU7412" s="220" t="s">
        <v>84</v>
      </c>
      <c r="AV7412" s="13" t="s">
        <v>16</v>
      </c>
      <c r="AW7412" s="13" t="s">
        <v>32</v>
      </c>
      <c r="AX7412" s="13" t="s">
        <v>76</v>
      </c>
      <c r="AY7412" s="220" t="s">
        <v>272</v>
      </c>
    </row>
    <row r="7413" spans="1:65" s="13" customFormat="1" ht="11.25" x14ac:dyDescent="0.2">
      <c r="B7413" s="210"/>
      <c r="C7413" s="211"/>
      <c r="D7413" s="212" t="s">
        <v>283</v>
      </c>
      <c r="E7413" s="213" t="s">
        <v>1</v>
      </c>
      <c r="F7413" s="214" t="s">
        <v>2235</v>
      </c>
      <c r="G7413" s="211"/>
      <c r="H7413" s="213" t="s">
        <v>1</v>
      </c>
      <c r="I7413" s="215"/>
      <c r="J7413" s="211"/>
      <c r="K7413" s="211"/>
      <c r="L7413" s="216"/>
      <c r="M7413" s="217"/>
      <c r="N7413" s="218"/>
      <c r="O7413" s="218"/>
      <c r="P7413" s="218"/>
      <c r="Q7413" s="218"/>
      <c r="R7413" s="218"/>
      <c r="S7413" s="218"/>
      <c r="T7413" s="219"/>
      <c r="AT7413" s="220" t="s">
        <v>283</v>
      </c>
      <c r="AU7413" s="220" t="s">
        <v>84</v>
      </c>
      <c r="AV7413" s="13" t="s">
        <v>16</v>
      </c>
      <c r="AW7413" s="13" t="s">
        <v>32</v>
      </c>
      <c r="AX7413" s="13" t="s">
        <v>76</v>
      </c>
      <c r="AY7413" s="220" t="s">
        <v>272</v>
      </c>
    </row>
    <row r="7414" spans="1:65" s="13" customFormat="1" ht="11.25" x14ac:dyDescent="0.2">
      <c r="B7414" s="210"/>
      <c r="C7414" s="211"/>
      <c r="D7414" s="212" t="s">
        <v>283</v>
      </c>
      <c r="E7414" s="213" t="s">
        <v>1</v>
      </c>
      <c r="F7414" s="214" t="s">
        <v>833</v>
      </c>
      <c r="G7414" s="211"/>
      <c r="H7414" s="213" t="s">
        <v>1</v>
      </c>
      <c r="I7414" s="215"/>
      <c r="J7414" s="211"/>
      <c r="K7414" s="211"/>
      <c r="L7414" s="216"/>
      <c r="M7414" s="217"/>
      <c r="N7414" s="218"/>
      <c r="O7414" s="218"/>
      <c r="P7414" s="218"/>
      <c r="Q7414" s="218"/>
      <c r="R7414" s="218"/>
      <c r="S7414" s="218"/>
      <c r="T7414" s="219"/>
      <c r="AT7414" s="220" t="s">
        <v>283</v>
      </c>
      <c r="AU7414" s="220" t="s">
        <v>84</v>
      </c>
      <c r="AV7414" s="13" t="s">
        <v>16</v>
      </c>
      <c r="AW7414" s="13" t="s">
        <v>32</v>
      </c>
      <c r="AX7414" s="13" t="s">
        <v>76</v>
      </c>
      <c r="AY7414" s="220" t="s">
        <v>272</v>
      </c>
    </row>
    <row r="7415" spans="1:65" s="14" customFormat="1" ht="11.25" x14ac:dyDescent="0.2">
      <c r="B7415" s="221"/>
      <c r="C7415" s="222"/>
      <c r="D7415" s="212" t="s">
        <v>283</v>
      </c>
      <c r="E7415" s="223" t="s">
        <v>1</v>
      </c>
      <c r="F7415" s="224" t="s">
        <v>5775</v>
      </c>
      <c r="G7415" s="222"/>
      <c r="H7415" s="225">
        <v>9.15</v>
      </c>
      <c r="I7415" s="226"/>
      <c r="J7415" s="222"/>
      <c r="K7415" s="222"/>
      <c r="L7415" s="227"/>
      <c r="M7415" s="228"/>
      <c r="N7415" s="229"/>
      <c r="O7415" s="229"/>
      <c r="P7415" s="229"/>
      <c r="Q7415" s="229"/>
      <c r="R7415" s="229"/>
      <c r="S7415" s="229"/>
      <c r="T7415" s="230"/>
      <c r="AT7415" s="231" t="s">
        <v>283</v>
      </c>
      <c r="AU7415" s="231" t="s">
        <v>84</v>
      </c>
      <c r="AV7415" s="14" t="s">
        <v>84</v>
      </c>
      <c r="AW7415" s="14" t="s">
        <v>32</v>
      </c>
      <c r="AX7415" s="14" t="s">
        <v>76</v>
      </c>
      <c r="AY7415" s="231" t="s">
        <v>272</v>
      </c>
    </row>
    <row r="7416" spans="1:65" s="13" customFormat="1" ht="11.25" x14ac:dyDescent="0.2">
      <c r="B7416" s="210"/>
      <c r="C7416" s="211"/>
      <c r="D7416" s="212" t="s">
        <v>283</v>
      </c>
      <c r="E7416" s="213" t="s">
        <v>1</v>
      </c>
      <c r="F7416" s="214" t="s">
        <v>285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 x14ac:dyDescent="0.2">
      <c r="B7417" s="210"/>
      <c r="C7417" s="211"/>
      <c r="D7417" s="212" t="s">
        <v>283</v>
      </c>
      <c r="E7417" s="213" t="s">
        <v>1</v>
      </c>
      <c r="F7417" s="214" t="s">
        <v>2237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 x14ac:dyDescent="0.2">
      <c r="B7418" s="210"/>
      <c r="C7418" s="211"/>
      <c r="D7418" s="212" t="s">
        <v>283</v>
      </c>
      <c r="E7418" s="213" t="s">
        <v>1</v>
      </c>
      <c r="F7418" s="214" t="s">
        <v>854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4" customFormat="1" ht="11.25" x14ac:dyDescent="0.2">
      <c r="B7419" s="221"/>
      <c r="C7419" s="222"/>
      <c r="D7419" s="212" t="s">
        <v>283</v>
      </c>
      <c r="E7419" s="223" t="s">
        <v>1</v>
      </c>
      <c r="F7419" s="224" t="s">
        <v>2454</v>
      </c>
      <c r="G7419" s="222"/>
      <c r="H7419" s="225">
        <v>122.113</v>
      </c>
      <c r="I7419" s="226"/>
      <c r="J7419" s="222"/>
      <c r="K7419" s="222"/>
      <c r="L7419" s="227"/>
      <c r="M7419" s="228"/>
      <c r="N7419" s="229"/>
      <c r="O7419" s="229"/>
      <c r="P7419" s="229"/>
      <c r="Q7419" s="229"/>
      <c r="R7419" s="229"/>
      <c r="S7419" s="229"/>
      <c r="T7419" s="230"/>
      <c r="AT7419" s="231" t="s">
        <v>283</v>
      </c>
      <c r="AU7419" s="231" t="s">
        <v>84</v>
      </c>
      <c r="AV7419" s="14" t="s">
        <v>84</v>
      </c>
      <c r="AW7419" s="14" t="s">
        <v>32</v>
      </c>
      <c r="AX7419" s="14" t="s">
        <v>76</v>
      </c>
      <c r="AY7419" s="231" t="s">
        <v>272</v>
      </c>
    </row>
    <row r="7420" spans="1:65" s="13" customFormat="1" ht="11.25" x14ac:dyDescent="0.2">
      <c r="B7420" s="210"/>
      <c r="C7420" s="211"/>
      <c r="D7420" s="212" t="s">
        <v>283</v>
      </c>
      <c r="E7420" s="213" t="s">
        <v>1</v>
      </c>
      <c r="F7420" s="214" t="s">
        <v>285</v>
      </c>
      <c r="G7420" s="211"/>
      <c r="H7420" s="213" t="s">
        <v>1</v>
      </c>
      <c r="I7420" s="215"/>
      <c r="J7420" s="211"/>
      <c r="K7420" s="211"/>
      <c r="L7420" s="216"/>
      <c r="M7420" s="217"/>
      <c r="N7420" s="218"/>
      <c r="O7420" s="218"/>
      <c r="P7420" s="218"/>
      <c r="Q7420" s="218"/>
      <c r="R7420" s="218"/>
      <c r="S7420" s="218"/>
      <c r="T7420" s="219"/>
      <c r="AT7420" s="220" t="s">
        <v>283</v>
      </c>
      <c r="AU7420" s="220" t="s">
        <v>84</v>
      </c>
      <c r="AV7420" s="13" t="s">
        <v>16</v>
      </c>
      <c r="AW7420" s="13" t="s">
        <v>32</v>
      </c>
      <c r="AX7420" s="13" t="s">
        <v>76</v>
      </c>
      <c r="AY7420" s="220" t="s">
        <v>272</v>
      </c>
    </row>
    <row r="7421" spans="1:65" s="13" customFormat="1" ht="11.25" x14ac:dyDescent="0.2">
      <c r="B7421" s="210"/>
      <c r="C7421" s="211"/>
      <c r="D7421" s="212" t="s">
        <v>283</v>
      </c>
      <c r="E7421" s="213" t="s">
        <v>1</v>
      </c>
      <c r="F7421" s="214" t="s">
        <v>2455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 x14ac:dyDescent="0.2">
      <c r="B7422" s="210"/>
      <c r="C7422" s="211"/>
      <c r="D7422" s="212" t="s">
        <v>283</v>
      </c>
      <c r="E7422" s="213" t="s">
        <v>1</v>
      </c>
      <c r="F7422" s="214" t="s">
        <v>831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3" customFormat="1" ht="11.25" x14ac:dyDescent="0.2">
      <c r="B7423" s="210"/>
      <c r="C7423" s="211"/>
      <c r="D7423" s="212" t="s">
        <v>283</v>
      </c>
      <c r="E7423" s="213" t="s">
        <v>1</v>
      </c>
      <c r="F7423" s="214" t="s">
        <v>2456</v>
      </c>
      <c r="G7423" s="211"/>
      <c r="H7423" s="213" t="s">
        <v>1</v>
      </c>
      <c r="I7423" s="215"/>
      <c r="J7423" s="211"/>
      <c r="K7423" s="211"/>
      <c r="L7423" s="216"/>
      <c r="M7423" s="217"/>
      <c r="N7423" s="218"/>
      <c r="O7423" s="218"/>
      <c r="P7423" s="218"/>
      <c r="Q7423" s="218"/>
      <c r="R7423" s="218"/>
      <c r="S7423" s="218"/>
      <c r="T7423" s="219"/>
      <c r="AT7423" s="220" t="s">
        <v>283</v>
      </c>
      <c r="AU7423" s="220" t="s">
        <v>84</v>
      </c>
      <c r="AV7423" s="13" t="s">
        <v>16</v>
      </c>
      <c r="AW7423" s="13" t="s">
        <v>32</v>
      </c>
      <c r="AX7423" s="13" t="s">
        <v>76</v>
      </c>
      <c r="AY7423" s="220" t="s">
        <v>272</v>
      </c>
    </row>
    <row r="7424" spans="1:65" s="14" customFormat="1" ht="11.25" x14ac:dyDescent="0.2">
      <c r="B7424" s="221"/>
      <c r="C7424" s="222"/>
      <c r="D7424" s="212" t="s">
        <v>283</v>
      </c>
      <c r="E7424" s="223" t="s">
        <v>1</v>
      </c>
      <c r="F7424" s="224" t="s">
        <v>2457</v>
      </c>
      <c r="G7424" s="222"/>
      <c r="H7424" s="225">
        <v>18.324999999999999</v>
      </c>
      <c r="I7424" s="226"/>
      <c r="J7424" s="222"/>
      <c r="K7424" s="222"/>
      <c r="L7424" s="227"/>
      <c r="M7424" s="228"/>
      <c r="N7424" s="229"/>
      <c r="O7424" s="229"/>
      <c r="P7424" s="229"/>
      <c r="Q7424" s="229"/>
      <c r="R7424" s="229"/>
      <c r="S7424" s="229"/>
      <c r="T7424" s="230"/>
      <c r="AT7424" s="231" t="s">
        <v>283</v>
      </c>
      <c r="AU7424" s="231" t="s">
        <v>84</v>
      </c>
      <c r="AV7424" s="14" t="s">
        <v>84</v>
      </c>
      <c r="AW7424" s="14" t="s">
        <v>32</v>
      </c>
      <c r="AX7424" s="14" t="s">
        <v>76</v>
      </c>
      <c r="AY7424" s="231" t="s">
        <v>272</v>
      </c>
    </row>
    <row r="7425" spans="2:51" s="14" customFormat="1" ht="11.25" x14ac:dyDescent="0.2">
      <c r="B7425" s="221"/>
      <c r="C7425" s="222"/>
      <c r="D7425" s="212" t="s">
        <v>283</v>
      </c>
      <c r="E7425" s="223" t="s">
        <v>1</v>
      </c>
      <c r="F7425" s="224" t="s">
        <v>2458</v>
      </c>
      <c r="G7425" s="222"/>
      <c r="H7425" s="225">
        <v>9.9849999999999994</v>
      </c>
      <c r="I7425" s="226"/>
      <c r="J7425" s="222"/>
      <c r="K7425" s="222"/>
      <c r="L7425" s="227"/>
      <c r="M7425" s="228"/>
      <c r="N7425" s="229"/>
      <c r="O7425" s="229"/>
      <c r="P7425" s="229"/>
      <c r="Q7425" s="229"/>
      <c r="R7425" s="229"/>
      <c r="S7425" s="229"/>
      <c r="T7425" s="230"/>
      <c r="AT7425" s="231" t="s">
        <v>283</v>
      </c>
      <c r="AU7425" s="231" t="s">
        <v>84</v>
      </c>
      <c r="AV7425" s="14" t="s">
        <v>84</v>
      </c>
      <c r="AW7425" s="14" t="s">
        <v>32</v>
      </c>
      <c r="AX7425" s="14" t="s">
        <v>76</v>
      </c>
      <c r="AY7425" s="231" t="s">
        <v>272</v>
      </c>
    </row>
    <row r="7426" spans="2:51" s="14" customFormat="1" ht="11.25" x14ac:dyDescent="0.2">
      <c r="B7426" s="221"/>
      <c r="C7426" s="222"/>
      <c r="D7426" s="212" t="s">
        <v>283</v>
      </c>
      <c r="E7426" s="223" t="s">
        <v>1</v>
      </c>
      <c r="F7426" s="224" t="s">
        <v>2459</v>
      </c>
      <c r="G7426" s="222"/>
      <c r="H7426" s="225">
        <v>10.484999999999999</v>
      </c>
      <c r="I7426" s="226"/>
      <c r="J7426" s="222"/>
      <c r="K7426" s="222"/>
      <c r="L7426" s="227"/>
      <c r="M7426" s="228"/>
      <c r="N7426" s="229"/>
      <c r="O7426" s="229"/>
      <c r="P7426" s="229"/>
      <c r="Q7426" s="229"/>
      <c r="R7426" s="229"/>
      <c r="S7426" s="229"/>
      <c r="T7426" s="230"/>
      <c r="AT7426" s="231" t="s">
        <v>283</v>
      </c>
      <c r="AU7426" s="231" t="s">
        <v>84</v>
      </c>
      <c r="AV7426" s="14" t="s">
        <v>84</v>
      </c>
      <c r="AW7426" s="14" t="s">
        <v>32</v>
      </c>
      <c r="AX7426" s="14" t="s">
        <v>76</v>
      </c>
      <c r="AY7426" s="231" t="s">
        <v>272</v>
      </c>
    </row>
    <row r="7427" spans="2:51" s="13" customFormat="1" ht="11.25" x14ac:dyDescent="0.2">
      <c r="B7427" s="210"/>
      <c r="C7427" s="211"/>
      <c r="D7427" s="212" t="s">
        <v>283</v>
      </c>
      <c r="E7427" s="213" t="s">
        <v>1</v>
      </c>
      <c r="F7427" s="214" t="s">
        <v>2460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4" customFormat="1" ht="11.25" x14ac:dyDescent="0.2">
      <c r="B7428" s="221"/>
      <c r="C7428" s="222"/>
      <c r="D7428" s="212" t="s">
        <v>283</v>
      </c>
      <c r="E7428" s="223" t="s">
        <v>1</v>
      </c>
      <c r="F7428" s="224" t="s">
        <v>2461</v>
      </c>
      <c r="G7428" s="222"/>
      <c r="H7428" s="225">
        <v>3.36</v>
      </c>
      <c r="I7428" s="226"/>
      <c r="J7428" s="222"/>
      <c r="K7428" s="222"/>
      <c r="L7428" s="227"/>
      <c r="M7428" s="228"/>
      <c r="N7428" s="229"/>
      <c r="O7428" s="229"/>
      <c r="P7428" s="229"/>
      <c r="Q7428" s="229"/>
      <c r="R7428" s="229"/>
      <c r="S7428" s="229"/>
      <c r="T7428" s="230"/>
      <c r="AT7428" s="231" t="s">
        <v>283</v>
      </c>
      <c r="AU7428" s="231" t="s">
        <v>84</v>
      </c>
      <c r="AV7428" s="14" t="s">
        <v>84</v>
      </c>
      <c r="AW7428" s="14" t="s">
        <v>32</v>
      </c>
      <c r="AX7428" s="14" t="s">
        <v>76</v>
      </c>
      <c r="AY7428" s="231" t="s">
        <v>272</v>
      </c>
    </row>
    <row r="7429" spans="2:51" s="14" customFormat="1" ht="11.25" x14ac:dyDescent="0.2">
      <c r="B7429" s="221"/>
      <c r="C7429" s="222"/>
      <c r="D7429" s="212" t="s">
        <v>283</v>
      </c>
      <c r="E7429" s="223" t="s">
        <v>1</v>
      </c>
      <c r="F7429" s="224" t="s">
        <v>2462</v>
      </c>
      <c r="G7429" s="222"/>
      <c r="H7429" s="225">
        <v>2.44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 x14ac:dyDescent="0.2">
      <c r="B7430" s="221"/>
      <c r="C7430" s="222"/>
      <c r="D7430" s="212" t="s">
        <v>283</v>
      </c>
      <c r="E7430" s="223" t="s">
        <v>1</v>
      </c>
      <c r="F7430" s="224" t="s">
        <v>2463</v>
      </c>
      <c r="G7430" s="222"/>
      <c r="H7430" s="225">
        <v>2.5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3" customFormat="1" ht="11.25" x14ac:dyDescent="0.2">
      <c r="B7431" s="210"/>
      <c r="C7431" s="211"/>
      <c r="D7431" s="212" t="s">
        <v>283</v>
      </c>
      <c r="E7431" s="213" t="s">
        <v>1</v>
      </c>
      <c r="F7431" s="214" t="s">
        <v>285</v>
      </c>
      <c r="G7431" s="211"/>
      <c r="H7431" s="213" t="s">
        <v>1</v>
      </c>
      <c r="I7431" s="215"/>
      <c r="J7431" s="211"/>
      <c r="K7431" s="211"/>
      <c r="L7431" s="216"/>
      <c r="M7431" s="217"/>
      <c r="N7431" s="218"/>
      <c r="O7431" s="218"/>
      <c r="P7431" s="218"/>
      <c r="Q7431" s="218"/>
      <c r="R7431" s="218"/>
      <c r="S7431" s="218"/>
      <c r="T7431" s="219"/>
      <c r="AT7431" s="220" t="s">
        <v>283</v>
      </c>
      <c r="AU7431" s="220" t="s">
        <v>84</v>
      </c>
      <c r="AV7431" s="13" t="s">
        <v>16</v>
      </c>
      <c r="AW7431" s="13" t="s">
        <v>32</v>
      </c>
      <c r="AX7431" s="13" t="s">
        <v>76</v>
      </c>
      <c r="AY7431" s="220" t="s">
        <v>272</v>
      </c>
    </row>
    <row r="7432" spans="2:51" s="13" customFormat="1" ht="11.25" x14ac:dyDescent="0.2">
      <c r="B7432" s="210"/>
      <c r="C7432" s="211"/>
      <c r="D7432" s="212" t="s">
        <v>283</v>
      </c>
      <c r="E7432" s="213" t="s">
        <v>1</v>
      </c>
      <c r="F7432" s="214" t="s">
        <v>2445</v>
      </c>
      <c r="G7432" s="211"/>
      <c r="H7432" s="213" t="s">
        <v>1</v>
      </c>
      <c r="I7432" s="215"/>
      <c r="J7432" s="211"/>
      <c r="K7432" s="211"/>
      <c r="L7432" s="216"/>
      <c r="M7432" s="217"/>
      <c r="N7432" s="218"/>
      <c r="O7432" s="218"/>
      <c r="P7432" s="218"/>
      <c r="Q7432" s="218"/>
      <c r="R7432" s="218"/>
      <c r="S7432" s="218"/>
      <c r="T7432" s="219"/>
      <c r="AT7432" s="220" t="s">
        <v>283</v>
      </c>
      <c r="AU7432" s="220" t="s">
        <v>84</v>
      </c>
      <c r="AV7432" s="13" t="s">
        <v>16</v>
      </c>
      <c r="AW7432" s="13" t="s">
        <v>32</v>
      </c>
      <c r="AX7432" s="13" t="s">
        <v>76</v>
      </c>
      <c r="AY7432" s="220" t="s">
        <v>272</v>
      </c>
    </row>
    <row r="7433" spans="2:51" s="13" customFormat="1" ht="11.25" x14ac:dyDescent="0.2">
      <c r="B7433" s="210"/>
      <c r="C7433" s="211"/>
      <c r="D7433" s="212" t="s">
        <v>283</v>
      </c>
      <c r="E7433" s="213" t="s">
        <v>1</v>
      </c>
      <c r="F7433" s="214" t="s">
        <v>833</v>
      </c>
      <c r="G7433" s="211"/>
      <c r="H7433" s="213" t="s">
        <v>1</v>
      </c>
      <c r="I7433" s="215"/>
      <c r="J7433" s="211"/>
      <c r="K7433" s="211"/>
      <c r="L7433" s="216"/>
      <c r="M7433" s="217"/>
      <c r="N7433" s="218"/>
      <c r="O7433" s="218"/>
      <c r="P7433" s="218"/>
      <c r="Q7433" s="218"/>
      <c r="R7433" s="218"/>
      <c r="S7433" s="218"/>
      <c r="T7433" s="219"/>
      <c r="AT7433" s="220" t="s">
        <v>283</v>
      </c>
      <c r="AU7433" s="220" t="s">
        <v>84</v>
      </c>
      <c r="AV7433" s="13" t="s">
        <v>16</v>
      </c>
      <c r="AW7433" s="13" t="s">
        <v>32</v>
      </c>
      <c r="AX7433" s="13" t="s">
        <v>76</v>
      </c>
      <c r="AY7433" s="220" t="s">
        <v>272</v>
      </c>
    </row>
    <row r="7434" spans="2:51" s="13" customFormat="1" ht="11.25" x14ac:dyDescent="0.2">
      <c r="B7434" s="210"/>
      <c r="C7434" s="211"/>
      <c r="D7434" s="212" t="s">
        <v>283</v>
      </c>
      <c r="E7434" s="213" t="s">
        <v>1</v>
      </c>
      <c r="F7434" s="214" t="s">
        <v>2456</v>
      </c>
      <c r="G7434" s="211"/>
      <c r="H7434" s="213" t="s">
        <v>1</v>
      </c>
      <c r="I7434" s="215"/>
      <c r="J7434" s="211"/>
      <c r="K7434" s="211"/>
      <c r="L7434" s="216"/>
      <c r="M7434" s="217"/>
      <c r="N7434" s="218"/>
      <c r="O7434" s="218"/>
      <c r="P7434" s="218"/>
      <c r="Q7434" s="218"/>
      <c r="R7434" s="218"/>
      <c r="S7434" s="218"/>
      <c r="T7434" s="219"/>
      <c r="AT7434" s="220" t="s">
        <v>283</v>
      </c>
      <c r="AU7434" s="220" t="s">
        <v>84</v>
      </c>
      <c r="AV7434" s="13" t="s">
        <v>16</v>
      </c>
      <c r="AW7434" s="13" t="s">
        <v>32</v>
      </c>
      <c r="AX7434" s="13" t="s">
        <v>76</v>
      </c>
      <c r="AY7434" s="220" t="s">
        <v>272</v>
      </c>
    </row>
    <row r="7435" spans="2:51" s="14" customFormat="1" ht="11.25" x14ac:dyDescent="0.2">
      <c r="B7435" s="221"/>
      <c r="C7435" s="222"/>
      <c r="D7435" s="212" t="s">
        <v>283</v>
      </c>
      <c r="E7435" s="223" t="s">
        <v>1</v>
      </c>
      <c r="F7435" s="224" t="s">
        <v>2464</v>
      </c>
      <c r="G7435" s="222"/>
      <c r="H7435" s="225">
        <v>5.88</v>
      </c>
      <c r="I7435" s="226"/>
      <c r="J7435" s="222"/>
      <c r="K7435" s="222"/>
      <c r="L7435" s="227"/>
      <c r="M7435" s="228"/>
      <c r="N7435" s="229"/>
      <c r="O7435" s="229"/>
      <c r="P7435" s="229"/>
      <c r="Q7435" s="229"/>
      <c r="R7435" s="229"/>
      <c r="S7435" s="229"/>
      <c r="T7435" s="230"/>
      <c r="AT7435" s="231" t="s">
        <v>283</v>
      </c>
      <c r="AU7435" s="231" t="s">
        <v>84</v>
      </c>
      <c r="AV7435" s="14" t="s">
        <v>84</v>
      </c>
      <c r="AW7435" s="14" t="s">
        <v>32</v>
      </c>
      <c r="AX7435" s="14" t="s">
        <v>76</v>
      </c>
      <c r="AY7435" s="231" t="s">
        <v>272</v>
      </c>
    </row>
    <row r="7436" spans="2:51" s="14" customFormat="1" ht="11.25" x14ac:dyDescent="0.2">
      <c r="B7436" s="221"/>
      <c r="C7436" s="222"/>
      <c r="D7436" s="212" t="s">
        <v>283</v>
      </c>
      <c r="E7436" s="223" t="s">
        <v>1</v>
      </c>
      <c r="F7436" s="224" t="s">
        <v>2465</v>
      </c>
      <c r="G7436" s="222"/>
      <c r="H7436" s="225">
        <v>6.88</v>
      </c>
      <c r="I7436" s="226"/>
      <c r="J7436" s="222"/>
      <c r="K7436" s="222"/>
      <c r="L7436" s="227"/>
      <c r="M7436" s="228"/>
      <c r="N7436" s="229"/>
      <c r="O7436" s="229"/>
      <c r="P7436" s="229"/>
      <c r="Q7436" s="229"/>
      <c r="R7436" s="229"/>
      <c r="S7436" s="229"/>
      <c r="T7436" s="230"/>
      <c r="AT7436" s="231" t="s">
        <v>283</v>
      </c>
      <c r="AU7436" s="231" t="s">
        <v>84</v>
      </c>
      <c r="AV7436" s="14" t="s">
        <v>84</v>
      </c>
      <c r="AW7436" s="14" t="s">
        <v>32</v>
      </c>
      <c r="AX7436" s="14" t="s">
        <v>76</v>
      </c>
      <c r="AY7436" s="231" t="s">
        <v>272</v>
      </c>
    </row>
    <row r="7437" spans="2:51" s="14" customFormat="1" ht="11.25" x14ac:dyDescent="0.2">
      <c r="B7437" s="221"/>
      <c r="C7437" s="222"/>
      <c r="D7437" s="212" t="s">
        <v>283</v>
      </c>
      <c r="E7437" s="223" t="s">
        <v>1</v>
      </c>
      <c r="F7437" s="224" t="s">
        <v>2466</v>
      </c>
      <c r="G7437" s="222"/>
      <c r="H7437" s="225">
        <v>6.88</v>
      </c>
      <c r="I7437" s="226"/>
      <c r="J7437" s="222"/>
      <c r="K7437" s="222"/>
      <c r="L7437" s="227"/>
      <c r="M7437" s="228"/>
      <c r="N7437" s="229"/>
      <c r="O7437" s="229"/>
      <c r="P7437" s="229"/>
      <c r="Q7437" s="229"/>
      <c r="R7437" s="229"/>
      <c r="S7437" s="229"/>
      <c r="T7437" s="230"/>
      <c r="AT7437" s="231" t="s">
        <v>283</v>
      </c>
      <c r="AU7437" s="231" t="s">
        <v>84</v>
      </c>
      <c r="AV7437" s="14" t="s">
        <v>84</v>
      </c>
      <c r="AW7437" s="14" t="s">
        <v>32</v>
      </c>
      <c r="AX7437" s="14" t="s">
        <v>76</v>
      </c>
      <c r="AY7437" s="231" t="s">
        <v>272</v>
      </c>
    </row>
    <row r="7438" spans="2:51" s="13" customFormat="1" ht="11.25" x14ac:dyDescent="0.2">
      <c r="B7438" s="210"/>
      <c r="C7438" s="211"/>
      <c r="D7438" s="212" t="s">
        <v>283</v>
      </c>
      <c r="E7438" s="213" t="s">
        <v>1</v>
      </c>
      <c r="F7438" s="214" t="s">
        <v>2460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4" customFormat="1" ht="11.25" x14ac:dyDescent="0.2">
      <c r="B7439" s="221"/>
      <c r="C7439" s="222"/>
      <c r="D7439" s="212" t="s">
        <v>283</v>
      </c>
      <c r="E7439" s="223" t="s">
        <v>1</v>
      </c>
      <c r="F7439" s="224" t="s">
        <v>2467</v>
      </c>
      <c r="G7439" s="222"/>
      <c r="H7439" s="225">
        <v>2.0720000000000001</v>
      </c>
      <c r="I7439" s="226"/>
      <c r="J7439" s="222"/>
      <c r="K7439" s="222"/>
      <c r="L7439" s="227"/>
      <c r="M7439" s="228"/>
      <c r="N7439" s="229"/>
      <c r="O7439" s="229"/>
      <c r="P7439" s="229"/>
      <c r="Q7439" s="229"/>
      <c r="R7439" s="229"/>
      <c r="S7439" s="229"/>
      <c r="T7439" s="230"/>
      <c r="AT7439" s="231" t="s">
        <v>283</v>
      </c>
      <c r="AU7439" s="231" t="s">
        <v>84</v>
      </c>
      <c r="AV7439" s="14" t="s">
        <v>84</v>
      </c>
      <c r="AW7439" s="14" t="s">
        <v>32</v>
      </c>
      <c r="AX7439" s="14" t="s">
        <v>76</v>
      </c>
      <c r="AY7439" s="231" t="s">
        <v>272</v>
      </c>
    </row>
    <row r="7440" spans="2:51" s="14" customFormat="1" ht="11.25" x14ac:dyDescent="0.2">
      <c r="B7440" s="221"/>
      <c r="C7440" s="222"/>
      <c r="D7440" s="212" t="s">
        <v>283</v>
      </c>
      <c r="E7440" s="223" t="s">
        <v>1</v>
      </c>
      <c r="F7440" s="224" t="s">
        <v>2468</v>
      </c>
      <c r="G7440" s="222"/>
      <c r="H7440" s="225">
        <v>2.1920000000000002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 x14ac:dyDescent="0.2">
      <c r="B7441" s="221"/>
      <c r="C7441" s="222"/>
      <c r="D7441" s="212" t="s">
        <v>283</v>
      </c>
      <c r="E7441" s="223" t="s">
        <v>1</v>
      </c>
      <c r="F7441" s="224" t="s">
        <v>2469</v>
      </c>
      <c r="G7441" s="222"/>
      <c r="H7441" s="225">
        <v>2.0720000000000001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3" customFormat="1" ht="11.25" x14ac:dyDescent="0.2">
      <c r="B7442" s="210"/>
      <c r="C7442" s="211"/>
      <c r="D7442" s="212" t="s">
        <v>283</v>
      </c>
      <c r="E7442" s="213" t="s">
        <v>1</v>
      </c>
      <c r="F7442" s="214" t="s">
        <v>285</v>
      </c>
      <c r="G7442" s="211"/>
      <c r="H7442" s="213" t="s">
        <v>1</v>
      </c>
      <c r="I7442" s="215"/>
      <c r="J7442" s="211"/>
      <c r="K7442" s="211"/>
      <c r="L7442" s="216"/>
      <c r="M7442" s="217"/>
      <c r="N7442" s="218"/>
      <c r="O7442" s="218"/>
      <c r="P7442" s="218"/>
      <c r="Q7442" s="218"/>
      <c r="R7442" s="218"/>
      <c r="S7442" s="218"/>
      <c r="T7442" s="219"/>
      <c r="AT7442" s="220" t="s">
        <v>283</v>
      </c>
      <c r="AU7442" s="220" t="s">
        <v>84</v>
      </c>
      <c r="AV7442" s="13" t="s">
        <v>16</v>
      </c>
      <c r="AW7442" s="13" t="s">
        <v>32</v>
      </c>
      <c r="AX7442" s="13" t="s">
        <v>76</v>
      </c>
      <c r="AY7442" s="220" t="s">
        <v>272</v>
      </c>
    </row>
    <row r="7443" spans="1:65" s="13" customFormat="1" ht="11.25" x14ac:dyDescent="0.2">
      <c r="B7443" s="210"/>
      <c r="C7443" s="211"/>
      <c r="D7443" s="212" t="s">
        <v>283</v>
      </c>
      <c r="E7443" s="213" t="s">
        <v>1</v>
      </c>
      <c r="F7443" s="214" t="s">
        <v>2305</v>
      </c>
      <c r="G7443" s="211"/>
      <c r="H7443" s="213" t="s">
        <v>1</v>
      </c>
      <c r="I7443" s="215"/>
      <c r="J7443" s="211"/>
      <c r="K7443" s="211"/>
      <c r="L7443" s="216"/>
      <c r="M7443" s="217"/>
      <c r="N7443" s="218"/>
      <c r="O7443" s="218"/>
      <c r="P7443" s="218"/>
      <c r="Q7443" s="218"/>
      <c r="R7443" s="218"/>
      <c r="S7443" s="218"/>
      <c r="T7443" s="219"/>
      <c r="AT7443" s="220" t="s">
        <v>283</v>
      </c>
      <c r="AU7443" s="220" t="s">
        <v>84</v>
      </c>
      <c r="AV7443" s="13" t="s">
        <v>16</v>
      </c>
      <c r="AW7443" s="13" t="s">
        <v>32</v>
      </c>
      <c r="AX7443" s="13" t="s">
        <v>76</v>
      </c>
      <c r="AY7443" s="220" t="s">
        <v>272</v>
      </c>
    </row>
    <row r="7444" spans="1:65" s="13" customFormat="1" ht="11.25" x14ac:dyDescent="0.2">
      <c r="B7444" s="210"/>
      <c r="C7444" s="211"/>
      <c r="D7444" s="212" t="s">
        <v>283</v>
      </c>
      <c r="E7444" s="213" t="s">
        <v>1</v>
      </c>
      <c r="F7444" s="214" t="s">
        <v>833</v>
      </c>
      <c r="G7444" s="211"/>
      <c r="H7444" s="213" t="s">
        <v>1</v>
      </c>
      <c r="I7444" s="215"/>
      <c r="J7444" s="211"/>
      <c r="K7444" s="211"/>
      <c r="L7444" s="216"/>
      <c r="M7444" s="217"/>
      <c r="N7444" s="218"/>
      <c r="O7444" s="218"/>
      <c r="P7444" s="218"/>
      <c r="Q7444" s="218"/>
      <c r="R7444" s="218"/>
      <c r="S7444" s="218"/>
      <c r="T7444" s="219"/>
      <c r="AT7444" s="220" t="s">
        <v>283</v>
      </c>
      <c r="AU7444" s="220" t="s">
        <v>84</v>
      </c>
      <c r="AV7444" s="13" t="s">
        <v>16</v>
      </c>
      <c r="AW7444" s="13" t="s">
        <v>32</v>
      </c>
      <c r="AX7444" s="13" t="s">
        <v>76</v>
      </c>
      <c r="AY7444" s="220" t="s">
        <v>272</v>
      </c>
    </row>
    <row r="7445" spans="1:65" s="14" customFormat="1" ht="11.25" x14ac:dyDescent="0.2">
      <c r="B7445" s="221"/>
      <c r="C7445" s="222"/>
      <c r="D7445" s="212" t="s">
        <v>283</v>
      </c>
      <c r="E7445" s="223" t="s">
        <v>1</v>
      </c>
      <c r="F7445" s="224" t="s">
        <v>2306</v>
      </c>
      <c r="G7445" s="222"/>
      <c r="H7445" s="225">
        <v>14.48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2" customFormat="1" ht="37.9" customHeight="1" x14ac:dyDescent="0.2">
      <c r="A7446" s="34"/>
      <c r="B7446" s="35"/>
      <c r="C7446" s="192" t="s">
        <v>5776</v>
      </c>
      <c r="D7446" s="192" t="s">
        <v>274</v>
      </c>
      <c r="E7446" s="193" t="s">
        <v>5777</v>
      </c>
      <c r="F7446" s="194" t="s">
        <v>5778</v>
      </c>
      <c r="G7446" s="195" t="s">
        <v>156</v>
      </c>
      <c r="H7446" s="196">
        <v>842.04399999999998</v>
      </c>
      <c r="I7446" s="197"/>
      <c r="J7446" s="198">
        <f>ROUND(I7446*H7446,2)</f>
        <v>0</v>
      </c>
      <c r="K7446" s="194" t="s">
        <v>1</v>
      </c>
      <c r="L7446" s="39"/>
      <c r="M7446" s="199" t="s">
        <v>1</v>
      </c>
      <c r="N7446" s="200" t="s">
        <v>41</v>
      </c>
      <c r="O7446" s="71"/>
      <c r="P7446" s="201">
        <f>O7446*H7446</f>
        <v>0</v>
      </c>
      <c r="Q7446" s="201">
        <v>0</v>
      </c>
      <c r="R7446" s="201">
        <f>Q7446*H7446</f>
        <v>0</v>
      </c>
      <c r="S7446" s="201">
        <v>0</v>
      </c>
      <c r="T7446" s="202">
        <f>S7446*H7446</f>
        <v>0</v>
      </c>
      <c r="U7446" s="34"/>
      <c r="V7446" s="34"/>
      <c r="W7446" s="34"/>
      <c r="X7446" s="34"/>
      <c r="Y7446" s="34"/>
      <c r="Z7446" s="34"/>
      <c r="AA7446" s="34"/>
      <c r="AB7446" s="34"/>
      <c r="AC7446" s="34"/>
      <c r="AD7446" s="34"/>
      <c r="AE7446" s="34"/>
      <c r="AR7446" s="203" t="s">
        <v>358</v>
      </c>
      <c r="AT7446" s="203" t="s">
        <v>274</v>
      </c>
      <c r="AU7446" s="203" t="s">
        <v>84</v>
      </c>
      <c r="AY7446" s="17" t="s">
        <v>272</v>
      </c>
      <c r="BE7446" s="204">
        <f>IF(N7446="základní",J7446,0)</f>
        <v>0</v>
      </c>
      <c r="BF7446" s="204">
        <f>IF(N7446="snížená",J7446,0)</f>
        <v>0</v>
      </c>
      <c r="BG7446" s="204">
        <f>IF(N7446="zákl. přenesená",J7446,0)</f>
        <v>0</v>
      </c>
      <c r="BH7446" s="204">
        <f>IF(N7446="sníž. přenesená",J7446,0)</f>
        <v>0</v>
      </c>
      <c r="BI7446" s="204">
        <f>IF(N7446="nulová",J7446,0)</f>
        <v>0</v>
      </c>
      <c r="BJ7446" s="17" t="s">
        <v>16</v>
      </c>
      <c r="BK7446" s="204">
        <f>ROUND(I7446*H7446,2)</f>
        <v>0</v>
      </c>
      <c r="BL7446" s="17" t="s">
        <v>358</v>
      </c>
      <c r="BM7446" s="203" t="s">
        <v>5779</v>
      </c>
    </row>
    <row r="7447" spans="1:65" s="13" customFormat="1" ht="22.5" x14ac:dyDescent="0.2">
      <c r="B7447" s="210"/>
      <c r="C7447" s="211"/>
      <c r="D7447" s="212" t="s">
        <v>283</v>
      </c>
      <c r="E7447" s="213" t="s">
        <v>1</v>
      </c>
      <c r="F7447" s="214" t="s">
        <v>5780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 x14ac:dyDescent="0.2">
      <c r="B7448" s="210"/>
      <c r="C7448" s="211"/>
      <c r="D7448" s="212" t="s">
        <v>283</v>
      </c>
      <c r="E7448" s="213" t="s">
        <v>1</v>
      </c>
      <c r="F7448" s="214" t="s">
        <v>285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3" customFormat="1" ht="11.25" x14ac:dyDescent="0.2">
      <c r="B7449" s="210"/>
      <c r="C7449" s="211"/>
      <c r="D7449" s="212" t="s">
        <v>283</v>
      </c>
      <c r="E7449" s="213" t="s">
        <v>1</v>
      </c>
      <c r="F7449" s="214" t="s">
        <v>5781</v>
      </c>
      <c r="G7449" s="211"/>
      <c r="H7449" s="213" t="s">
        <v>1</v>
      </c>
      <c r="I7449" s="215"/>
      <c r="J7449" s="211"/>
      <c r="K7449" s="211"/>
      <c r="L7449" s="216"/>
      <c r="M7449" s="217"/>
      <c r="N7449" s="218"/>
      <c r="O7449" s="218"/>
      <c r="P7449" s="218"/>
      <c r="Q7449" s="218"/>
      <c r="R7449" s="218"/>
      <c r="S7449" s="218"/>
      <c r="T7449" s="219"/>
      <c r="AT7449" s="220" t="s">
        <v>283</v>
      </c>
      <c r="AU7449" s="220" t="s">
        <v>84</v>
      </c>
      <c r="AV7449" s="13" t="s">
        <v>16</v>
      </c>
      <c r="AW7449" s="13" t="s">
        <v>32</v>
      </c>
      <c r="AX7449" s="13" t="s">
        <v>76</v>
      </c>
      <c r="AY7449" s="220" t="s">
        <v>272</v>
      </c>
    </row>
    <row r="7450" spans="1:65" s="13" customFormat="1" ht="11.25" x14ac:dyDescent="0.2">
      <c r="B7450" s="210"/>
      <c r="C7450" s="211"/>
      <c r="D7450" s="212" t="s">
        <v>283</v>
      </c>
      <c r="E7450" s="213" t="s">
        <v>1</v>
      </c>
      <c r="F7450" s="214" t="s">
        <v>833</v>
      </c>
      <c r="G7450" s="211"/>
      <c r="H7450" s="213" t="s">
        <v>1</v>
      </c>
      <c r="I7450" s="215"/>
      <c r="J7450" s="211"/>
      <c r="K7450" s="211"/>
      <c r="L7450" s="216"/>
      <c r="M7450" s="217"/>
      <c r="N7450" s="218"/>
      <c r="O7450" s="218"/>
      <c r="P7450" s="218"/>
      <c r="Q7450" s="218"/>
      <c r="R7450" s="218"/>
      <c r="S7450" s="218"/>
      <c r="T7450" s="219"/>
      <c r="AT7450" s="220" t="s">
        <v>283</v>
      </c>
      <c r="AU7450" s="220" t="s">
        <v>84</v>
      </c>
      <c r="AV7450" s="13" t="s">
        <v>16</v>
      </c>
      <c r="AW7450" s="13" t="s">
        <v>32</v>
      </c>
      <c r="AX7450" s="13" t="s">
        <v>76</v>
      </c>
      <c r="AY7450" s="220" t="s">
        <v>272</v>
      </c>
    </row>
    <row r="7451" spans="1:65" s="14" customFormat="1" ht="11.25" x14ac:dyDescent="0.2">
      <c r="B7451" s="221"/>
      <c r="C7451" s="222"/>
      <c r="D7451" s="212" t="s">
        <v>283</v>
      </c>
      <c r="E7451" s="223" t="s">
        <v>1</v>
      </c>
      <c r="F7451" s="224" t="s">
        <v>5782</v>
      </c>
      <c r="G7451" s="222"/>
      <c r="H7451" s="225">
        <v>76.875</v>
      </c>
      <c r="I7451" s="226"/>
      <c r="J7451" s="222"/>
      <c r="K7451" s="222"/>
      <c r="L7451" s="227"/>
      <c r="M7451" s="228"/>
      <c r="N7451" s="229"/>
      <c r="O7451" s="229"/>
      <c r="P7451" s="229"/>
      <c r="Q7451" s="229"/>
      <c r="R7451" s="229"/>
      <c r="S7451" s="229"/>
      <c r="T7451" s="230"/>
      <c r="AT7451" s="231" t="s">
        <v>283</v>
      </c>
      <c r="AU7451" s="231" t="s">
        <v>84</v>
      </c>
      <c r="AV7451" s="14" t="s">
        <v>84</v>
      </c>
      <c r="AW7451" s="14" t="s">
        <v>32</v>
      </c>
      <c r="AX7451" s="14" t="s">
        <v>76</v>
      </c>
      <c r="AY7451" s="231" t="s">
        <v>272</v>
      </c>
    </row>
    <row r="7452" spans="1:65" s="14" customFormat="1" ht="11.25" x14ac:dyDescent="0.2">
      <c r="B7452" s="221"/>
      <c r="C7452" s="222"/>
      <c r="D7452" s="212" t="s">
        <v>283</v>
      </c>
      <c r="E7452" s="223" t="s">
        <v>1</v>
      </c>
      <c r="F7452" s="224" t="s">
        <v>5783</v>
      </c>
      <c r="G7452" s="222"/>
      <c r="H7452" s="225">
        <v>44.4</v>
      </c>
      <c r="I7452" s="226"/>
      <c r="J7452" s="222"/>
      <c r="K7452" s="222"/>
      <c r="L7452" s="227"/>
      <c r="M7452" s="228"/>
      <c r="N7452" s="229"/>
      <c r="O7452" s="229"/>
      <c r="P7452" s="229"/>
      <c r="Q7452" s="229"/>
      <c r="R7452" s="229"/>
      <c r="S7452" s="229"/>
      <c r="T7452" s="230"/>
      <c r="AT7452" s="231" t="s">
        <v>283</v>
      </c>
      <c r="AU7452" s="231" t="s">
        <v>84</v>
      </c>
      <c r="AV7452" s="14" t="s">
        <v>84</v>
      </c>
      <c r="AW7452" s="14" t="s">
        <v>32</v>
      </c>
      <c r="AX7452" s="14" t="s">
        <v>76</v>
      </c>
      <c r="AY7452" s="231" t="s">
        <v>272</v>
      </c>
    </row>
    <row r="7453" spans="1:65" s="14" customFormat="1" ht="11.25" x14ac:dyDescent="0.2">
      <c r="B7453" s="221"/>
      <c r="C7453" s="222"/>
      <c r="D7453" s="212" t="s">
        <v>283</v>
      </c>
      <c r="E7453" s="223" t="s">
        <v>1</v>
      </c>
      <c r="F7453" s="224" t="s">
        <v>5784</v>
      </c>
      <c r="G7453" s="222"/>
      <c r="H7453" s="225">
        <v>52.244999999999997</v>
      </c>
      <c r="I7453" s="226"/>
      <c r="J7453" s="222"/>
      <c r="K7453" s="222"/>
      <c r="L7453" s="227"/>
      <c r="M7453" s="228"/>
      <c r="N7453" s="229"/>
      <c r="O7453" s="229"/>
      <c r="P7453" s="229"/>
      <c r="Q7453" s="229"/>
      <c r="R7453" s="229"/>
      <c r="S7453" s="229"/>
      <c r="T7453" s="230"/>
      <c r="AT7453" s="231" t="s">
        <v>283</v>
      </c>
      <c r="AU7453" s="231" t="s">
        <v>84</v>
      </c>
      <c r="AV7453" s="14" t="s">
        <v>84</v>
      </c>
      <c r="AW7453" s="14" t="s">
        <v>32</v>
      </c>
      <c r="AX7453" s="14" t="s">
        <v>76</v>
      </c>
      <c r="AY7453" s="231" t="s">
        <v>272</v>
      </c>
    </row>
    <row r="7454" spans="1:65" s="14" customFormat="1" ht="11.25" x14ac:dyDescent="0.2">
      <c r="B7454" s="221"/>
      <c r="C7454" s="222"/>
      <c r="D7454" s="212" t="s">
        <v>283</v>
      </c>
      <c r="E7454" s="223" t="s">
        <v>1</v>
      </c>
      <c r="F7454" s="224" t="s">
        <v>5785</v>
      </c>
      <c r="G7454" s="222"/>
      <c r="H7454" s="225">
        <v>86.088999999999999</v>
      </c>
      <c r="I7454" s="226"/>
      <c r="J7454" s="222"/>
      <c r="K7454" s="222"/>
      <c r="L7454" s="227"/>
      <c r="M7454" s="228"/>
      <c r="N7454" s="229"/>
      <c r="O7454" s="229"/>
      <c r="P7454" s="229"/>
      <c r="Q7454" s="229"/>
      <c r="R7454" s="229"/>
      <c r="S7454" s="229"/>
      <c r="T7454" s="230"/>
      <c r="AT7454" s="231" t="s">
        <v>283</v>
      </c>
      <c r="AU7454" s="231" t="s">
        <v>84</v>
      </c>
      <c r="AV7454" s="14" t="s">
        <v>84</v>
      </c>
      <c r="AW7454" s="14" t="s">
        <v>32</v>
      </c>
      <c r="AX7454" s="14" t="s">
        <v>76</v>
      </c>
      <c r="AY7454" s="231" t="s">
        <v>272</v>
      </c>
    </row>
    <row r="7455" spans="1:65" s="14" customFormat="1" ht="11.25" x14ac:dyDescent="0.2">
      <c r="B7455" s="221"/>
      <c r="C7455" s="222"/>
      <c r="D7455" s="212" t="s">
        <v>283</v>
      </c>
      <c r="E7455" s="223" t="s">
        <v>1</v>
      </c>
      <c r="F7455" s="224" t="s">
        <v>5786</v>
      </c>
      <c r="G7455" s="222"/>
      <c r="H7455" s="225">
        <v>109.33499999999999</v>
      </c>
      <c r="I7455" s="226"/>
      <c r="J7455" s="222"/>
      <c r="K7455" s="222"/>
      <c r="L7455" s="227"/>
      <c r="M7455" s="228"/>
      <c r="N7455" s="229"/>
      <c r="O7455" s="229"/>
      <c r="P7455" s="229"/>
      <c r="Q7455" s="229"/>
      <c r="R7455" s="229"/>
      <c r="S7455" s="229"/>
      <c r="T7455" s="230"/>
      <c r="AT7455" s="231" t="s">
        <v>283</v>
      </c>
      <c r="AU7455" s="231" t="s">
        <v>84</v>
      </c>
      <c r="AV7455" s="14" t="s">
        <v>84</v>
      </c>
      <c r="AW7455" s="14" t="s">
        <v>32</v>
      </c>
      <c r="AX7455" s="14" t="s">
        <v>76</v>
      </c>
      <c r="AY7455" s="231" t="s">
        <v>272</v>
      </c>
    </row>
    <row r="7456" spans="1:65" s="14" customFormat="1" ht="11.25" x14ac:dyDescent="0.2">
      <c r="B7456" s="221"/>
      <c r="C7456" s="222"/>
      <c r="D7456" s="212" t="s">
        <v>283</v>
      </c>
      <c r="E7456" s="223" t="s">
        <v>1</v>
      </c>
      <c r="F7456" s="224" t="s">
        <v>5787</v>
      </c>
      <c r="G7456" s="222"/>
      <c r="H7456" s="225">
        <v>43.575000000000003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 x14ac:dyDescent="0.2">
      <c r="B7457" s="221"/>
      <c r="C7457" s="222"/>
      <c r="D7457" s="212" t="s">
        <v>283</v>
      </c>
      <c r="E7457" s="223" t="s">
        <v>1</v>
      </c>
      <c r="F7457" s="224" t="s">
        <v>5788</v>
      </c>
      <c r="G7457" s="222"/>
      <c r="H7457" s="225">
        <v>87.073999999999998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 x14ac:dyDescent="0.2">
      <c r="B7458" s="221"/>
      <c r="C7458" s="222"/>
      <c r="D7458" s="212" t="s">
        <v>283</v>
      </c>
      <c r="E7458" s="223" t="s">
        <v>1</v>
      </c>
      <c r="F7458" s="224" t="s">
        <v>5789</v>
      </c>
      <c r="G7458" s="222"/>
      <c r="H7458" s="225">
        <v>99.090999999999994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3" customFormat="1" ht="11.25" x14ac:dyDescent="0.2">
      <c r="B7459" s="210"/>
      <c r="C7459" s="211"/>
      <c r="D7459" s="212" t="s">
        <v>283</v>
      </c>
      <c r="E7459" s="213" t="s">
        <v>1</v>
      </c>
      <c r="F7459" s="214" t="s">
        <v>285</v>
      </c>
      <c r="G7459" s="211"/>
      <c r="H7459" s="213" t="s">
        <v>1</v>
      </c>
      <c r="I7459" s="215"/>
      <c r="J7459" s="211"/>
      <c r="K7459" s="211"/>
      <c r="L7459" s="216"/>
      <c r="M7459" s="217"/>
      <c r="N7459" s="218"/>
      <c r="O7459" s="218"/>
      <c r="P7459" s="218"/>
      <c r="Q7459" s="218"/>
      <c r="R7459" s="218"/>
      <c r="S7459" s="218"/>
      <c r="T7459" s="219"/>
      <c r="AT7459" s="220" t="s">
        <v>283</v>
      </c>
      <c r="AU7459" s="220" t="s">
        <v>84</v>
      </c>
      <c r="AV7459" s="13" t="s">
        <v>16</v>
      </c>
      <c r="AW7459" s="13" t="s">
        <v>32</v>
      </c>
      <c r="AX7459" s="13" t="s">
        <v>76</v>
      </c>
      <c r="AY7459" s="220" t="s">
        <v>272</v>
      </c>
    </row>
    <row r="7460" spans="1:65" s="13" customFormat="1" ht="11.25" x14ac:dyDescent="0.2">
      <c r="B7460" s="210"/>
      <c r="C7460" s="211"/>
      <c r="D7460" s="212" t="s">
        <v>283</v>
      </c>
      <c r="E7460" s="213" t="s">
        <v>1</v>
      </c>
      <c r="F7460" s="214" t="s">
        <v>837</v>
      </c>
      <c r="G7460" s="211"/>
      <c r="H7460" s="213" t="s">
        <v>1</v>
      </c>
      <c r="I7460" s="215"/>
      <c r="J7460" s="211"/>
      <c r="K7460" s="211"/>
      <c r="L7460" s="216"/>
      <c r="M7460" s="217"/>
      <c r="N7460" s="218"/>
      <c r="O7460" s="218"/>
      <c r="P7460" s="218"/>
      <c r="Q7460" s="218"/>
      <c r="R7460" s="218"/>
      <c r="S7460" s="218"/>
      <c r="T7460" s="219"/>
      <c r="AT7460" s="220" t="s">
        <v>283</v>
      </c>
      <c r="AU7460" s="220" t="s">
        <v>84</v>
      </c>
      <c r="AV7460" s="13" t="s">
        <v>16</v>
      </c>
      <c r="AW7460" s="13" t="s">
        <v>32</v>
      </c>
      <c r="AX7460" s="13" t="s">
        <v>76</v>
      </c>
      <c r="AY7460" s="220" t="s">
        <v>272</v>
      </c>
    </row>
    <row r="7461" spans="1:65" s="14" customFormat="1" ht="11.25" x14ac:dyDescent="0.2">
      <c r="B7461" s="221"/>
      <c r="C7461" s="222"/>
      <c r="D7461" s="212" t="s">
        <v>283</v>
      </c>
      <c r="E7461" s="223" t="s">
        <v>1</v>
      </c>
      <c r="F7461" s="224" t="s">
        <v>5790</v>
      </c>
      <c r="G7461" s="222"/>
      <c r="H7461" s="225">
        <v>75.27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 x14ac:dyDescent="0.2">
      <c r="B7462" s="221"/>
      <c r="C7462" s="222"/>
      <c r="D7462" s="212" t="s">
        <v>283</v>
      </c>
      <c r="E7462" s="223" t="s">
        <v>1</v>
      </c>
      <c r="F7462" s="224" t="s">
        <v>5791</v>
      </c>
      <c r="G7462" s="222"/>
      <c r="H7462" s="225">
        <v>85.8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4" customFormat="1" ht="11.25" x14ac:dyDescent="0.2">
      <c r="B7463" s="221"/>
      <c r="C7463" s="222"/>
      <c r="D7463" s="212" t="s">
        <v>283</v>
      </c>
      <c r="E7463" s="223" t="s">
        <v>1</v>
      </c>
      <c r="F7463" s="224" t="s">
        <v>5792</v>
      </c>
      <c r="G7463" s="222"/>
      <c r="H7463" s="225">
        <v>82.29</v>
      </c>
      <c r="I7463" s="226"/>
      <c r="J7463" s="222"/>
      <c r="K7463" s="222"/>
      <c r="L7463" s="227"/>
      <c r="M7463" s="228"/>
      <c r="N7463" s="229"/>
      <c r="O7463" s="229"/>
      <c r="P7463" s="229"/>
      <c r="Q7463" s="229"/>
      <c r="R7463" s="229"/>
      <c r="S7463" s="229"/>
      <c r="T7463" s="230"/>
      <c r="AT7463" s="231" t="s">
        <v>283</v>
      </c>
      <c r="AU7463" s="231" t="s">
        <v>84</v>
      </c>
      <c r="AV7463" s="14" t="s">
        <v>84</v>
      </c>
      <c r="AW7463" s="14" t="s">
        <v>32</v>
      </c>
      <c r="AX7463" s="14" t="s">
        <v>76</v>
      </c>
      <c r="AY7463" s="231" t="s">
        <v>272</v>
      </c>
    </row>
    <row r="7464" spans="1:65" s="2" customFormat="1" ht="16.5" customHeight="1" x14ac:dyDescent="0.2">
      <c r="A7464" s="34"/>
      <c r="B7464" s="35"/>
      <c r="C7464" s="192" t="s">
        <v>5793</v>
      </c>
      <c r="D7464" s="192" t="s">
        <v>274</v>
      </c>
      <c r="E7464" s="193" t="s">
        <v>5794</v>
      </c>
      <c r="F7464" s="194" t="s">
        <v>5795</v>
      </c>
      <c r="G7464" s="195" t="s">
        <v>156</v>
      </c>
      <c r="H7464" s="196">
        <v>11.462999999999999</v>
      </c>
      <c r="I7464" s="197"/>
      <c r="J7464" s="198">
        <f>ROUND(I7464*H7464,2)</f>
        <v>0</v>
      </c>
      <c r="K7464" s="194" t="s">
        <v>1</v>
      </c>
      <c r="L7464" s="39"/>
      <c r="M7464" s="199" t="s">
        <v>1</v>
      </c>
      <c r="N7464" s="200" t="s">
        <v>41</v>
      </c>
      <c r="O7464" s="71"/>
      <c r="P7464" s="201">
        <f>O7464*H7464</f>
        <v>0</v>
      </c>
      <c r="Q7464" s="201">
        <v>0</v>
      </c>
      <c r="R7464" s="201">
        <f>Q7464*H7464</f>
        <v>0</v>
      </c>
      <c r="S7464" s="201">
        <v>0</v>
      </c>
      <c r="T7464" s="202">
        <f>S7464*H7464</f>
        <v>0</v>
      </c>
      <c r="U7464" s="34"/>
      <c r="V7464" s="34"/>
      <c r="W7464" s="34"/>
      <c r="X7464" s="34"/>
      <c r="Y7464" s="34"/>
      <c r="Z7464" s="34"/>
      <c r="AA7464" s="34"/>
      <c r="AB7464" s="34"/>
      <c r="AC7464" s="34"/>
      <c r="AD7464" s="34"/>
      <c r="AE7464" s="34"/>
      <c r="AR7464" s="203" t="s">
        <v>358</v>
      </c>
      <c r="AT7464" s="203" t="s">
        <v>274</v>
      </c>
      <c r="AU7464" s="203" t="s">
        <v>84</v>
      </c>
      <c r="AY7464" s="17" t="s">
        <v>272</v>
      </c>
      <c r="BE7464" s="204">
        <f>IF(N7464="základní",J7464,0)</f>
        <v>0</v>
      </c>
      <c r="BF7464" s="204">
        <f>IF(N7464="snížená",J7464,0)</f>
        <v>0</v>
      </c>
      <c r="BG7464" s="204">
        <f>IF(N7464="zákl. přenesená",J7464,0)</f>
        <v>0</v>
      </c>
      <c r="BH7464" s="204">
        <f>IF(N7464="sníž. přenesená",J7464,0)</f>
        <v>0</v>
      </c>
      <c r="BI7464" s="204">
        <f>IF(N7464="nulová",J7464,0)</f>
        <v>0</v>
      </c>
      <c r="BJ7464" s="17" t="s">
        <v>16</v>
      </c>
      <c r="BK7464" s="204">
        <f>ROUND(I7464*H7464,2)</f>
        <v>0</v>
      </c>
      <c r="BL7464" s="17" t="s">
        <v>358</v>
      </c>
      <c r="BM7464" s="203" t="s">
        <v>5796</v>
      </c>
    </row>
    <row r="7465" spans="1:65" s="13" customFormat="1" ht="11.25" x14ac:dyDescent="0.2">
      <c r="B7465" s="210"/>
      <c r="C7465" s="211"/>
      <c r="D7465" s="212" t="s">
        <v>283</v>
      </c>
      <c r="E7465" s="213" t="s">
        <v>1</v>
      </c>
      <c r="F7465" s="214" t="s">
        <v>5797</v>
      </c>
      <c r="G7465" s="211"/>
      <c r="H7465" s="213" t="s">
        <v>1</v>
      </c>
      <c r="I7465" s="215"/>
      <c r="J7465" s="211"/>
      <c r="K7465" s="211"/>
      <c r="L7465" s="216"/>
      <c r="M7465" s="217"/>
      <c r="N7465" s="218"/>
      <c r="O7465" s="218"/>
      <c r="P7465" s="218"/>
      <c r="Q7465" s="218"/>
      <c r="R7465" s="218"/>
      <c r="S7465" s="218"/>
      <c r="T7465" s="219"/>
      <c r="AT7465" s="220" t="s">
        <v>283</v>
      </c>
      <c r="AU7465" s="220" t="s">
        <v>84</v>
      </c>
      <c r="AV7465" s="13" t="s">
        <v>16</v>
      </c>
      <c r="AW7465" s="13" t="s">
        <v>32</v>
      </c>
      <c r="AX7465" s="13" t="s">
        <v>76</v>
      </c>
      <c r="AY7465" s="220" t="s">
        <v>272</v>
      </c>
    </row>
    <row r="7466" spans="1:65" s="13" customFormat="1" ht="11.25" x14ac:dyDescent="0.2">
      <c r="B7466" s="210"/>
      <c r="C7466" s="211"/>
      <c r="D7466" s="212" t="s">
        <v>283</v>
      </c>
      <c r="E7466" s="213" t="s">
        <v>1</v>
      </c>
      <c r="F7466" s="214" t="s">
        <v>285</v>
      </c>
      <c r="G7466" s="211"/>
      <c r="H7466" s="213" t="s">
        <v>1</v>
      </c>
      <c r="I7466" s="215"/>
      <c r="J7466" s="211"/>
      <c r="K7466" s="211"/>
      <c r="L7466" s="216"/>
      <c r="M7466" s="217"/>
      <c r="N7466" s="218"/>
      <c r="O7466" s="218"/>
      <c r="P7466" s="218"/>
      <c r="Q7466" s="218"/>
      <c r="R7466" s="218"/>
      <c r="S7466" s="218"/>
      <c r="T7466" s="219"/>
      <c r="AT7466" s="220" t="s">
        <v>283</v>
      </c>
      <c r="AU7466" s="220" t="s">
        <v>84</v>
      </c>
      <c r="AV7466" s="13" t="s">
        <v>16</v>
      </c>
      <c r="AW7466" s="13" t="s">
        <v>32</v>
      </c>
      <c r="AX7466" s="13" t="s">
        <v>76</v>
      </c>
      <c r="AY7466" s="220" t="s">
        <v>272</v>
      </c>
    </row>
    <row r="7467" spans="1:65" s="13" customFormat="1" ht="11.25" x14ac:dyDescent="0.2">
      <c r="B7467" s="210"/>
      <c r="C7467" s="211"/>
      <c r="D7467" s="212" t="s">
        <v>283</v>
      </c>
      <c r="E7467" s="213" t="s">
        <v>1</v>
      </c>
      <c r="F7467" s="214" t="s">
        <v>601</v>
      </c>
      <c r="G7467" s="211"/>
      <c r="H7467" s="213" t="s">
        <v>1</v>
      </c>
      <c r="I7467" s="215"/>
      <c r="J7467" s="211"/>
      <c r="K7467" s="211"/>
      <c r="L7467" s="216"/>
      <c r="M7467" s="217"/>
      <c r="N7467" s="218"/>
      <c r="O7467" s="218"/>
      <c r="P7467" s="218"/>
      <c r="Q7467" s="218"/>
      <c r="R7467" s="218"/>
      <c r="S7467" s="218"/>
      <c r="T7467" s="219"/>
      <c r="AT7467" s="220" t="s">
        <v>283</v>
      </c>
      <c r="AU7467" s="220" t="s">
        <v>84</v>
      </c>
      <c r="AV7467" s="13" t="s">
        <v>16</v>
      </c>
      <c r="AW7467" s="13" t="s">
        <v>32</v>
      </c>
      <c r="AX7467" s="13" t="s">
        <v>76</v>
      </c>
      <c r="AY7467" s="220" t="s">
        <v>272</v>
      </c>
    </row>
    <row r="7468" spans="1:65" s="14" customFormat="1" ht="11.25" x14ac:dyDescent="0.2">
      <c r="B7468" s="221"/>
      <c r="C7468" s="222"/>
      <c r="D7468" s="212" t="s">
        <v>283</v>
      </c>
      <c r="E7468" s="223" t="s">
        <v>1</v>
      </c>
      <c r="F7468" s="224" t="s">
        <v>5798</v>
      </c>
      <c r="G7468" s="222"/>
      <c r="H7468" s="225">
        <v>2.9449999999999998</v>
      </c>
      <c r="I7468" s="226"/>
      <c r="J7468" s="222"/>
      <c r="K7468" s="222"/>
      <c r="L7468" s="227"/>
      <c r="M7468" s="228"/>
      <c r="N7468" s="229"/>
      <c r="O7468" s="229"/>
      <c r="P7468" s="229"/>
      <c r="Q7468" s="229"/>
      <c r="R7468" s="229"/>
      <c r="S7468" s="229"/>
      <c r="T7468" s="230"/>
      <c r="AT7468" s="231" t="s">
        <v>283</v>
      </c>
      <c r="AU7468" s="231" t="s">
        <v>84</v>
      </c>
      <c r="AV7468" s="14" t="s">
        <v>84</v>
      </c>
      <c r="AW7468" s="14" t="s">
        <v>32</v>
      </c>
      <c r="AX7468" s="14" t="s">
        <v>76</v>
      </c>
      <c r="AY7468" s="231" t="s">
        <v>272</v>
      </c>
    </row>
    <row r="7469" spans="1:65" s="14" customFormat="1" ht="11.25" x14ac:dyDescent="0.2">
      <c r="B7469" s="221"/>
      <c r="C7469" s="222"/>
      <c r="D7469" s="212" t="s">
        <v>283</v>
      </c>
      <c r="E7469" s="223" t="s">
        <v>1</v>
      </c>
      <c r="F7469" s="224" t="s">
        <v>5799</v>
      </c>
      <c r="G7469" s="222"/>
      <c r="H7469" s="225">
        <v>4.3179999999999996</v>
      </c>
      <c r="I7469" s="226"/>
      <c r="J7469" s="222"/>
      <c r="K7469" s="222"/>
      <c r="L7469" s="227"/>
      <c r="M7469" s="228"/>
      <c r="N7469" s="229"/>
      <c r="O7469" s="229"/>
      <c r="P7469" s="229"/>
      <c r="Q7469" s="229"/>
      <c r="R7469" s="229"/>
      <c r="S7469" s="229"/>
      <c r="T7469" s="230"/>
      <c r="AT7469" s="231" t="s">
        <v>283</v>
      </c>
      <c r="AU7469" s="231" t="s">
        <v>84</v>
      </c>
      <c r="AV7469" s="14" t="s">
        <v>84</v>
      </c>
      <c r="AW7469" s="14" t="s">
        <v>32</v>
      </c>
      <c r="AX7469" s="14" t="s">
        <v>76</v>
      </c>
      <c r="AY7469" s="231" t="s">
        <v>272</v>
      </c>
    </row>
    <row r="7470" spans="1:65" s="14" customFormat="1" ht="11.25" x14ac:dyDescent="0.2">
      <c r="B7470" s="221"/>
      <c r="C7470" s="222"/>
      <c r="D7470" s="212" t="s">
        <v>283</v>
      </c>
      <c r="E7470" s="223" t="s">
        <v>1</v>
      </c>
      <c r="F7470" s="224" t="s">
        <v>5800</v>
      </c>
      <c r="G7470" s="222"/>
      <c r="H7470" s="225">
        <v>4.2</v>
      </c>
      <c r="I7470" s="226"/>
      <c r="J7470" s="222"/>
      <c r="K7470" s="222"/>
      <c r="L7470" s="227"/>
      <c r="M7470" s="228"/>
      <c r="N7470" s="229"/>
      <c r="O7470" s="229"/>
      <c r="P7470" s="229"/>
      <c r="Q7470" s="229"/>
      <c r="R7470" s="229"/>
      <c r="S7470" s="229"/>
      <c r="T7470" s="230"/>
      <c r="AT7470" s="231" t="s">
        <v>283</v>
      </c>
      <c r="AU7470" s="231" t="s">
        <v>84</v>
      </c>
      <c r="AV7470" s="14" t="s">
        <v>84</v>
      </c>
      <c r="AW7470" s="14" t="s">
        <v>32</v>
      </c>
      <c r="AX7470" s="14" t="s">
        <v>76</v>
      </c>
      <c r="AY7470" s="231" t="s">
        <v>272</v>
      </c>
    </row>
    <row r="7471" spans="1:65" s="12" customFormat="1" ht="22.9" customHeight="1" x14ac:dyDescent="0.2">
      <c r="B7471" s="176"/>
      <c r="C7471" s="177"/>
      <c r="D7471" s="178" t="s">
        <v>75</v>
      </c>
      <c r="E7471" s="190" t="s">
        <v>5801</v>
      </c>
      <c r="F7471" s="190" t="s">
        <v>5802</v>
      </c>
      <c r="G7471" s="177"/>
      <c r="H7471" s="177"/>
      <c r="I7471" s="180"/>
      <c r="J7471" s="191">
        <f>BK7471</f>
        <v>0</v>
      </c>
      <c r="K7471" s="177"/>
      <c r="L7471" s="182"/>
      <c r="M7471" s="183"/>
      <c r="N7471" s="184"/>
      <c r="O7471" s="184"/>
      <c r="P7471" s="185">
        <f>SUM(P7472:P7663)</f>
        <v>0</v>
      </c>
      <c r="Q7471" s="184"/>
      <c r="R7471" s="185">
        <f>SUM(R7472:R7663)</f>
        <v>9.0384400000000018E-3</v>
      </c>
      <c r="S7471" s="184"/>
      <c r="T7471" s="186">
        <f>SUM(T7472:T7663)</f>
        <v>0</v>
      </c>
      <c r="AR7471" s="187" t="s">
        <v>84</v>
      </c>
      <c r="AT7471" s="188" t="s">
        <v>75</v>
      </c>
      <c r="AU7471" s="188" t="s">
        <v>16</v>
      </c>
      <c r="AY7471" s="187" t="s">
        <v>272</v>
      </c>
      <c r="BK7471" s="189">
        <f>SUM(BK7472:BK7663)</f>
        <v>0</v>
      </c>
    </row>
    <row r="7472" spans="1:65" s="2" customFormat="1" ht="62.65" customHeight="1" x14ac:dyDescent="0.2">
      <c r="A7472" s="34"/>
      <c r="B7472" s="35"/>
      <c r="C7472" s="192" t="s">
        <v>5803</v>
      </c>
      <c r="D7472" s="192" t="s">
        <v>274</v>
      </c>
      <c r="E7472" s="193" t="s">
        <v>5804</v>
      </c>
      <c r="F7472" s="194" t="s">
        <v>5805</v>
      </c>
      <c r="G7472" s="195" t="s">
        <v>156</v>
      </c>
      <c r="H7472" s="196">
        <v>1339.789</v>
      </c>
      <c r="I7472" s="197"/>
      <c r="J7472" s="198">
        <f>ROUND(I7472*H7472,2)</f>
        <v>0</v>
      </c>
      <c r="K7472" s="194" t="s">
        <v>1</v>
      </c>
      <c r="L7472" s="39"/>
      <c r="M7472" s="199" t="s">
        <v>1</v>
      </c>
      <c r="N7472" s="200" t="s">
        <v>41</v>
      </c>
      <c r="O7472" s="71"/>
      <c r="P7472" s="201">
        <f>O7472*H7472</f>
        <v>0</v>
      </c>
      <c r="Q7472" s="201">
        <v>0</v>
      </c>
      <c r="R7472" s="201">
        <f>Q7472*H7472</f>
        <v>0</v>
      </c>
      <c r="S7472" s="201">
        <v>0</v>
      </c>
      <c r="T7472" s="202">
        <f>S7472*H7472</f>
        <v>0</v>
      </c>
      <c r="U7472" s="34"/>
      <c r="V7472" s="34"/>
      <c r="W7472" s="34"/>
      <c r="X7472" s="34"/>
      <c r="Y7472" s="34"/>
      <c r="Z7472" s="34"/>
      <c r="AA7472" s="34"/>
      <c r="AB7472" s="34"/>
      <c r="AC7472" s="34"/>
      <c r="AD7472" s="34"/>
      <c r="AE7472" s="34"/>
      <c r="AR7472" s="203" t="s">
        <v>358</v>
      </c>
      <c r="AT7472" s="203" t="s">
        <v>274</v>
      </c>
      <c r="AU7472" s="203" t="s">
        <v>84</v>
      </c>
      <c r="AY7472" s="17" t="s">
        <v>272</v>
      </c>
      <c r="BE7472" s="204">
        <f>IF(N7472="základní",J7472,0)</f>
        <v>0</v>
      </c>
      <c r="BF7472" s="204">
        <f>IF(N7472="snížená",J7472,0)</f>
        <v>0</v>
      </c>
      <c r="BG7472" s="204">
        <f>IF(N7472="zákl. přenesená",J7472,0)</f>
        <v>0</v>
      </c>
      <c r="BH7472" s="204">
        <f>IF(N7472="sníž. přenesená",J7472,0)</f>
        <v>0</v>
      </c>
      <c r="BI7472" s="204">
        <f>IF(N7472="nulová",J7472,0)</f>
        <v>0</v>
      </c>
      <c r="BJ7472" s="17" t="s">
        <v>16</v>
      </c>
      <c r="BK7472" s="204">
        <f>ROUND(I7472*H7472,2)</f>
        <v>0</v>
      </c>
      <c r="BL7472" s="17" t="s">
        <v>358</v>
      </c>
      <c r="BM7472" s="203" t="s">
        <v>5806</v>
      </c>
    </row>
    <row r="7473" spans="2:51" s="13" customFormat="1" ht="22.5" x14ac:dyDescent="0.2">
      <c r="B7473" s="210"/>
      <c r="C7473" s="211"/>
      <c r="D7473" s="212" t="s">
        <v>283</v>
      </c>
      <c r="E7473" s="213" t="s">
        <v>1</v>
      </c>
      <c r="F7473" s="214" t="s">
        <v>5780</v>
      </c>
      <c r="G7473" s="211"/>
      <c r="H7473" s="213" t="s">
        <v>1</v>
      </c>
      <c r="I7473" s="215"/>
      <c r="J7473" s="211"/>
      <c r="K7473" s="211"/>
      <c r="L7473" s="216"/>
      <c r="M7473" s="217"/>
      <c r="N7473" s="218"/>
      <c r="O7473" s="218"/>
      <c r="P7473" s="218"/>
      <c r="Q7473" s="218"/>
      <c r="R7473" s="218"/>
      <c r="S7473" s="218"/>
      <c r="T7473" s="219"/>
      <c r="AT7473" s="220" t="s">
        <v>283</v>
      </c>
      <c r="AU7473" s="220" t="s">
        <v>84</v>
      </c>
      <c r="AV7473" s="13" t="s">
        <v>16</v>
      </c>
      <c r="AW7473" s="13" t="s">
        <v>32</v>
      </c>
      <c r="AX7473" s="13" t="s">
        <v>76</v>
      </c>
      <c r="AY7473" s="220" t="s">
        <v>272</v>
      </c>
    </row>
    <row r="7474" spans="2:51" s="13" customFormat="1" ht="11.25" x14ac:dyDescent="0.2">
      <c r="B7474" s="210"/>
      <c r="C7474" s="211"/>
      <c r="D7474" s="212" t="s">
        <v>283</v>
      </c>
      <c r="E7474" s="213" t="s">
        <v>1</v>
      </c>
      <c r="F7474" s="214" t="s">
        <v>285</v>
      </c>
      <c r="G7474" s="211"/>
      <c r="H7474" s="213" t="s">
        <v>1</v>
      </c>
      <c r="I7474" s="215"/>
      <c r="J7474" s="211"/>
      <c r="K7474" s="211"/>
      <c r="L7474" s="216"/>
      <c r="M7474" s="217"/>
      <c r="N7474" s="218"/>
      <c r="O7474" s="218"/>
      <c r="P7474" s="218"/>
      <c r="Q7474" s="218"/>
      <c r="R7474" s="218"/>
      <c r="S7474" s="218"/>
      <c r="T7474" s="219"/>
      <c r="AT7474" s="220" t="s">
        <v>283</v>
      </c>
      <c r="AU7474" s="220" t="s">
        <v>84</v>
      </c>
      <c r="AV7474" s="13" t="s">
        <v>16</v>
      </c>
      <c r="AW7474" s="13" t="s">
        <v>32</v>
      </c>
      <c r="AX7474" s="13" t="s">
        <v>76</v>
      </c>
      <c r="AY7474" s="220" t="s">
        <v>272</v>
      </c>
    </row>
    <row r="7475" spans="2:51" s="13" customFormat="1" ht="11.25" x14ac:dyDescent="0.2">
      <c r="B7475" s="210"/>
      <c r="C7475" s="211"/>
      <c r="D7475" s="212" t="s">
        <v>283</v>
      </c>
      <c r="E7475" s="213" t="s">
        <v>1</v>
      </c>
      <c r="F7475" s="214" t="s">
        <v>5807</v>
      </c>
      <c r="G7475" s="211"/>
      <c r="H7475" s="213" t="s">
        <v>1</v>
      </c>
      <c r="I7475" s="215"/>
      <c r="J7475" s="211"/>
      <c r="K7475" s="211"/>
      <c r="L7475" s="216"/>
      <c r="M7475" s="217"/>
      <c r="N7475" s="218"/>
      <c r="O7475" s="218"/>
      <c r="P7475" s="218"/>
      <c r="Q7475" s="218"/>
      <c r="R7475" s="218"/>
      <c r="S7475" s="218"/>
      <c r="T7475" s="219"/>
      <c r="AT7475" s="220" t="s">
        <v>283</v>
      </c>
      <c r="AU7475" s="220" t="s">
        <v>84</v>
      </c>
      <c r="AV7475" s="13" t="s">
        <v>16</v>
      </c>
      <c r="AW7475" s="13" t="s">
        <v>32</v>
      </c>
      <c r="AX7475" s="13" t="s">
        <v>76</v>
      </c>
      <c r="AY7475" s="220" t="s">
        <v>272</v>
      </c>
    </row>
    <row r="7476" spans="2:51" s="13" customFormat="1" ht="11.25" x14ac:dyDescent="0.2">
      <c r="B7476" s="210"/>
      <c r="C7476" s="211"/>
      <c r="D7476" s="212" t="s">
        <v>283</v>
      </c>
      <c r="E7476" s="213" t="s">
        <v>1</v>
      </c>
      <c r="F7476" s="214" t="s">
        <v>285</v>
      </c>
      <c r="G7476" s="211"/>
      <c r="H7476" s="213" t="s">
        <v>1</v>
      </c>
      <c r="I7476" s="215"/>
      <c r="J7476" s="211"/>
      <c r="K7476" s="211"/>
      <c r="L7476" s="216"/>
      <c r="M7476" s="217"/>
      <c r="N7476" s="218"/>
      <c r="O7476" s="218"/>
      <c r="P7476" s="218"/>
      <c r="Q7476" s="218"/>
      <c r="R7476" s="218"/>
      <c r="S7476" s="218"/>
      <c r="T7476" s="219"/>
      <c r="AT7476" s="220" t="s">
        <v>283</v>
      </c>
      <c r="AU7476" s="220" t="s">
        <v>84</v>
      </c>
      <c r="AV7476" s="13" t="s">
        <v>16</v>
      </c>
      <c r="AW7476" s="13" t="s">
        <v>32</v>
      </c>
      <c r="AX7476" s="13" t="s">
        <v>76</v>
      </c>
      <c r="AY7476" s="220" t="s">
        <v>272</v>
      </c>
    </row>
    <row r="7477" spans="2:51" s="13" customFormat="1" ht="11.25" x14ac:dyDescent="0.2">
      <c r="B7477" s="210"/>
      <c r="C7477" s="211"/>
      <c r="D7477" s="212" t="s">
        <v>283</v>
      </c>
      <c r="E7477" s="213" t="s">
        <v>1</v>
      </c>
      <c r="F7477" s="214" t="s">
        <v>1213</v>
      </c>
      <c r="G7477" s="211"/>
      <c r="H7477" s="213" t="s">
        <v>1</v>
      </c>
      <c r="I7477" s="215"/>
      <c r="J7477" s="211"/>
      <c r="K7477" s="211"/>
      <c r="L7477" s="216"/>
      <c r="M7477" s="217"/>
      <c r="N7477" s="218"/>
      <c r="O7477" s="218"/>
      <c r="P7477" s="218"/>
      <c r="Q7477" s="218"/>
      <c r="R7477" s="218"/>
      <c r="S7477" s="218"/>
      <c r="T7477" s="219"/>
      <c r="AT7477" s="220" t="s">
        <v>283</v>
      </c>
      <c r="AU7477" s="220" t="s">
        <v>84</v>
      </c>
      <c r="AV7477" s="13" t="s">
        <v>16</v>
      </c>
      <c r="AW7477" s="13" t="s">
        <v>32</v>
      </c>
      <c r="AX7477" s="13" t="s">
        <v>76</v>
      </c>
      <c r="AY7477" s="220" t="s">
        <v>272</v>
      </c>
    </row>
    <row r="7478" spans="2:51" s="14" customFormat="1" ht="11.25" x14ac:dyDescent="0.2">
      <c r="B7478" s="221"/>
      <c r="C7478" s="222"/>
      <c r="D7478" s="212" t="s">
        <v>283</v>
      </c>
      <c r="E7478" s="223" t="s">
        <v>1</v>
      </c>
      <c r="F7478" s="224" t="s">
        <v>5808</v>
      </c>
      <c r="G7478" s="222"/>
      <c r="H7478" s="225">
        <v>12.675000000000001</v>
      </c>
      <c r="I7478" s="226"/>
      <c r="J7478" s="222"/>
      <c r="K7478" s="222"/>
      <c r="L7478" s="227"/>
      <c r="M7478" s="228"/>
      <c r="N7478" s="229"/>
      <c r="O7478" s="229"/>
      <c r="P7478" s="229"/>
      <c r="Q7478" s="229"/>
      <c r="R7478" s="229"/>
      <c r="S7478" s="229"/>
      <c r="T7478" s="230"/>
      <c r="AT7478" s="231" t="s">
        <v>283</v>
      </c>
      <c r="AU7478" s="231" t="s">
        <v>84</v>
      </c>
      <c r="AV7478" s="14" t="s">
        <v>84</v>
      </c>
      <c r="AW7478" s="14" t="s">
        <v>32</v>
      </c>
      <c r="AX7478" s="14" t="s">
        <v>76</v>
      </c>
      <c r="AY7478" s="231" t="s">
        <v>272</v>
      </c>
    </row>
    <row r="7479" spans="2:51" s="14" customFormat="1" ht="11.25" x14ac:dyDescent="0.2">
      <c r="B7479" s="221"/>
      <c r="C7479" s="222"/>
      <c r="D7479" s="212" t="s">
        <v>283</v>
      </c>
      <c r="E7479" s="223" t="s">
        <v>1</v>
      </c>
      <c r="F7479" s="224" t="s">
        <v>5809</v>
      </c>
      <c r="G7479" s="222"/>
      <c r="H7479" s="225">
        <v>14.324999999999999</v>
      </c>
      <c r="I7479" s="226"/>
      <c r="J7479" s="222"/>
      <c r="K7479" s="222"/>
      <c r="L7479" s="227"/>
      <c r="M7479" s="228"/>
      <c r="N7479" s="229"/>
      <c r="O7479" s="229"/>
      <c r="P7479" s="229"/>
      <c r="Q7479" s="229"/>
      <c r="R7479" s="229"/>
      <c r="S7479" s="229"/>
      <c r="T7479" s="230"/>
      <c r="AT7479" s="231" t="s">
        <v>283</v>
      </c>
      <c r="AU7479" s="231" t="s">
        <v>84</v>
      </c>
      <c r="AV7479" s="14" t="s">
        <v>84</v>
      </c>
      <c r="AW7479" s="14" t="s">
        <v>32</v>
      </c>
      <c r="AX7479" s="14" t="s">
        <v>76</v>
      </c>
      <c r="AY7479" s="231" t="s">
        <v>272</v>
      </c>
    </row>
    <row r="7480" spans="2:51" s="14" customFormat="1" ht="11.25" x14ac:dyDescent="0.2">
      <c r="B7480" s="221"/>
      <c r="C7480" s="222"/>
      <c r="D7480" s="212" t="s">
        <v>283</v>
      </c>
      <c r="E7480" s="223" t="s">
        <v>1</v>
      </c>
      <c r="F7480" s="224" t="s">
        <v>5810</v>
      </c>
      <c r="G7480" s="222"/>
      <c r="H7480" s="225">
        <v>6.15</v>
      </c>
      <c r="I7480" s="226"/>
      <c r="J7480" s="222"/>
      <c r="K7480" s="222"/>
      <c r="L7480" s="227"/>
      <c r="M7480" s="228"/>
      <c r="N7480" s="229"/>
      <c r="O7480" s="229"/>
      <c r="P7480" s="229"/>
      <c r="Q7480" s="229"/>
      <c r="R7480" s="229"/>
      <c r="S7480" s="229"/>
      <c r="T7480" s="230"/>
      <c r="AT7480" s="231" t="s">
        <v>283</v>
      </c>
      <c r="AU7480" s="231" t="s">
        <v>84</v>
      </c>
      <c r="AV7480" s="14" t="s">
        <v>84</v>
      </c>
      <c r="AW7480" s="14" t="s">
        <v>32</v>
      </c>
      <c r="AX7480" s="14" t="s">
        <v>76</v>
      </c>
      <c r="AY7480" s="231" t="s">
        <v>272</v>
      </c>
    </row>
    <row r="7481" spans="2:51" s="14" customFormat="1" ht="11.25" x14ac:dyDescent="0.2">
      <c r="B7481" s="221"/>
      <c r="C7481" s="222"/>
      <c r="D7481" s="212" t="s">
        <v>283</v>
      </c>
      <c r="E7481" s="223" t="s">
        <v>1</v>
      </c>
      <c r="F7481" s="224" t="s">
        <v>5811</v>
      </c>
      <c r="G7481" s="222"/>
      <c r="H7481" s="225">
        <v>6.15</v>
      </c>
      <c r="I7481" s="226"/>
      <c r="J7481" s="222"/>
      <c r="K7481" s="222"/>
      <c r="L7481" s="227"/>
      <c r="M7481" s="228"/>
      <c r="N7481" s="229"/>
      <c r="O7481" s="229"/>
      <c r="P7481" s="229"/>
      <c r="Q7481" s="229"/>
      <c r="R7481" s="229"/>
      <c r="S7481" s="229"/>
      <c r="T7481" s="230"/>
      <c r="AT7481" s="231" t="s">
        <v>283</v>
      </c>
      <c r="AU7481" s="231" t="s">
        <v>84</v>
      </c>
      <c r="AV7481" s="14" t="s">
        <v>84</v>
      </c>
      <c r="AW7481" s="14" t="s">
        <v>32</v>
      </c>
      <c r="AX7481" s="14" t="s">
        <v>76</v>
      </c>
      <c r="AY7481" s="231" t="s">
        <v>272</v>
      </c>
    </row>
    <row r="7482" spans="2:51" s="14" customFormat="1" ht="11.25" x14ac:dyDescent="0.2">
      <c r="B7482" s="221"/>
      <c r="C7482" s="222"/>
      <c r="D7482" s="212" t="s">
        <v>283</v>
      </c>
      <c r="E7482" s="223" t="s">
        <v>1</v>
      </c>
      <c r="F7482" s="224" t="s">
        <v>5812</v>
      </c>
      <c r="G7482" s="222"/>
      <c r="H7482" s="225">
        <v>21.15</v>
      </c>
      <c r="I7482" s="226"/>
      <c r="J7482" s="222"/>
      <c r="K7482" s="222"/>
      <c r="L7482" s="227"/>
      <c r="M7482" s="228"/>
      <c r="N7482" s="229"/>
      <c r="O7482" s="229"/>
      <c r="P7482" s="229"/>
      <c r="Q7482" s="229"/>
      <c r="R7482" s="229"/>
      <c r="S7482" s="229"/>
      <c r="T7482" s="230"/>
      <c r="AT7482" s="231" t="s">
        <v>283</v>
      </c>
      <c r="AU7482" s="231" t="s">
        <v>84</v>
      </c>
      <c r="AV7482" s="14" t="s">
        <v>84</v>
      </c>
      <c r="AW7482" s="14" t="s">
        <v>32</v>
      </c>
      <c r="AX7482" s="14" t="s">
        <v>76</v>
      </c>
      <c r="AY7482" s="231" t="s">
        <v>272</v>
      </c>
    </row>
    <row r="7483" spans="2:51" s="14" customFormat="1" ht="11.25" x14ac:dyDescent="0.2">
      <c r="B7483" s="221"/>
      <c r="C7483" s="222"/>
      <c r="D7483" s="212" t="s">
        <v>283</v>
      </c>
      <c r="E7483" s="223" t="s">
        <v>1</v>
      </c>
      <c r="F7483" s="224" t="s">
        <v>5813</v>
      </c>
      <c r="G7483" s="222"/>
      <c r="H7483" s="225">
        <v>46.2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2:51" s="14" customFormat="1" ht="11.25" x14ac:dyDescent="0.2">
      <c r="B7484" s="221"/>
      <c r="C7484" s="222"/>
      <c r="D7484" s="212" t="s">
        <v>283</v>
      </c>
      <c r="E7484" s="223" t="s">
        <v>1</v>
      </c>
      <c r="F7484" s="224" t="s">
        <v>5814</v>
      </c>
      <c r="G7484" s="222"/>
      <c r="H7484" s="225">
        <v>46.2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2:51" s="14" customFormat="1" ht="11.25" x14ac:dyDescent="0.2">
      <c r="B7485" s="221"/>
      <c r="C7485" s="222"/>
      <c r="D7485" s="212" t="s">
        <v>283</v>
      </c>
      <c r="E7485" s="223" t="s">
        <v>1</v>
      </c>
      <c r="F7485" s="224" t="s">
        <v>5815</v>
      </c>
      <c r="G7485" s="222"/>
      <c r="H7485" s="225">
        <v>226.4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2:51" s="14" customFormat="1" ht="11.25" x14ac:dyDescent="0.2">
      <c r="B7486" s="221"/>
      <c r="C7486" s="222"/>
      <c r="D7486" s="212" t="s">
        <v>283</v>
      </c>
      <c r="E7486" s="223" t="s">
        <v>1</v>
      </c>
      <c r="F7486" s="224" t="s">
        <v>5816</v>
      </c>
      <c r="G7486" s="222"/>
      <c r="H7486" s="225">
        <v>46.5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2:51" s="14" customFormat="1" ht="11.25" x14ac:dyDescent="0.2">
      <c r="B7487" s="221"/>
      <c r="C7487" s="222"/>
      <c r="D7487" s="212" t="s">
        <v>283</v>
      </c>
      <c r="E7487" s="223" t="s">
        <v>1</v>
      </c>
      <c r="F7487" s="224" t="s">
        <v>5817</v>
      </c>
      <c r="G7487" s="222"/>
      <c r="H7487" s="225">
        <v>42.15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2:51" s="14" customFormat="1" ht="11.25" x14ac:dyDescent="0.2">
      <c r="B7488" s="221"/>
      <c r="C7488" s="222"/>
      <c r="D7488" s="212" t="s">
        <v>283</v>
      </c>
      <c r="E7488" s="223" t="s">
        <v>1</v>
      </c>
      <c r="F7488" s="224" t="s">
        <v>5818</v>
      </c>
      <c r="G7488" s="222"/>
      <c r="H7488" s="225">
        <v>42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 x14ac:dyDescent="0.2">
      <c r="B7489" s="221"/>
      <c r="C7489" s="222"/>
      <c r="D7489" s="212" t="s">
        <v>283</v>
      </c>
      <c r="E7489" s="223" t="s">
        <v>1</v>
      </c>
      <c r="F7489" s="224" t="s">
        <v>5819</v>
      </c>
      <c r="G7489" s="222"/>
      <c r="H7489" s="225">
        <v>42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 x14ac:dyDescent="0.2">
      <c r="B7490" s="221"/>
      <c r="C7490" s="222"/>
      <c r="D7490" s="212" t="s">
        <v>283</v>
      </c>
      <c r="E7490" s="223" t="s">
        <v>1</v>
      </c>
      <c r="F7490" s="224" t="s">
        <v>5820</v>
      </c>
      <c r="G7490" s="222"/>
      <c r="H7490" s="225">
        <v>42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 x14ac:dyDescent="0.2">
      <c r="B7491" s="221"/>
      <c r="C7491" s="222"/>
      <c r="D7491" s="212" t="s">
        <v>283</v>
      </c>
      <c r="E7491" s="223" t="s">
        <v>1</v>
      </c>
      <c r="F7491" s="224" t="s">
        <v>5821</v>
      </c>
      <c r="G7491" s="222"/>
      <c r="H7491" s="225">
        <v>42.3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 x14ac:dyDescent="0.2">
      <c r="B7492" s="221"/>
      <c r="C7492" s="222"/>
      <c r="D7492" s="212" t="s">
        <v>283</v>
      </c>
      <c r="E7492" s="223" t="s">
        <v>1</v>
      </c>
      <c r="F7492" s="224" t="s">
        <v>5822</v>
      </c>
      <c r="G7492" s="222"/>
      <c r="H7492" s="225">
        <v>42.3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 x14ac:dyDescent="0.2">
      <c r="B7493" s="221"/>
      <c r="C7493" s="222"/>
      <c r="D7493" s="212" t="s">
        <v>283</v>
      </c>
      <c r="E7493" s="223" t="s">
        <v>1</v>
      </c>
      <c r="F7493" s="224" t="s">
        <v>5823</v>
      </c>
      <c r="G7493" s="222"/>
      <c r="H7493" s="225">
        <v>42.3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 x14ac:dyDescent="0.2">
      <c r="B7494" s="221"/>
      <c r="C7494" s="222"/>
      <c r="D7494" s="212" t="s">
        <v>283</v>
      </c>
      <c r="E7494" s="223" t="s">
        <v>1</v>
      </c>
      <c r="F7494" s="224" t="s">
        <v>5824</v>
      </c>
      <c r="G7494" s="222"/>
      <c r="H7494" s="225">
        <v>71.125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 x14ac:dyDescent="0.2">
      <c r="B7495" s="221"/>
      <c r="C7495" s="222"/>
      <c r="D7495" s="212" t="s">
        <v>283</v>
      </c>
      <c r="E7495" s="223" t="s">
        <v>1</v>
      </c>
      <c r="F7495" s="224" t="s">
        <v>5825</v>
      </c>
      <c r="G7495" s="222"/>
      <c r="H7495" s="225">
        <v>19.649999999999999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 x14ac:dyDescent="0.2">
      <c r="B7496" s="221"/>
      <c r="C7496" s="222"/>
      <c r="D7496" s="212" t="s">
        <v>283</v>
      </c>
      <c r="E7496" s="223" t="s">
        <v>1</v>
      </c>
      <c r="F7496" s="224" t="s">
        <v>5826</v>
      </c>
      <c r="G7496" s="222"/>
      <c r="H7496" s="225">
        <v>27.81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 x14ac:dyDescent="0.2">
      <c r="B7497" s="221"/>
      <c r="C7497" s="222"/>
      <c r="D7497" s="212" t="s">
        <v>283</v>
      </c>
      <c r="E7497" s="223" t="s">
        <v>1</v>
      </c>
      <c r="F7497" s="224" t="s">
        <v>5827</v>
      </c>
      <c r="G7497" s="222"/>
      <c r="H7497" s="225">
        <v>48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3" customFormat="1" ht="11.25" x14ac:dyDescent="0.2">
      <c r="B7498" s="210"/>
      <c r="C7498" s="211"/>
      <c r="D7498" s="212" t="s">
        <v>283</v>
      </c>
      <c r="E7498" s="213" t="s">
        <v>1</v>
      </c>
      <c r="F7498" s="214" t="s">
        <v>285</v>
      </c>
      <c r="G7498" s="211"/>
      <c r="H7498" s="213" t="s">
        <v>1</v>
      </c>
      <c r="I7498" s="215"/>
      <c r="J7498" s="211"/>
      <c r="K7498" s="211"/>
      <c r="L7498" s="216"/>
      <c r="M7498" s="217"/>
      <c r="N7498" s="218"/>
      <c r="O7498" s="218"/>
      <c r="P7498" s="218"/>
      <c r="Q7498" s="218"/>
      <c r="R7498" s="218"/>
      <c r="S7498" s="218"/>
      <c r="T7498" s="219"/>
      <c r="AT7498" s="220" t="s">
        <v>283</v>
      </c>
      <c r="AU7498" s="220" t="s">
        <v>84</v>
      </c>
      <c r="AV7498" s="13" t="s">
        <v>16</v>
      </c>
      <c r="AW7498" s="13" t="s">
        <v>32</v>
      </c>
      <c r="AX7498" s="13" t="s">
        <v>76</v>
      </c>
      <c r="AY7498" s="220" t="s">
        <v>272</v>
      </c>
    </row>
    <row r="7499" spans="2:51" s="13" customFormat="1" ht="11.25" x14ac:dyDescent="0.2">
      <c r="B7499" s="210"/>
      <c r="C7499" s="211"/>
      <c r="D7499" s="212" t="s">
        <v>283</v>
      </c>
      <c r="E7499" s="213" t="s">
        <v>1</v>
      </c>
      <c r="F7499" s="214" t="s">
        <v>833</v>
      </c>
      <c r="G7499" s="211"/>
      <c r="H7499" s="213" t="s">
        <v>1</v>
      </c>
      <c r="I7499" s="215"/>
      <c r="J7499" s="211"/>
      <c r="K7499" s="211"/>
      <c r="L7499" s="216"/>
      <c r="M7499" s="217"/>
      <c r="N7499" s="218"/>
      <c r="O7499" s="218"/>
      <c r="P7499" s="218"/>
      <c r="Q7499" s="218"/>
      <c r="R7499" s="218"/>
      <c r="S7499" s="218"/>
      <c r="T7499" s="219"/>
      <c r="AT7499" s="220" t="s">
        <v>283</v>
      </c>
      <c r="AU7499" s="220" t="s">
        <v>84</v>
      </c>
      <c r="AV7499" s="13" t="s">
        <v>16</v>
      </c>
      <c r="AW7499" s="13" t="s">
        <v>32</v>
      </c>
      <c r="AX7499" s="13" t="s">
        <v>76</v>
      </c>
      <c r="AY7499" s="220" t="s">
        <v>272</v>
      </c>
    </row>
    <row r="7500" spans="2:51" s="14" customFormat="1" ht="11.25" x14ac:dyDescent="0.2">
      <c r="B7500" s="221"/>
      <c r="C7500" s="222"/>
      <c r="D7500" s="212" t="s">
        <v>283</v>
      </c>
      <c r="E7500" s="223" t="s">
        <v>1</v>
      </c>
      <c r="F7500" s="224" t="s">
        <v>5828</v>
      </c>
      <c r="G7500" s="222"/>
      <c r="H7500" s="225">
        <v>246.25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3" customFormat="1" ht="11.25" x14ac:dyDescent="0.2">
      <c r="B7501" s="210"/>
      <c r="C7501" s="211"/>
      <c r="D7501" s="212" t="s">
        <v>283</v>
      </c>
      <c r="E7501" s="213" t="s">
        <v>1</v>
      </c>
      <c r="F7501" s="214" t="s">
        <v>285</v>
      </c>
      <c r="G7501" s="211"/>
      <c r="H7501" s="213" t="s">
        <v>1</v>
      </c>
      <c r="I7501" s="215"/>
      <c r="J7501" s="211"/>
      <c r="K7501" s="211"/>
      <c r="L7501" s="216"/>
      <c r="M7501" s="217"/>
      <c r="N7501" s="218"/>
      <c r="O7501" s="218"/>
      <c r="P7501" s="218"/>
      <c r="Q7501" s="218"/>
      <c r="R7501" s="218"/>
      <c r="S7501" s="218"/>
      <c r="T7501" s="219"/>
      <c r="AT7501" s="220" t="s">
        <v>283</v>
      </c>
      <c r="AU7501" s="220" t="s">
        <v>84</v>
      </c>
      <c r="AV7501" s="13" t="s">
        <v>16</v>
      </c>
      <c r="AW7501" s="13" t="s">
        <v>32</v>
      </c>
      <c r="AX7501" s="13" t="s">
        <v>76</v>
      </c>
      <c r="AY7501" s="220" t="s">
        <v>272</v>
      </c>
    </row>
    <row r="7502" spans="2:51" s="13" customFormat="1" ht="11.25" x14ac:dyDescent="0.2">
      <c r="B7502" s="210"/>
      <c r="C7502" s="211"/>
      <c r="D7502" s="212" t="s">
        <v>283</v>
      </c>
      <c r="E7502" s="213" t="s">
        <v>1</v>
      </c>
      <c r="F7502" s="214" t="s">
        <v>837</v>
      </c>
      <c r="G7502" s="211"/>
      <c r="H7502" s="213" t="s">
        <v>1</v>
      </c>
      <c r="I7502" s="215"/>
      <c r="J7502" s="211"/>
      <c r="K7502" s="211"/>
      <c r="L7502" s="216"/>
      <c r="M7502" s="217"/>
      <c r="N7502" s="218"/>
      <c r="O7502" s="218"/>
      <c r="P7502" s="218"/>
      <c r="Q7502" s="218"/>
      <c r="R7502" s="218"/>
      <c r="S7502" s="218"/>
      <c r="T7502" s="219"/>
      <c r="AT7502" s="220" t="s">
        <v>283</v>
      </c>
      <c r="AU7502" s="220" t="s">
        <v>84</v>
      </c>
      <c r="AV7502" s="13" t="s">
        <v>16</v>
      </c>
      <c r="AW7502" s="13" t="s">
        <v>32</v>
      </c>
      <c r="AX7502" s="13" t="s">
        <v>76</v>
      </c>
      <c r="AY7502" s="220" t="s">
        <v>272</v>
      </c>
    </row>
    <row r="7503" spans="2:51" s="14" customFormat="1" ht="11.25" x14ac:dyDescent="0.2">
      <c r="B7503" s="221"/>
      <c r="C7503" s="222"/>
      <c r="D7503" s="212" t="s">
        <v>283</v>
      </c>
      <c r="E7503" s="223" t="s">
        <v>1</v>
      </c>
      <c r="F7503" s="224" t="s">
        <v>5829</v>
      </c>
      <c r="G7503" s="222"/>
      <c r="H7503" s="225">
        <v>117</v>
      </c>
      <c r="I7503" s="226"/>
      <c r="J7503" s="222"/>
      <c r="K7503" s="222"/>
      <c r="L7503" s="227"/>
      <c r="M7503" s="228"/>
      <c r="N7503" s="229"/>
      <c r="O7503" s="229"/>
      <c r="P7503" s="229"/>
      <c r="Q7503" s="229"/>
      <c r="R7503" s="229"/>
      <c r="S7503" s="229"/>
      <c r="T7503" s="230"/>
      <c r="AT7503" s="231" t="s">
        <v>283</v>
      </c>
      <c r="AU7503" s="231" t="s">
        <v>84</v>
      </c>
      <c r="AV7503" s="14" t="s">
        <v>84</v>
      </c>
      <c r="AW7503" s="14" t="s">
        <v>32</v>
      </c>
      <c r="AX7503" s="14" t="s">
        <v>76</v>
      </c>
      <c r="AY7503" s="231" t="s">
        <v>272</v>
      </c>
    </row>
    <row r="7504" spans="2:51" s="14" customFormat="1" ht="11.25" x14ac:dyDescent="0.2">
      <c r="B7504" s="221"/>
      <c r="C7504" s="222"/>
      <c r="D7504" s="212" t="s">
        <v>283</v>
      </c>
      <c r="E7504" s="223" t="s">
        <v>1</v>
      </c>
      <c r="F7504" s="224" t="s">
        <v>5830</v>
      </c>
      <c r="G7504" s="222"/>
      <c r="H7504" s="225">
        <v>89.153999999999996</v>
      </c>
      <c r="I7504" s="226"/>
      <c r="J7504" s="222"/>
      <c r="K7504" s="222"/>
      <c r="L7504" s="227"/>
      <c r="M7504" s="228"/>
      <c r="N7504" s="229"/>
      <c r="O7504" s="229"/>
      <c r="P7504" s="229"/>
      <c r="Q7504" s="229"/>
      <c r="R7504" s="229"/>
      <c r="S7504" s="229"/>
      <c r="T7504" s="230"/>
      <c r="AT7504" s="231" t="s">
        <v>283</v>
      </c>
      <c r="AU7504" s="231" t="s">
        <v>84</v>
      </c>
      <c r="AV7504" s="14" t="s">
        <v>84</v>
      </c>
      <c r="AW7504" s="14" t="s">
        <v>32</v>
      </c>
      <c r="AX7504" s="14" t="s">
        <v>76</v>
      </c>
      <c r="AY7504" s="231" t="s">
        <v>272</v>
      </c>
    </row>
    <row r="7505" spans="1:65" s="2" customFormat="1" ht="55.5" customHeight="1" x14ac:dyDescent="0.2">
      <c r="A7505" s="34"/>
      <c r="B7505" s="35"/>
      <c r="C7505" s="192" t="s">
        <v>3099</v>
      </c>
      <c r="D7505" s="192" t="s">
        <v>274</v>
      </c>
      <c r="E7505" s="193" t="s">
        <v>5831</v>
      </c>
      <c r="F7505" s="194" t="s">
        <v>5832</v>
      </c>
      <c r="G7505" s="195" t="s">
        <v>156</v>
      </c>
      <c r="H7505" s="196">
        <v>3125.3829999999998</v>
      </c>
      <c r="I7505" s="197"/>
      <c r="J7505" s="198">
        <f>ROUND(I7505*H7505,2)</f>
        <v>0</v>
      </c>
      <c r="K7505" s="194" t="s">
        <v>1</v>
      </c>
      <c r="L7505" s="39"/>
      <c r="M7505" s="199" t="s">
        <v>1</v>
      </c>
      <c r="N7505" s="200" t="s">
        <v>41</v>
      </c>
      <c r="O7505" s="71"/>
      <c r="P7505" s="201">
        <f>O7505*H7505</f>
        <v>0</v>
      </c>
      <c r="Q7505" s="201">
        <v>0</v>
      </c>
      <c r="R7505" s="201">
        <f>Q7505*H7505</f>
        <v>0</v>
      </c>
      <c r="S7505" s="201">
        <v>0</v>
      </c>
      <c r="T7505" s="202">
        <f>S7505*H7505</f>
        <v>0</v>
      </c>
      <c r="U7505" s="34"/>
      <c r="V7505" s="34"/>
      <c r="W7505" s="34"/>
      <c r="X7505" s="34"/>
      <c r="Y7505" s="34"/>
      <c r="Z7505" s="34"/>
      <c r="AA7505" s="34"/>
      <c r="AB7505" s="34"/>
      <c r="AC7505" s="34"/>
      <c r="AD7505" s="34"/>
      <c r="AE7505" s="34"/>
      <c r="AR7505" s="203" t="s">
        <v>358</v>
      </c>
      <c r="AT7505" s="203" t="s">
        <v>274</v>
      </c>
      <c r="AU7505" s="203" t="s">
        <v>84</v>
      </c>
      <c r="AY7505" s="17" t="s">
        <v>272</v>
      </c>
      <c r="BE7505" s="204">
        <f>IF(N7505="základní",J7505,0)</f>
        <v>0</v>
      </c>
      <c r="BF7505" s="204">
        <f>IF(N7505="snížená",J7505,0)</f>
        <v>0</v>
      </c>
      <c r="BG7505" s="204">
        <f>IF(N7505="zákl. přenesená",J7505,0)</f>
        <v>0</v>
      </c>
      <c r="BH7505" s="204">
        <f>IF(N7505="sníž. přenesená",J7505,0)</f>
        <v>0</v>
      </c>
      <c r="BI7505" s="204">
        <f>IF(N7505="nulová",J7505,0)</f>
        <v>0</v>
      </c>
      <c r="BJ7505" s="17" t="s">
        <v>16</v>
      </c>
      <c r="BK7505" s="204">
        <f>ROUND(I7505*H7505,2)</f>
        <v>0</v>
      </c>
      <c r="BL7505" s="17" t="s">
        <v>358</v>
      </c>
      <c r="BM7505" s="203" t="s">
        <v>5833</v>
      </c>
    </row>
    <row r="7506" spans="1:65" s="13" customFormat="1" ht="22.5" x14ac:dyDescent="0.2">
      <c r="B7506" s="210"/>
      <c r="C7506" s="211"/>
      <c r="D7506" s="212" t="s">
        <v>283</v>
      </c>
      <c r="E7506" s="213" t="s">
        <v>1</v>
      </c>
      <c r="F7506" s="214" t="s">
        <v>5834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3" customFormat="1" ht="11.25" x14ac:dyDescent="0.2">
      <c r="B7507" s="210"/>
      <c r="C7507" s="211"/>
      <c r="D7507" s="212" t="s">
        <v>283</v>
      </c>
      <c r="E7507" s="213" t="s">
        <v>1</v>
      </c>
      <c r="F7507" s="214" t="s">
        <v>285</v>
      </c>
      <c r="G7507" s="211"/>
      <c r="H7507" s="213" t="s">
        <v>1</v>
      </c>
      <c r="I7507" s="215"/>
      <c r="J7507" s="211"/>
      <c r="K7507" s="211"/>
      <c r="L7507" s="216"/>
      <c r="M7507" s="217"/>
      <c r="N7507" s="218"/>
      <c r="O7507" s="218"/>
      <c r="P7507" s="218"/>
      <c r="Q7507" s="218"/>
      <c r="R7507" s="218"/>
      <c r="S7507" s="218"/>
      <c r="T7507" s="219"/>
      <c r="AT7507" s="220" t="s">
        <v>283</v>
      </c>
      <c r="AU7507" s="220" t="s">
        <v>84</v>
      </c>
      <c r="AV7507" s="13" t="s">
        <v>16</v>
      </c>
      <c r="AW7507" s="13" t="s">
        <v>32</v>
      </c>
      <c r="AX7507" s="13" t="s">
        <v>76</v>
      </c>
      <c r="AY7507" s="220" t="s">
        <v>272</v>
      </c>
    </row>
    <row r="7508" spans="1:65" s="13" customFormat="1" ht="11.25" x14ac:dyDescent="0.2">
      <c r="B7508" s="210"/>
      <c r="C7508" s="211"/>
      <c r="D7508" s="212" t="s">
        <v>283</v>
      </c>
      <c r="E7508" s="213" t="s">
        <v>1</v>
      </c>
      <c r="F7508" s="214" t="s">
        <v>5835</v>
      </c>
      <c r="G7508" s="211"/>
      <c r="H7508" s="213" t="s">
        <v>1</v>
      </c>
      <c r="I7508" s="215"/>
      <c r="J7508" s="211"/>
      <c r="K7508" s="211"/>
      <c r="L7508" s="216"/>
      <c r="M7508" s="217"/>
      <c r="N7508" s="218"/>
      <c r="O7508" s="218"/>
      <c r="P7508" s="218"/>
      <c r="Q7508" s="218"/>
      <c r="R7508" s="218"/>
      <c r="S7508" s="218"/>
      <c r="T7508" s="219"/>
      <c r="AT7508" s="220" t="s">
        <v>283</v>
      </c>
      <c r="AU7508" s="220" t="s">
        <v>84</v>
      </c>
      <c r="AV7508" s="13" t="s">
        <v>16</v>
      </c>
      <c r="AW7508" s="13" t="s">
        <v>32</v>
      </c>
      <c r="AX7508" s="13" t="s">
        <v>76</v>
      </c>
      <c r="AY7508" s="220" t="s">
        <v>272</v>
      </c>
    </row>
    <row r="7509" spans="1:65" s="13" customFormat="1" ht="11.25" x14ac:dyDescent="0.2">
      <c r="B7509" s="210"/>
      <c r="C7509" s="211"/>
      <c r="D7509" s="212" t="s">
        <v>283</v>
      </c>
      <c r="E7509" s="213" t="s">
        <v>1</v>
      </c>
      <c r="F7509" s="214" t="s">
        <v>285</v>
      </c>
      <c r="G7509" s="211"/>
      <c r="H7509" s="213" t="s">
        <v>1</v>
      </c>
      <c r="I7509" s="215"/>
      <c r="J7509" s="211"/>
      <c r="K7509" s="211"/>
      <c r="L7509" s="216"/>
      <c r="M7509" s="217"/>
      <c r="N7509" s="218"/>
      <c r="O7509" s="218"/>
      <c r="P7509" s="218"/>
      <c r="Q7509" s="218"/>
      <c r="R7509" s="218"/>
      <c r="S7509" s="218"/>
      <c r="T7509" s="219"/>
      <c r="AT7509" s="220" t="s">
        <v>283</v>
      </c>
      <c r="AU7509" s="220" t="s">
        <v>84</v>
      </c>
      <c r="AV7509" s="13" t="s">
        <v>16</v>
      </c>
      <c r="AW7509" s="13" t="s">
        <v>32</v>
      </c>
      <c r="AX7509" s="13" t="s">
        <v>76</v>
      </c>
      <c r="AY7509" s="220" t="s">
        <v>272</v>
      </c>
    </row>
    <row r="7510" spans="1:65" s="13" customFormat="1" ht="11.25" x14ac:dyDescent="0.2">
      <c r="B7510" s="210"/>
      <c r="C7510" s="211"/>
      <c r="D7510" s="212" t="s">
        <v>283</v>
      </c>
      <c r="E7510" s="213" t="s">
        <v>1</v>
      </c>
      <c r="F7510" s="214" t="s">
        <v>1213</v>
      </c>
      <c r="G7510" s="211"/>
      <c r="H7510" s="213" t="s">
        <v>1</v>
      </c>
      <c r="I7510" s="215"/>
      <c r="J7510" s="211"/>
      <c r="K7510" s="211"/>
      <c r="L7510" s="216"/>
      <c r="M7510" s="217"/>
      <c r="N7510" s="218"/>
      <c r="O7510" s="218"/>
      <c r="P7510" s="218"/>
      <c r="Q7510" s="218"/>
      <c r="R7510" s="218"/>
      <c r="S7510" s="218"/>
      <c r="T7510" s="219"/>
      <c r="AT7510" s="220" t="s">
        <v>283</v>
      </c>
      <c r="AU7510" s="220" t="s">
        <v>84</v>
      </c>
      <c r="AV7510" s="13" t="s">
        <v>16</v>
      </c>
      <c r="AW7510" s="13" t="s">
        <v>32</v>
      </c>
      <c r="AX7510" s="13" t="s">
        <v>76</v>
      </c>
      <c r="AY7510" s="220" t="s">
        <v>272</v>
      </c>
    </row>
    <row r="7511" spans="1:65" s="14" customFormat="1" ht="11.25" x14ac:dyDescent="0.2">
      <c r="B7511" s="221"/>
      <c r="C7511" s="222"/>
      <c r="D7511" s="212" t="s">
        <v>283</v>
      </c>
      <c r="E7511" s="223" t="s">
        <v>1</v>
      </c>
      <c r="F7511" s="224" t="s">
        <v>5836</v>
      </c>
      <c r="G7511" s="222"/>
      <c r="H7511" s="225">
        <v>40.65</v>
      </c>
      <c r="I7511" s="226"/>
      <c r="J7511" s="222"/>
      <c r="K7511" s="222"/>
      <c r="L7511" s="227"/>
      <c r="M7511" s="228"/>
      <c r="N7511" s="229"/>
      <c r="O7511" s="229"/>
      <c r="P7511" s="229"/>
      <c r="Q7511" s="229"/>
      <c r="R7511" s="229"/>
      <c r="S7511" s="229"/>
      <c r="T7511" s="230"/>
      <c r="AT7511" s="231" t="s">
        <v>283</v>
      </c>
      <c r="AU7511" s="231" t="s">
        <v>84</v>
      </c>
      <c r="AV7511" s="14" t="s">
        <v>84</v>
      </c>
      <c r="AW7511" s="14" t="s">
        <v>32</v>
      </c>
      <c r="AX7511" s="14" t="s">
        <v>76</v>
      </c>
      <c r="AY7511" s="231" t="s">
        <v>272</v>
      </c>
    </row>
    <row r="7512" spans="1:65" s="14" customFormat="1" ht="11.25" x14ac:dyDescent="0.2">
      <c r="B7512" s="221"/>
      <c r="C7512" s="222"/>
      <c r="D7512" s="212" t="s">
        <v>283</v>
      </c>
      <c r="E7512" s="223" t="s">
        <v>1</v>
      </c>
      <c r="F7512" s="224" t="s">
        <v>5837</v>
      </c>
      <c r="G7512" s="222"/>
      <c r="H7512" s="225">
        <v>27</v>
      </c>
      <c r="I7512" s="226"/>
      <c r="J7512" s="222"/>
      <c r="K7512" s="222"/>
      <c r="L7512" s="227"/>
      <c r="M7512" s="228"/>
      <c r="N7512" s="229"/>
      <c r="O7512" s="229"/>
      <c r="P7512" s="229"/>
      <c r="Q7512" s="229"/>
      <c r="R7512" s="229"/>
      <c r="S7512" s="229"/>
      <c r="T7512" s="230"/>
      <c r="AT7512" s="231" t="s">
        <v>283</v>
      </c>
      <c r="AU7512" s="231" t="s">
        <v>84</v>
      </c>
      <c r="AV7512" s="14" t="s">
        <v>84</v>
      </c>
      <c r="AW7512" s="14" t="s">
        <v>32</v>
      </c>
      <c r="AX7512" s="14" t="s">
        <v>76</v>
      </c>
      <c r="AY7512" s="231" t="s">
        <v>272</v>
      </c>
    </row>
    <row r="7513" spans="1:65" s="14" customFormat="1" ht="11.25" x14ac:dyDescent="0.2">
      <c r="B7513" s="221"/>
      <c r="C7513" s="222"/>
      <c r="D7513" s="212" t="s">
        <v>283</v>
      </c>
      <c r="E7513" s="223" t="s">
        <v>1</v>
      </c>
      <c r="F7513" s="224" t="s">
        <v>5838</v>
      </c>
      <c r="G7513" s="222"/>
      <c r="H7513" s="225">
        <v>74.52</v>
      </c>
      <c r="I7513" s="226"/>
      <c r="J7513" s="222"/>
      <c r="K7513" s="222"/>
      <c r="L7513" s="227"/>
      <c r="M7513" s="228"/>
      <c r="N7513" s="229"/>
      <c r="O7513" s="229"/>
      <c r="P7513" s="229"/>
      <c r="Q7513" s="229"/>
      <c r="R7513" s="229"/>
      <c r="S7513" s="229"/>
      <c r="T7513" s="230"/>
      <c r="AT7513" s="231" t="s">
        <v>283</v>
      </c>
      <c r="AU7513" s="231" t="s">
        <v>84</v>
      </c>
      <c r="AV7513" s="14" t="s">
        <v>84</v>
      </c>
      <c r="AW7513" s="14" t="s">
        <v>32</v>
      </c>
      <c r="AX7513" s="14" t="s">
        <v>76</v>
      </c>
      <c r="AY7513" s="231" t="s">
        <v>272</v>
      </c>
    </row>
    <row r="7514" spans="1:65" s="14" customFormat="1" ht="11.25" x14ac:dyDescent="0.2">
      <c r="B7514" s="221"/>
      <c r="C7514" s="222"/>
      <c r="D7514" s="212" t="s">
        <v>283</v>
      </c>
      <c r="E7514" s="223" t="s">
        <v>1</v>
      </c>
      <c r="F7514" s="224" t="s">
        <v>5839</v>
      </c>
      <c r="G7514" s="222"/>
      <c r="H7514" s="225">
        <v>14.089</v>
      </c>
      <c r="I7514" s="226"/>
      <c r="J7514" s="222"/>
      <c r="K7514" s="222"/>
      <c r="L7514" s="227"/>
      <c r="M7514" s="228"/>
      <c r="N7514" s="229"/>
      <c r="O7514" s="229"/>
      <c r="P7514" s="229"/>
      <c r="Q7514" s="229"/>
      <c r="R7514" s="229"/>
      <c r="S7514" s="229"/>
      <c r="T7514" s="230"/>
      <c r="AT7514" s="231" t="s">
        <v>283</v>
      </c>
      <c r="AU7514" s="231" t="s">
        <v>84</v>
      </c>
      <c r="AV7514" s="14" t="s">
        <v>84</v>
      </c>
      <c r="AW7514" s="14" t="s">
        <v>32</v>
      </c>
      <c r="AX7514" s="14" t="s">
        <v>76</v>
      </c>
      <c r="AY7514" s="231" t="s">
        <v>272</v>
      </c>
    </row>
    <row r="7515" spans="1:65" s="13" customFormat="1" ht="11.25" x14ac:dyDescent="0.2">
      <c r="B7515" s="210"/>
      <c r="C7515" s="211"/>
      <c r="D7515" s="212" t="s">
        <v>283</v>
      </c>
      <c r="E7515" s="213" t="s">
        <v>1</v>
      </c>
      <c r="F7515" s="214" t="s">
        <v>285</v>
      </c>
      <c r="G7515" s="211"/>
      <c r="H7515" s="213" t="s">
        <v>1</v>
      </c>
      <c r="I7515" s="215"/>
      <c r="J7515" s="211"/>
      <c r="K7515" s="211"/>
      <c r="L7515" s="216"/>
      <c r="M7515" s="217"/>
      <c r="N7515" s="218"/>
      <c r="O7515" s="218"/>
      <c r="P7515" s="218"/>
      <c r="Q7515" s="218"/>
      <c r="R7515" s="218"/>
      <c r="S7515" s="218"/>
      <c r="T7515" s="219"/>
      <c r="AT7515" s="220" t="s">
        <v>283</v>
      </c>
      <c r="AU7515" s="220" t="s">
        <v>84</v>
      </c>
      <c r="AV7515" s="13" t="s">
        <v>16</v>
      </c>
      <c r="AW7515" s="13" t="s">
        <v>32</v>
      </c>
      <c r="AX7515" s="13" t="s">
        <v>76</v>
      </c>
      <c r="AY7515" s="220" t="s">
        <v>272</v>
      </c>
    </row>
    <row r="7516" spans="1:65" s="13" customFormat="1" ht="11.25" x14ac:dyDescent="0.2">
      <c r="B7516" s="210"/>
      <c r="C7516" s="211"/>
      <c r="D7516" s="212" t="s">
        <v>283</v>
      </c>
      <c r="E7516" s="213" t="s">
        <v>1</v>
      </c>
      <c r="F7516" s="214" t="s">
        <v>833</v>
      </c>
      <c r="G7516" s="211"/>
      <c r="H7516" s="213" t="s">
        <v>1</v>
      </c>
      <c r="I7516" s="215"/>
      <c r="J7516" s="211"/>
      <c r="K7516" s="211"/>
      <c r="L7516" s="216"/>
      <c r="M7516" s="217"/>
      <c r="N7516" s="218"/>
      <c r="O7516" s="218"/>
      <c r="P7516" s="218"/>
      <c r="Q7516" s="218"/>
      <c r="R7516" s="218"/>
      <c r="S7516" s="218"/>
      <c r="T7516" s="219"/>
      <c r="AT7516" s="220" t="s">
        <v>283</v>
      </c>
      <c r="AU7516" s="220" t="s">
        <v>84</v>
      </c>
      <c r="AV7516" s="13" t="s">
        <v>16</v>
      </c>
      <c r="AW7516" s="13" t="s">
        <v>32</v>
      </c>
      <c r="AX7516" s="13" t="s">
        <v>76</v>
      </c>
      <c r="AY7516" s="220" t="s">
        <v>272</v>
      </c>
    </row>
    <row r="7517" spans="1:65" s="14" customFormat="1" ht="11.25" x14ac:dyDescent="0.2">
      <c r="B7517" s="221"/>
      <c r="C7517" s="222"/>
      <c r="D7517" s="212" t="s">
        <v>283</v>
      </c>
      <c r="E7517" s="223" t="s">
        <v>1</v>
      </c>
      <c r="F7517" s="224" t="s">
        <v>5840</v>
      </c>
      <c r="G7517" s="222"/>
      <c r="H7517" s="225">
        <v>74.465999999999994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22.5" x14ac:dyDescent="0.2">
      <c r="B7518" s="221"/>
      <c r="C7518" s="222"/>
      <c r="D7518" s="212" t="s">
        <v>283</v>
      </c>
      <c r="E7518" s="223" t="s">
        <v>1</v>
      </c>
      <c r="F7518" s="224" t="s">
        <v>5841</v>
      </c>
      <c r="G7518" s="222"/>
      <c r="H7518" s="225">
        <v>192.07499999999999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4" customFormat="1" ht="11.25" x14ac:dyDescent="0.2">
      <c r="B7519" s="221"/>
      <c r="C7519" s="222"/>
      <c r="D7519" s="212" t="s">
        <v>283</v>
      </c>
      <c r="E7519" s="223" t="s">
        <v>1</v>
      </c>
      <c r="F7519" s="224" t="s">
        <v>5842</v>
      </c>
      <c r="G7519" s="222"/>
      <c r="H7519" s="225">
        <v>122.251</v>
      </c>
      <c r="I7519" s="226"/>
      <c r="J7519" s="222"/>
      <c r="K7519" s="222"/>
      <c r="L7519" s="227"/>
      <c r="M7519" s="228"/>
      <c r="N7519" s="229"/>
      <c r="O7519" s="229"/>
      <c r="P7519" s="229"/>
      <c r="Q7519" s="229"/>
      <c r="R7519" s="229"/>
      <c r="S7519" s="229"/>
      <c r="T7519" s="230"/>
      <c r="AT7519" s="231" t="s">
        <v>283</v>
      </c>
      <c r="AU7519" s="231" t="s">
        <v>84</v>
      </c>
      <c r="AV7519" s="14" t="s">
        <v>84</v>
      </c>
      <c r="AW7519" s="14" t="s">
        <v>32</v>
      </c>
      <c r="AX7519" s="14" t="s">
        <v>76</v>
      </c>
      <c r="AY7519" s="231" t="s">
        <v>272</v>
      </c>
    </row>
    <row r="7520" spans="1:65" s="14" customFormat="1" ht="11.25" x14ac:dyDescent="0.2">
      <c r="B7520" s="221"/>
      <c r="C7520" s="222"/>
      <c r="D7520" s="212" t="s">
        <v>283</v>
      </c>
      <c r="E7520" s="223" t="s">
        <v>1</v>
      </c>
      <c r="F7520" s="224" t="s">
        <v>5843</v>
      </c>
      <c r="G7520" s="222"/>
      <c r="H7520" s="225">
        <v>68.95</v>
      </c>
      <c r="I7520" s="226"/>
      <c r="J7520" s="222"/>
      <c r="K7520" s="222"/>
      <c r="L7520" s="227"/>
      <c r="M7520" s="228"/>
      <c r="N7520" s="229"/>
      <c r="O7520" s="229"/>
      <c r="P7520" s="229"/>
      <c r="Q7520" s="229"/>
      <c r="R7520" s="229"/>
      <c r="S7520" s="229"/>
      <c r="T7520" s="230"/>
      <c r="AT7520" s="231" t="s">
        <v>283</v>
      </c>
      <c r="AU7520" s="231" t="s">
        <v>84</v>
      </c>
      <c r="AV7520" s="14" t="s">
        <v>84</v>
      </c>
      <c r="AW7520" s="14" t="s">
        <v>32</v>
      </c>
      <c r="AX7520" s="14" t="s">
        <v>76</v>
      </c>
      <c r="AY7520" s="231" t="s">
        <v>272</v>
      </c>
    </row>
    <row r="7521" spans="2:51" s="14" customFormat="1" ht="11.25" x14ac:dyDescent="0.2">
      <c r="B7521" s="221"/>
      <c r="C7521" s="222"/>
      <c r="D7521" s="212" t="s">
        <v>283</v>
      </c>
      <c r="E7521" s="223" t="s">
        <v>1</v>
      </c>
      <c r="F7521" s="224" t="s">
        <v>5844</v>
      </c>
      <c r="G7521" s="222"/>
      <c r="H7521" s="225">
        <v>102.834</v>
      </c>
      <c r="I7521" s="226"/>
      <c r="J7521" s="222"/>
      <c r="K7521" s="222"/>
      <c r="L7521" s="227"/>
      <c r="M7521" s="228"/>
      <c r="N7521" s="229"/>
      <c r="O7521" s="229"/>
      <c r="P7521" s="229"/>
      <c r="Q7521" s="229"/>
      <c r="R7521" s="229"/>
      <c r="S7521" s="229"/>
      <c r="T7521" s="230"/>
      <c r="AT7521" s="231" t="s">
        <v>283</v>
      </c>
      <c r="AU7521" s="231" t="s">
        <v>84</v>
      </c>
      <c r="AV7521" s="14" t="s">
        <v>84</v>
      </c>
      <c r="AW7521" s="14" t="s">
        <v>32</v>
      </c>
      <c r="AX7521" s="14" t="s">
        <v>76</v>
      </c>
      <c r="AY7521" s="231" t="s">
        <v>272</v>
      </c>
    </row>
    <row r="7522" spans="2:51" s="14" customFormat="1" ht="11.25" x14ac:dyDescent="0.2">
      <c r="B7522" s="221"/>
      <c r="C7522" s="222"/>
      <c r="D7522" s="212" t="s">
        <v>283</v>
      </c>
      <c r="E7522" s="223" t="s">
        <v>1</v>
      </c>
      <c r="F7522" s="224" t="s">
        <v>5845</v>
      </c>
      <c r="G7522" s="222"/>
      <c r="H7522" s="225">
        <v>49.841000000000001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11.25" x14ac:dyDescent="0.2">
      <c r="B7523" s="221"/>
      <c r="C7523" s="222"/>
      <c r="D7523" s="212" t="s">
        <v>283</v>
      </c>
      <c r="E7523" s="223" t="s">
        <v>1</v>
      </c>
      <c r="F7523" s="224" t="s">
        <v>5846</v>
      </c>
      <c r="G7523" s="222"/>
      <c r="H7523" s="225">
        <v>50.628999999999998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 x14ac:dyDescent="0.2">
      <c r="B7524" s="221"/>
      <c r="C7524" s="222"/>
      <c r="D7524" s="212" t="s">
        <v>283</v>
      </c>
      <c r="E7524" s="223" t="s">
        <v>1</v>
      </c>
      <c r="F7524" s="224" t="s">
        <v>5847</v>
      </c>
      <c r="G7524" s="222"/>
      <c r="H7524" s="225">
        <v>100.312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 x14ac:dyDescent="0.2">
      <c r="B7525" s="221"/>
      <c r="C7525" s="222"/>
      <c r="D7525" s="212" t="s">
        <v>283</v>
      </c>
      <c r="E7525" s="223" t="s">
        <v>1</v>
      </c>
      <c r="F7525" s="224" t="s">
        <v>5848</v>
      </c>
      <c r="G7525" s="222"/>
      <c r="H7525" s="225">
        <v>40.817999999999998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 x14ac:dyDescent="0.2">
      <c r="B7526" s="221"/>
      <c r="C7526" s="222"/>
      <c r="D7526" s="212" t="s">
        <v>283</v>
      </c>
      <c r="E7526" s="223" t="s">
        <v>1</v>
      </c>
      <c r="F7526" s="224" t="s">
        <v>5849</v>
      </c>
      <c r="G7526" s="222"/>
      <c r="H7526" s="225">
        <v>43.182000000000002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 x14ac:dyDescent="0.2">
      <c r="B7527" s="221"/>
      <c r="C7527" s="222"/>
      <c r="D7527" s="212" t="s">
        <v>283</v>
      </c>
      <c r="E7527" s="223" t="s">
        <v>1</v>
      </c>
      <c r="F7527" s="224" t="s">
        <v>5850</v>
      </c>
      <c r="G7527" s="222"/>
      <c r="H7527" s="225">
        <v>43.182000000000002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 x14ac:dyDescent="0.2">
      <c r="B7528" s="221"/>
      <c r="C7528" s="222"/>
      <c r="D7528" s="212" t="s">
        <v>283</v>
      </c>
      <c r="E7528" s="223" t="s">
        <v>1</v>
      </c>
      <c r="F7528" s="224" t="s">
        <v>5851</v>
      </c>
      <c r="G7528" s="222"/>
      <c r="H7528" s="225">
        <v>47.91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 x14ac:dyDescent="0.2">
      <c r="B7529" s="221"/>
      <c r="C7529" s="222"/>
      <c r="D7529" s="212" t="s">
        <v>283</v>
      </c>
      <c r="E7529" s="223" t="s">
        <v>1</v>
      </c>
      <c r="F7529" s="224" t="s">
        <v>5852</v>
      </c>
      <c r="G7529" s="222"/>
      <c r="H7529" s="225">
        <v>40.384999999999998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 x14ac:dyDescent="0.2">
      <c r="B7530" s="221"/>
      <c r="C7530" s="222"/>
      <c r="D7530" s="212" t="s">
        <v>283</v>
      </c>
      <c r="E7530" s="223" t="s">
        <v>1</v>
      </c>
      <c r="F7530" s="224" t="s">
        <v>5853</v>
      </c>
      <c r="G7530" s="222"/>
      <c r="H7530" s="225">
        <v>59.927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 x14ac:dyDescent="0.2">
      <c r="B7531" s="221"/>
      <c r="C7531" s="222"/>
      <c r="D7531" s="212" t="s">
        <v>283</v>
      </c>
      <c r="E7531" s="223" t="s">
        <v>1</v>
      </c>
      <c r="F7531" s="224" t="s">
        <v>5854</v>
      </c>
      <c r="G7531" s="222"/>
      <c r="H7531" s="225">
        <v>55.28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 x14ac:dyDescent="0.2">
      <c r="B7532" s="221"/>
      <c r="C7532" s="222"/>
      <c r="D7532" s="212" t="s">
        <v>283</v>
      </c>
      <c r="E7532" s="223" t="s">
        <v>1</v>
      </c>
      <c r="F7532" s="224" t="s">
        <v>5855</v>
      </c>
      <c r="G7532" s="222"/>
      <c r="H7532" s="225">
        <v>94.56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 x14ac:dyDescent="0.2">
      <c r="B7533" s="221"/>
      <c r="C7533" s="222"/>
      <c r="D7533" s="212" t="s">
        <v>283</v>
      </c>
      <c r="E7533" s="223" t="s">
        <v>1</v>
      </c>
      <c r="F7533" s="224" t="s">
        <v>5856</v>
      </c>
      <c r="G7533" s="222"/>
      <c r="H7533" s="225">
        <v>51.713000000000001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3" customFormat="1" ht="11.25" x14ac:dyDescent="0.2">
      <c r="B7534" s="210"/>
      <c r="C7534" s="211"/>
      <c r="D7534" s="212" t="s">
        <v>283</v>
      </c>
      <c r="E7534" s="213" t="s">
        <v>1</v>
      </c>
      <c r="F7534" s="214" t="s">
        <v>285</v>
      </c>
      <c r="G7534" s="211"/>
      <c r="H7534" s="213" t="s">
        <v>1</v>
      </c>
      <c r="I7534" s="215"/>
      <c r="J7534" s="211"/>
      <c r="K7534" s="211"/>
      <c r="L7534" s="216"/>
      <c r="M7534" s="217"/>
      <c r="N7534" s="218"/>
      <c r="O7534" s="218"/>
      <c r="P7534" s="218"/>
      <c r="Q7534" s="218"/>
      <c r="R7534" s="218"/>
      <c r="S7534" s="218"/>
      <c r="T7534" s="219"/>
      <c r="AT7534" s="220" t="s">
        <v>283</v>
      </c>
      <c r="AU7534" s="220" t="s">
        <v>84</v>
      </c>
      <c r="AV7534" s="13" t="s">
        <v>16</v>
      </c>
      <c r="AW7534" s="13" t="s">
        <v>32</v>
      </c>
      <c r="AX7534" s="13" t="s">
        <v>76</v>
      </c>
      <c r="AY7534" s="220" t="s">
        <v>272</v>
      </c>
    </row>
    <row r="7535" spans="2:51" s="13" customFormat="1" ht="11.25" x14ac:dyDescent="0.2">
      <c r="B7535" s="210"/>
      <c r="C7535" s="211"/>
      <c r="D7535" s="212" t="s">
        <v>283</v>
      </c>
      <c r="E7535" s="213" t="s">
        <v>1</v>
      </c>
      <c r="F7535" s="214" t="s">
        <v>837</v>
      </c>
      <c r="G7535" s="211"/>
      <c r="H7535" s="213" t="s">
        <v>1</v>
      </c>
      <c r="I7535" s="215"/>
      <c r="J7535" s="211"/>
      <c r="K7535" s="211"/>
      <c r="L7535" s="216"/>
      <c r="M7535" s="217"/>
      <c r="N7535" s="218"/>
      <c r="O7535" s="218"/>
      <c r="P7535" s="218"/>
      <c r="Q7535" s="218"/>
      <c r="R7535" s="218"/>
      <c r="S7535" s="218"/>
      <c r="T7535" s="219"/>
      <c r="AT7535" s="220" t="s">
        <v>283</v>
      </c>
      <c r="AU7535" s="220" t="s">
        <v>84</v>
      </c>
      <c r="AV7535" s="13" t="s">
        <v>16</v>
      </c>
      <c r="AW7535" s="13" t="s">
        <v>32</v>
      </c>
      <c r="AX7535" s="13" t="s">
        <v>76</v>
      </c>
      <c r="AY7535" s="220" t="s">
        <v>272</v>
      </c>
    </row>
    <row r="7536" spans="2:51" s="14" customFormat="1" ht="11.25" x14ac:dyDescent="0.2">
      <c r="B7536" s="221"/>
      <c r="C7536" s="222"/>
      <c r="D7536" s="212" t="s">
        <v>283</v>
      </c>
      <c r="E7536" s="223" t="s">
        <v>1</v>
      </c>
      <c r="F7536" s="224" t="s">
        <v>5857</v>
      </c>
      <c r="G7536" s="222"/>
      <c r="H7536" s="225">
        <v>43.094999999999999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 x14ac:dyDescent="0.2">
      <c r="B7537" s="221"/>
      <c r="C7537" s="222"/>
      <c r="D7537" s="212" t="s">
        <v>283</v>
      </c>
      <c r="E7537" s="223" t="s">
        <v>1</v>
      </c>
      <c r="F7537" s="224" t="s">
        <v>5858</v>
      </c>
      <c r="G7537" s="222"/>
      <c r="H7537" s="225">
        <v>83.265000000000001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4" customFormat="1" ht="11.25" x14ac:dyDescent="0.2">
      <c r="B7538" s="221"/>
      <c r="C7538" s="222"/>
      <c r="D7538" s="212" t="s">
        <v>283</v>
      </c>
      <c r="E7538" s="223" t="s">
        <v>1</v>
      </c>
      <c r="F7538" s="224" t="s">
        <v>5859</v>
      </c>
      <c r="G7538" s="222"/>
      <c r="H7538" s="225">
        <v>94.38</v>
      </c>
      <c r="I7538" s="226"/>
      <c r="J7538" s="222"/>
      <c r="K7538" s="222"/>
      <c r="L7538" s="227"/>
      <c r="M7538" s="228"/>
      <c r="N7538" s="229"/>
      <c r="O7538" s="229"/>
      <c r="P7538" s="229"/>
      <c r="Q7538" s="229"/>
      <c r="R7538" s="229"/>
      <c r="S7538" s="229"/>
      <c r="T7538" s="230"/>
      <c r="AT7538" s="231" t="s">
        <v>283</v>
      </c>
      <c r="AU7538" s="231" t="s">
        <v>84</v>
      </c>
      <c r="AV7538" s="14" t="s">
        <v>84</v>
      </c>
      <c r="AW7538" s="14" t="s">
        <v>32</v>
      </c>
      <c r="AX7538" s="14" t="s">
        <v>76</v>
      </c>
      <c r="AY7538" s="231" t="s">
        <v>272</v>
      </c>
    </row>
    <row r="7539" spans="2:51" s="14" customFormat="1" ht="11.25" x14ac:dyDescent="0.2">
      <c r="B7539" s="221"/>
      <c r="C7539" s="222"/>
      <c r="D7539" s="212" t="s">
        <v>283</v>
      </c>
      <c r="E7539" s="223" t="s">
        <v>1</v>
      </c>
      <c r="F7539" s="224" t="s">
        <v>5860</v>
      </c>
      <c r="G7539" s="222"/>
      <c r="H7539" s="225">
        <v>70.394999999999996</v>
      </c>
      <c r="I7539" s="226"/>
      <c r="J7539" s="222"/>
      <c r="K7539" s="222"/>
      <c r="L7539" s="227"/>
      <c r="M7539" s="228"/>
      <c r="N7539" s="229"/>
      <c r="O7539" s="229"/>
      <c r="P7539" s="229"/>
      <c r="Q7539" s="229"/>
      <c r="R7539" s="229"/>
      <c r="S7539" s="229"/>
      <c r="T7539" s="230"/>
      <c r="AT7539" s="231" t="s">
        <v>283</v>
      </c>
      <c r="AU7539" s="231" t="s">
        <v>84</v>
      </c>
      <c r="AV7539" s="14" t="s">
        <v>84</v>
      </c>
      <c r="AW7539" s="14" t="s">
        <v>32</v>
      </c>
      <c r="AX7539" s="14" t="s">
        <v>76</v>
      </c>
      <c r="AY7539" s="231" t="s">
        <v>272</v>
      </c>
    </row>
    <row r="7540" spans="2:51" s="14" customFormat="1" ht="11.25" x14ac:dyDescent="0.2">
      <c r="B7540" s="221"/>
      <c r="C7540" s="222"/>
      <c r="D7540" s="212" t="s">
        <v>283</v>
      </c>
      <c r="E7540" s="223" t="s">
        <v>1</v>
      </c>
      <c r="F7540" s="224" t="s">
        <v>5861</v>
      </c>
      <c r="G7540" s="222"/>
      <c r="H7540" s="225">
        <v>70.59</v>
      </c>
      <c r="I7540" s="226"/>
      <c r="J7540" s="222"/>
      <c r="K7540" s="222"/>
      <c r="L7540" s="227"/>
      <c r="M7540" s="228"/>
      <c r="N7540" s="229"/>
      <c r="O7540" s="229"/>
      <c r="P7540" s="229"/>
      <c r="Q7540" s="229"/>
      <c r="R7540" s="229"/>
      <c r="S7540" s="229"/>
      <c r="T7540" s="230"/>
      <c r="AT7540" s="231" t="s">
        <v>283</v>
      </c>
      <c r="AU7540" s="231" t="s">
        <v>84</v>
      </c>
      <c r="AV7540" s="14" t="s">
        <v>84</v>
      </c>
      <c r="AW7540" s="14" t="s">
        <v>32</v>
      </c>
      <c r="AX7540" s="14" t="s">
        <v>76</v>
      </c>
      <c r="AY7540" s="231" t="s">
        <v>272</v>
      </c>
    </row>
    <row r="7541" spans="2:51" s="14" customFormat="1" ht="11.25" x14ac:dyDescent="0.2">
      <c r="B7541" s="221"/>
      <c r="C7541" s="222"/>
      <c r="D7541" s="212" t="s">
        <v>283</v>
      </c>
      <c r="E7541" s="223" t="s">
        <v>1</v>
      </c>
      <c r="F7541" s="224" t="s">
        <v>5862</v>
      </c>
      <c r="G7541" s="222"/>
      <c r="H7541" s="225">
        <v>95.94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 x14ac:dyDescent="0.2">
      <c r="B7542" s="221"/>
      <c r="C7542" s="222"/>
      <c r="D7542" s="212" t="s">
        <v>283</v>
      </c>
      <c r="E7542" s="223" t="s">
        <v>1</v>
      </c>
      <c r="F7542" s="224" t="s">
        <v>5863</v>
      </c>
      <c r="G7542" s="222"/>
      <c r="H7542" s="225">
        <v>211.73099999999999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 x14ac:dyDescent="0.2">
      <c r="B7543" s="221"/>
      <c r="C7543" s="222"/>
      <c r="D7543" s="212" t="s">
        <v>283</v>
      </c>
      <c r="E7543" s="223" t="s">
        <v>1</v>
      </c>
      <c r="F7543" s="224" t="s">
        <v>5864</v>
      </c>
      <c r="G7543" s="222"/>
      <c r="H7543" s="225">
        <v>60.45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 x14ac:dyDescent="0.2">
      <c r="B7544" s="221"/>
      <c r="C7544" s="222"/>
      <c r="D7544" s="212" t="s">
        <v>283</v>
      </c>
      <c r="E7544" s="223" t="s">
        <v>1</v>
      </c>
      <c r="F7544" s="224" t="s">
        <v>5865</v>
      </c>
      <c r="G7544" s="222"/>
      <c r="H7544" s="225">
        <v>62.195999999999998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 x14ac:dyDescent="0.2">
      <c r="B7545" s="221"/>
      <c r="C7545" s="222"/>
      <c r="D7545" s="212" t="s">
        <v>283</v>
      </c>
      <c r="E7545" s="223" t="s">
        <v>1</v>
      </c>
      <c r="F7545" s="224" t="s">
        <v>5866</v>
      </c>
      <c r="G7545" s="222"/>
      <c r="H7545" s="225">
        <v>159.54900000000001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 x14ac:dyDescent="0.2">
      <c r="B7546" s="221"/>
      <c r="C7546" s="222"/>
      <c r="D7546" s="212" t="s">
        <v>283</v>
      </c>
      <c r="E7546" s="223" t="s">
        <v>1</v>
      </c>
      <c r="F7546" s="224" t="s">
        <v>5867</v>
      </c>
      <c r="G7546" s="222"/>
      <c r="H7546" s="225">
        <v>50.505000000000003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 x14ac:dyDescent="0.2">
      <c r="B7547" s="221"/>
      <c r="C7547" s="222"/>
      <c r="D7547" s="212" t="s">
        <v>283</v>
      </c>
      <c r="E7547" s="223" t="s">
        <v>1</v>
      </c>
      <c r="F7547" s="224" t="s">
        <v>5868</v>
      </c>
      <c r="G7547" s="222"/>
      <c r="H7547" s="225">
        <v>88.53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 x14ac:dyDescent="0.2">
      <c r="B7548" s="221"/>
      <c r="C7548" s="222"/>
      <c r="D7548" s="212" t="s">
        <v>283</v>
      </c>
      <c r="E7548" s="223" t="s">
        <v>1</v>
      </c>
      <c r="F7548" s="224" t="s">
        <v>5869</v>
      </c>
      <c r="G7548" s="222"/>
      <c r="H7548" s="225">
        <v>69.03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 x14ac:dyDescent="0.2">
      <c r="B7549" s="221"/>
      <c r="C7549" s="222"/>
      <c r="D7549" s="212" t="s">
        <v>283</v>
      </c>
      <c r="E7549" s="223" t="s">
        <v>1</v>
      </c>
      <c r="F7549" s="224" t="s">
        <v>5870</v>
      </c>
      <c r="G7549" s="222"/>
      <c r="H7549" s="225">
        <v>72.540000000000006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 x14ac:dyDescent="0.2">
      <c r="B7550" s="221"/>
      <c r="C7550" s="222"/>
      <c r="D7550" s="212" t="s">
        <v>283</v>
      </c>
      <c r="E7550" s="223" t="s">
        <v>1</v>
      </c>
      <c r="F7550" s="224" t="s">
        <v>1809</v>
      </c>
      <c r="G7550" s="222"/>
      <c r="H7550" s="225">
        <v>58.792999999999999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 x14ac:dyDescent="0.2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93.6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 x14ac:dyDescent="0.2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26.715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3" customFormat="1" ht="11.25" x14ac:dyDescent="0.2">
      <c r="B7553" s="210"/>
      <c r="C7553" s="211"/>
      <c r="D7553" s="212" t="s">
        <v>283</v>
      </c>
      <c r="E7553" s="213" t="s">
        <v>1</v>
      </c>
      <c r="F7553" s="214" t="s">
        <v>854</v>
      </c>
      <c r="G7553" s="211"/>
      <c r="H7553" s="213" t="s">
        <v>1</v>
      </c>
      <c r="I7553" s="215"/>
      <c r="J7553" s="211"/>
      <c r="K7553" s="211"/>
      <c r="L7553" s="216"/>
      <c r="M7553" s="217"/>
      <c r="N7553" s="218"/>
      <c r="O7553" s="218"/>
      <c r="P7553" s="218"/>
      <c r="Q7553" s="218"/>
      <c r="R7553" s="218"/>
      <c r="S7553" s="218"/>
      <c r="T7553" s="219"/>
      <c r="AT7553" s="220" t="s">
        <v>283</v>
      </c>
      <c r="AU7553" s="220" t="s">
        <v>84</v>
      </c>
      <c r="AV7553" s="13" t="s">
        <v>16</v>
      </c>
      <c r="AW7553" s="13" t="s">
        <v>32</v>
      </c>
      <c r="AX7553" s="13" t="s">
        <v>76</v>
      </c>
      <c r="AY7553" s="220" t="s">
        <v>272</v>
      </c>
    </row>
    <row r="7554" spans="1:65" s="14" customFormat="1" ht="11.25" x14ac:dyDescent="0.2">
      <c r="B7554" s="221"/>
      <c r="C7554" s="222"/>
      <c r="D7554" s="212" t="s">
        <v>283</v>
      </c>
      <c r="E7554" s="223" t="s">
        <v>1</v>
      </c>
      <c r="F7554" s="224" t="s">
        <v>5873</v>
      </c>
      <c r="G7554" s="222"/>
      <c r="H7554" s="225">
        <v>122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 x14ac:dyDescent="0.2">
      <c r="B7555" s="221"/>
      <c r="C7555" s="222"/>
      <c r="D7555" s="212" t="s">
        <v>283</v>
      </c>
      <c r="E7555" s="223" t="s">
        <v>1</v>
      </c>
      <c r="F7555" s="224" t="s">
        <v>5874</v>
      </c>
      <c r="G7555" s="222"/>
      <c r="H7555" s="225">
        <v>197.505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2" customFormat="1" ht="24.2" customHeight="1" x14ac:dyDescent="0.2">
      <c r="A7556" s="34"/>
      <c r="B7556" s="35"/>
      <c r="C7556" s="192" t="s">
        <v>3265</v>
      </c>
      <c r="D7556" s="192" t="s">
        <v>274</v>
      </c>
      <c r="E7556" s="193" t="s">
        <v>5875</v>
      </c>
      <c r="F7556" s="194" t="s">
        <v>5876</v>
      </c>
      <c r="G7556" s="195" t="s">
        <v>156</v>
      </c>
      <c r="H7556" s="196">
        <v>509.00599999999997</v>
      </c>
      <c r="I7556" s="197"/>
      <c r="J7556" s="198">
        <f>ROUND(I7556*H7556,2)</f>
        <v>0</v>
      </c>
      <c r="K7556" s="194" t="s">
        <v>1</v>
      </c>
      <c r="L7556" s="39"/>
      <c r="M7556" s="199" t="s">
        <v>1</v>
      </c>
      <c r="N7556" s="200" t="s">
        <v>41</v>
      </c>
      <c r="O7556" s="71"/>
      <c r="P7556" s="201">
        <f>O7556*H7556</f>
        <v>0</v>
      </c>
      <c r="Q7556" s="201">
        <v>0</v>
      </c>
      <c r="R7556" s="201">
        <f>Q7556*H7556</f>
        <v>0</v>
      </c>
      <c r="S7556" s="201">
        <v>0</v>
      </c>
      <c r="T7556" s="202">
        <f>S7556*H7556</f>
        <v>0</v>
      </c>
      <c r="U7556" s="34"/>
      <c r="V7556" s="34"/>
      <c r="W7556" s="34"/>
      <c r="X7556" s="34"/>
      <c r="Y7556" s="34"/>
      <c r="Z7556" s="34"/>
      <c r="AA7556" s="34"/>
      <c r="AB7556" s="34"/>
      <c r="AC7556" s="34"/>
      <c r="AD7556" s="34"/>
      <c r="AE7556" s="34"/>
      <c r="AR7556" s="203" t="s">
        <v>358</v>
      </c>
      <c r="AT7556" s="203" t="s">
        <v>274</v>
      </c>
      <c r="AU7556" s="203" t="s">
        <v>84</v>
      </c>
      <c r="AY7556" s="17" t="s">
        <v>272</v>
      </c>
      <c r="BE7556" s="204">
        <f>IF(N7556="základní",J7556,0)</f>
        <v>0</v>
      </c>
      <c r="BF7556" s="204">
        <f>IF(N7556="snížená",J7556,0)</f>
        <v>0</v>
      </c>
      <c r="BG7556" s="204">
        <f>IF(N7556="zákl. přenesená",J7556,0)</f>
        <v>0</v>
      </c>
      <c r="BH7556" s="204">
        <f>IF(N7556="sníž. přenesená",J7556,0)</f>
        <v>0</v>
      </c>
      <c r="BI7556" s="204">
        <f>IF(N7556="nulová",J7556,0)</f>
        <v>0</v>
      </c>
      <c r="BJ7556" s="17" t="s">
        <v>16</v>
      </c>
      <c r="BK7556" s="204">
        <f>ROUND(I7556*H7556,2)</f>
        <v>0</v>
      </c>
      <c r="BL7556" s="17" t="s">
        <v>358</v>
      </c>
      <c r="BM7556" s="203" t="s">
        <v>5877</v>
      </c>
    </row>
    <row r="7557" spans="1:65" s="13" customFormat="1" ht="22.5" x14ac:dyDescent="0.2">
      <c r="B7557" s="210"/>
      <c r="C7557" s="211"/>
      <c r="D7557" s="212" t="s">
        <v>283</v>
      </c>
      <c r="E7557" s="213" t="s">
        <v>1</v>
      </c>
      <c r="F7557" s="214" t="s">
        <v>5834</v>
      </c>
      <c r="G7557" s="211"/>
      <c r="H7557" s="213" t="s">
        <v>1</v>
      </c>
      <c r="I7557" s="215"/>
      <c r="J7557" s="211"/>
      <c r="K7557" s="211"/>
      <c r="L7557" s="216"/>
      <c r="M7557" s="217"/>
      <c r="N7557" s="218"/>
      <c r="O7557" s="218"/>
      <c r="P7557" s="218"/>
      <c r="Q7557" s="218"/>
      <c r="R7557" s="218"/>
      <c r="S7557" s="218"/>
      <c r="T7557" s="219"/>
      <c r="AT7557" s="220" t="s">
        <v>283</v>
      </c>
      <c r="AU7557" s="220" t="s">
        <v>84</v>
      </c>
      <c r="AV7557" s="13" t="s">
        <v>16</v>
      </c>
      <c r="AW7557" s="13" t="s">
        <v>32</v>
      </c>
      <c r="AX7557" s="13" t="s">
        <v>76</v>
      </c>
      <c r="AY7557" s="220" t="s">
        <v>272</v>
      </c>
    </row>
    <row r="7558" spans="1:65" s="13" customFormat="1" ht="11.25" x14ac:dyDescent="0.2">
      <c r="B7558" s="210"/>
      <c r="C7558" s="211"/>
      <c r="D7558" s="212" t="s">
        <v>283</v>
      </c>
      <c r="E7558" s="213" t="s">
        <v>1</v>
      </c>
      <c r="F7558" s="214" t="s">
        <v>285</v>
      </c>
      <c r="G7558" s="211"/>
      <c r="H7558" s="213" t="s">
        <v>1</v>
      </c>
      <c r="I7558" s="215"/>
      <c r="J7558" s="211"/>
      <c r="K7558" s="211"/>
      <c r="L7558" s="216"/>
      <c r="M7558" s="217"/>
      <c r="N7558" s="218"/>
      <c r="O7558" s="218"/>
      <c r="P7558" s="218"/>
      <c r="Q7558" s="218"/>
      <c r="R7558" s="218"/>
      <c r="S7558" s="218"/>
      <c r="T7558" s="219"/>
      <c r="AT7558" s="220" t="s">
        <v>283</v>
      </c>
      <c r="AU7558" s="220" t="s">
        <v>84</v>
      </c>
      <c r="AV7558" s="13" t="s">
        <v>16</v>
      </c>
      <c r="AW7558" s="13" t="s">
        <v>32</v>
      </c>
      <c r="AX7558" s="13" t="s">
        <v>76</v>
      </c>
      <c r="AY7558" s="220" t="s">
        <v>272</v>
      </c>
    </row>
    <row r="7559" spans="1:65" s="13" customFormat="1" ht="11.25" x14ac:dyDescent="0.2">
      <c r="B7559" s="210"/>
      <c r="C7559" s="211"/>
      <c r="D7559" s="212" t="s">
        <v>283</v>
      </c>
      <c r="E7559" s="213" t="s">
        <v>1</v>
      </c>
      <c r="F7559" s="214" t="s">
        <v>5835</v>
      </c>
      <c r="G7559" s="211"/>
      <c r="H7559" s="213" t="s">
        <v>1</v>
      </c>
      <c r="I7559" s="215"/>
      <c r="J7559" s="211"/>
      <c r="K7559" s="211"/>
      <c r="L7559" s="216"/>
      <c r="M7559" s="217"/>
      <c r="N7559" s="218"/>
      <c r="O7559" s="218"/>
      <c r="P7559" s="218"/>
      <c r="Q7559" s="218"/>
      <c r="R7559" s="218"/>
      <c r="S7559" s="218"/>
      <c r="T7559" s="219"/>
      <c r="AT7559" s="220" t="s">
        <v>283</v>
      </c>
      <c r="AU7559" s="220" t="s">
        <v>84</v>
      </c>
      <c r="AV7559" s="13" t="s">
        <v>16</v>
      </c>
      <c r="AW7559" s="13" t="s">
        <v>32</v>
      </c>
      <c r="AX7559" s="13" t="s">
        <v>76</v>
      </c>
      <c r="AY7559" s="220" t="s">
        <v>272</v>
      </c>
    </row>
    <row r="7560" spans="1:65" s="13" customFormat="1" ht="11.25" x14ac:dyDescent="0.2">
      <c r="B7560" s="210"/>
      <c r="C7560" s="211"/>
      <c r="D7560" s="212" t="s">
        <v>283</v>
      </c>
      <c r="E7560" s="213" t="s">
        <v>1</v>
      </c>
      <c r="F7560" s="214" t="s">
        <v>285</v>
      </c>
      <c r="G7560" s="211"/>
      <c r="H7560" s="213" t="s">
        <v>1</v>
      </c>
      <c r="I7560" s="215"/>
      <c r="J7560" s="211"/>
      <c r="K7560" s="211"/>
      <c r="L7560" s="216"/>
      <c r="M7560" s="217"/>
      <c r="N7560" s="218"/>
      <c r="O7560" s="218"/>
      <c r="P7560" s="218"/>
      <c r="Q7560" s="218"/>
      <c r="R7560" s="218"/>
      <c r="S7560" s="218"/>
      <c r="T7560" s="219"/>
      <c r="AT7560" s="220" t="s">
        <v>283</v>
      </c>
      <c r="AU7560" s="220" t="s">
        <v>84</v>
      </c>
      <c r="AV7560" s="13" t="s">
        <v>16</v>
      </c>
      <c r="AW7560" s="13" t="s">
        <v>32</v>
      </c>
      <c r="AX7560" s="13" t="s">
        <v>76</v>
      </c>
      <c r="AY7560" s="220" t="s">
        <v>272</v>
      </c>
    </row>
    <row r="7561" spans="1:65" s="13" customFormat="1" ht="11.25" x14ac:dyDescent="0.2">
      <c r="B7561" s="210"/>
      <c r="C7561" s="211"/>
      <c r="D7561" s="212" t="s">
        <v>283</v>
      </c>
      <c r="E7561" s="213" t="s">
        <v>1</v>
      </c>
      <c r="F7561" s="214" t="s">
        <v>1213</v>
      </c>
      <c r="G7561" s="211"/>
      <c r="H7561" s="213" t="s">
        <v>1</v>
      </c>
      <c r="I7561" s="215"/>
      <c r="J7561" s="211"/>
      <c r="K7561" s="211"/>
      <c r="L7561" s="216"/>
      <c r="M7561" s="217"/>
      <c r="N7561" s="218"/>
      <c r="O7561" s="218"/>
      <c r="P7561" s="218"/>
      <c r="Q7561" s="218"/>
      <c r="R7561" s="218"/>
      <c r="S7561" s="218"/>
      <c r="T7561" s="219"/>
      <c r="AT7561" s="220" t="s">
        <v>283</v>
      </c>
      <c r="AU7561" s="220" t="s">
        <v>84</v>
      </c>
      <c r="AV7561" s="13" t="s">
        <v>16</v>
      </c>
      <c r="AW7561" s="13" t="s">
        <v>32</v>
      </c>
      <c r="AX7561" s="13" t="s">
        <v>76</v>
      </c>
      <c r="AY7561" s="220" t="s">
        <v>272</v>
      </c>
    </row>
    <row r="7562" spans="1:65" s="14" customFormat="1" ht="11.25" x14ac:dyDescent="0.2">
      <c r="B7562" s="221"/>
      <c r="C7562" s="222"/>
      <c r="D7562" s="212" t="s">
        <v>283</v>
      </c>
      <c r="E7562" s="223" t="s">
        <v>1</v>
      </c>
      <c r="F7562" s="224" t="s">
        <v>5878</v>
      </c>
      <c r="G7562" s="222"/>
      <c r="H7562" s="225">
        <v>23.835000000000001</v>
      </c>
      <c r="I7562" s="226"/>
      <c r="J7562" s="222"/>
      <c r="K7562" s="222"/>
      <c r="L7562" s="227"/>
      <c r="M7562" s="228"/>
      <c r="N7562" s="229"/>
      <c r="O7562" s="229"/>
      <c r="P7562" s="229"/>
      <c r="Q7562" s="229"/>
      <c r="R7562" s="229"/>
      <c r="S7562" s="229"/>
      <c r="T7562" s="230"/>
      <c r="AT7562" s="231" t="s">
        <v>283</v>
      </c>
      <c r="AU7562" s="231" t="s">
        <v>84</v>
      </c>
      <c r="AV7562" s="14" t="s">
        <v>84</v>
      </c>
      <c r="AW7562" s="14" t="s">
        <v>32</v>
      </c>
      <c r="AX7562" s="14" t="s">
        <v>76</v>
      </c>
      <c r="AY7562" s="231" t="s">
        <v>272</v>
      </c>
    </row>
    <row r="7563" spans="1:65" s="13" customFormat="1" ht="11.25" x14ac:dyDescent="0.2">
      <c r="B7563" s="210"/>
      <c r="C7563" s="211"/>
      <c r="D7563" s="212" t="s">
        <v>283</v>
      </c>
      <c r="E7563" s="213" t="s">
        <v>1</v>
      </c>
      <c r="F7563" s="214" t="s">
        <v>285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 x14ac:dyDescent="0.2">
      <c r="B7564" s="210"/>
      <c r="C7564" s="211"/>
      <c r="D7564" s="212" t="s">
        <v>283</v>
      </c>
      <c r="E7564" s="213" t="s">
        <v>1</v>
      </c>
      <c r="F7564" s="214" t="s">
        <v>833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4" customFormat="1" ht="11.25" x14ac:dyDescent="0.2">
      <c r="B7565" s="221"/>
      <c r="C7565" s="222"/>
      <c r="D7565" s="212" t="s">
        <v>283</v>
      </c>
      <c r="E7565" s="223" t="s">
        <v>1</v>
      </c>
      <c r="F7565" s="224" t="s">
        <v>5879</v>
      </c>
      <c r="G7565" s="222"/>
      <c r="H7565" s="225">
        <v>56.7</v>
      </c>
      <c r="I7565" s="226"/>
      <c r="J7565" s="222"/>
      <c r="K7565" s="222"/>
      <c r="L7565" s="227"/>
      <c r="M7565" s="228"/>
      <c r="N7565" s="229"/>
      <c r="O7565" s="229"/>
      <c r="P7565" s="229"/>
      <c r="Q7565" s="229"/>
      <c r="R7565" s="229"/>
      <c r="S7565" s="229"/>
      <c r="T7565" s="230"/>
      <c r="AT7565" s="231" t="s">
        <v>283</v>
      </c>
      <c r="AU7565" s="231" t="s">
        <v>84</v>
      </c>
      <c r="AV7565" s="14" t="s">
        <v>84</v>
      </c>
      <c r="AW7565" s="14" t="s">
        <v>32</v>
      </c>
      <c r="AX7565" s="14" t="s">
        <v>76</v>
      </c>
      <c r="AY7565" s="231" t="s">
        <v>272</v>
      </c>
    </row>
    <row r="7566" spans="1:65" s="14" customFormat="1" ht="22.5" x14ac:dyDescent="0.2">
      <c r="B7566" s="221"/>
      <c r="C7566" s="222"/>
      <c r="D7566" s="212" t="s">
        <v>283</v>
      </c>
      <c r="E7566" s="223" t="s">
        <v>1</v>
      </c>
      <c r="F7566" s="224" t="s">
        <v>5880</v>
      </c>
      <c r="G7566" s="222"/>
      <c r="H7566" s="225">
        <v>96.775000000000006</v>
      </c>
      <c r="I7566" s="226"/>
      <c r="J7566" s="222"/>
      <c r="K7566" s="222"/>
      <c r="L7566" s="227"/>
      <c r="M7566" s="228"/>
      <c r="N7566" s="229"/>
      <c r="O7566" s="229"/>
      <c r="P7566" s="229"/>
      <c r="Q7566" s="229"/>
      <c r="R7566" s="229"/>
      <c r="S7566" s="229"/>
      <c r="T7566" s="230"/>
      <c r="AT7566" s="231" t="s">
        <v>283</v>
      </c>
      <c r="AU7566" s="231" t="s">
        <v>84</v>
      </c>
      <c r="AV7566" s="14" t="s">
        <v>84</v>
      </c>
      <c r="AW7566" s="14" t="s">
        <v>32</v>
      </c>
      <c r="AX7566" s="14" t="s">
        <v>76</v>
      </c>
      <c r="AY7566" s="231" t="s">
        <v>272</v>
      </c>
    </row>
    <row r="7567" spans="1:65" s="14" customFormat="1" ht="11.25" x14ac:dyDescent="0.2">
      <c r="B7567" s="221"/>
      <c r="C7567" s="222"/>
      <c r="D7567" s="212" t="s">
        <v>283</v>
      </c>
      <c r="E7567" s="223" t="s">
        <v>1</v>
      </c>
      <c r="F7567" s="224" t="s">
        <v>5881</v>
      </c>
      <c r="G7567" s="222"/>
      <c r="H7567" s="225">
        <v>47.25</v>
      </c>
      <c r="I7567" s="226"/>
      <c r="J7567" s="222"/>
      <c r="K7567" s="222"/>
      <c r="L7567" s="227"/>
      <c r="M7567" s="228"/>
      <c r="N7567" s="229"/>
      <c r="O7567" s="229"/>
      <c r="P7567" s="229"/>
      <c r="Q7567" s="229"/>
      <c r="R7567" s="229"/>
      <c r="S7567" s="229"/>
      <c r="T7567" s="230"/>
      <c r="AT7567" s="231" t="s">
        <v>283</v>
      </c>
      <c r="AU7567" s="231" t="s">
        <v>84</v>
      </c>
      <c r="AV7567" s="14" t="s">
        <v>84</v>
      </c>
      <c r="AW7567" s="14" t="s">
        <v>32</v>
      </c>
      <c r="AX7567" s="14" t="s">
        <v>76</v>
      </c>
      <c r="AY7567" s="231" t="s">
        <v>272</v>
      </c>
    </row>
    <row r="7568" spans="1:65" s="14" customFormat="1" ht="22.5" x14ac:dyDescent="0.2">
      <c r="B7568" s="221"/>
      <c r="C7568" s="222"/>
      <c r="D7568" s="212" t="s">
        <v>283</v>
      </c>
      <c r="E7568" s="223" t="s">
        <v>1</v>
      </c>
      <c r="F7568" s="224" t="s">
        <v>5882</v>
      </c>
      <c r="G7568" s="222"/>
      <c r="H7568" s="225">
        <v>98.685000000000002</v>
      </c>
      <c r="I7568" s="226"/>
      <c r="J7568" s="222"/>
      <c r="K7568" s="222"/>
      <c r="L7568" s="227"/>
      <c r="M7568" s="228"/>
      <c r="N7568" s="229"/>
      <c r="O7568" s="229"/>
      <c r="P7568" s="229"/>
      <c r="Q7568" s="229"/>
      <c r="R7568" s="229"/>
      <c r="S7568" s="229"/>
      <c r="T7568" s="230"/>
      <c r="AT7568" s="231" t="s">
        <v>283</v>
      </c>
      <c r="AU7568" s="231" t="s">
        <v>84</v>
      </c>
      <c r="AV7568" s="14" t="s">
        <v>84</v>
      </c>
      <c r="AW7568" s="14" t="s">
        <v>32</v>
      </c>
      <c r="AX7568" s="14" t="s">
        <v>76</v>
      </c>
      <c r="AY7568" s="231" t="s">
        <v>272</v>
      </c>
    </row>
    <row r="7569" spans="1:65" s="13" customFormat="1" ht="11.25" x14ac:dyDescent="0.2">
      <c r="B7569" s="210"/>
      <c r="C7569" s="211"/>
      <c r="D7569" s="212" t="s">
        <v>283</v>
      </c>
      <c r="E7569" s="213" t="s">
        <v>1</v>
      </c>
      <c r="F7569" s="214" t="s">
        <v>285</v>
      </c>
      <c r="G7569" s="211"/>
      <c r="H7569" s="213" t="s">
        <v>1</v>
      </c>
      <c r="I7569" s="215"/>
      <c r="J7569" s="211"/>
      <c r="K7569" s="211"/>
      <c r="L7569" s="216"/>
      <c r="M7569" s="217"/>
      <c r="N7569" s="218"/>
      <c r="O7569" s="218"/>
      <c r="P7569" s="218"/>
      <c r="Q7569" s="218"/>
      <c r="R7569" s="218"/>
      <c r="S7569" s="218"/>
      <c r="T7569" s="219"/>
      <c r="AT7569" s="220" t="s">
        <v>283</v>
      </c>
      <c r="AU7569" s="220" t="s">
        <v>84</v>
      </c>
      <c r="AV7569" s="13" t="s">
        <v>16</v>
      </c>
      <c r="AW7569" s="13" t="s">
        <v>32</v>
      </c>
      <c r="AX7569" s="13" t="s">
        <v>76</v>
      </c>
      <c r="AY7569" s="220" t="s">
        <v>272</v>
      </c>
    </row>
    <row r="7570" spans="1:65" s="13" customFormat="1" ht="11.25" x14ac:dyDescent="0.2">
      <c r="B7570" s="210"/>
      <c r="C7570" s="211"/>
      <c r="D7570" s="212" t="s">
        <v>283</v>
      </c>
      <c r="E7570" s="213" t="s">
        <v>1</v>
      </c>
      <c r="F7570" s="214" t="s">
        <v>837</v>
      </c>
      <c r="G7570" s="211"/>
      <c r="H7570" s="213" t="s">
        <v>1</v>
      </c>
      <c r="I7570" s="215"/>
      <c r="J7570" s="211"/>
      <c r="K7570" s="211"/>
      <c r="L7570" s="216"/>
      <c r="M7570" s="217"/>
      <c r="N7570" s="218"/>
      <c r="O7570" s="218"/>
      <c r="P7570" s="218"/>
      <c r="Q7570" s="218"/>
      <c r="R7570" s="218"/>
      <c r="S7570" s="218"/>
      <c r="T7570" s="219"/>
      <c r="AT7570" s="220" t="s">
        <v>283</v>
      </c>
      <c r="AU7570" s="220" t="s">
        <v>84</v>
      </c>
      <c r="AV7570" s="13" t="s">
        <v>16</v>
      </c>
      <c r="AW7570" s="13" t="s">
        <v>32</v>
      </c>
      <c r="AX7570" s="13" t="s">
        <v>76</v>
      </c>
      <c r="AY7570" s="220" t="s">
        <v>272</v>
      </c>
    </row>
    <row r="7571" spans="1:65" s="14" customFormat="1" ht="11.25" x14ac:dyDescent="0.2">
      <c r="B7571" s="221"/>
      <c r="C7571" s="222"/>
      <c r="D7571" s="212" t="s">
        <v>283</v>
      </c>
      <c r="E7571" s="223" t="s">
        <v>1</v>
      </c>
      <c r="F7571" s="224" t="s">
        <v>5883</v>
      </c>
      <c r="G7571" s="222"/>
      <c r="H7571" s="225">
        <v>78.475999999999999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11.25" x14ac:dyDescent="0.2">
      <c r="B7572" s="221"/>
      <c r="C7572" s="222"/>
      <c r="D7572" s="212" t="s">
        <v>283</v>
      </c>
      <c r="E7572" s="223" t="s">
        <v>1</v>
      </c>
      <c r="F7572" s="224" t="s">
        <v>5884</v>
      </c>
      <c r="G7572" s="222"/>
      <c r="H7572" s="225">
        <v>84.132000000000005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4" customFormat="1" ht="11.25" x14ac:dyDescent="0.2">
      <c r="B7573" s="221"/>
      <c r="C7573" s="222"/>
      <c r="D7573" s="212" t="s">
        <v>283</v>
      </c>
      <c r="E7573" s="223" t="s">
        <v>1</v>
      </c>
      <c r="F7573" s="224" t="s">
        <v>5885</v>
      </c>
      <c r="G7573" s="222"/>
      <c r="H7573" s="225">
        <v>23.152999999999999</v>
      </c>
      <c r="I7573" s="226"/>
      <c r="J7573" s="222"/>
      <c r="K7573" s="222"/>
      <c r="L7573" s="227"/>
      <c r="M7573" s="228"/>
      <c r="N7573" s="229"/>
      <c r="O7573" s="229"/>
      <c r="P7573" s="229"/>
      <c r="Q7573" s="229"/>
      <c r="R7573" s="229"/>
      <c r="S7573" s="229"/>
      <c r="T7573" s="230"/>
      <c r="AT7573" s="231" t="s">
        <v>283</v>
      </c>
      <c r="AU7573" s="231" t="s">
        <v>84</v>
      </c>
      <c r="AV7573" s="14" t="s">
        <v>84</v>
      </c>
      <c r="AW7573" s="14" t="s">
        <v>32</v>
      </c>
      <c r="AX7573" s="14" t="s">
        <v>76</v>
      </c>
      <c r="AY7573" s="231" t="s">
        <v>272</v>
      </c>
    </row>
    <row r="7574" spans="1:65" s="2" customFormat="1" ht="24.2" customHeight="1" x14ac:dyDescent="0.2">
      <c r="A7574" s="34"/>
      <c r="B7574" s="35"/>
      <c r="C7574" s="192" t="s">
        <v>3431</v>
      </c>
      <c r="D7574" s="192" t="s">
        <v>274</v>
      </c>
      <c r="E7574" s="193" t="s">
        <v>5886</v>
      </c>
      <c r="F7574" s="194" t="s">
        <v>5887</v>
      </c>
      <c r="G7574" s="195" t="s">
        <v>156</v>
      </c>
      <c r="H7574" s="196">
        <v>225.96100000000001</v>
      </c>
      <c r="I7574" s="197"/>
      <c r="J7574" s="198">
        <f>ROUND(I7574*H7574,2)</f>
        <v>0</v>
      </c>
      <c r="K7574" s="194" t="s">
        <v>1</v>
      </c>
      <c r="L7574" s="39"/>
      <c r="M7574" s="199" t="s">
        <v>1</v>
      </c>
      <c r="N7574" s="200" t="s">
        <v>41</v>
      </c>
      <c r="O7574" s="71"/>
      <c r="P7574" s="201">
        <f>O7574*H7574</f>
        <v>0</v>
      </c>
      <c r="Q7574" s="201">
        <v>4.0000000000000003E-5</v>
      </c>
      <c r="R7574" s="201">
        <f>Q7574*H7574</f>
        <v>9.0384400000000018E-3</v>
      </c>
      <c r="S7574" s="201">
        <v>0</v>
      </c>
      <c r="T7574" s="202">
        <f>S7574*H7574</f>
        <v>0</v>
      </c>
      <c r="U7574" s="34"/>
      <c r="V7574" s="34"/>
      <c r="W7574" s="34"/>
      <c r="X7574" s="34"/>
      <c r="Y7574" s="34"/>
      <c r="Z7574" s="34"/>
      <c r="AA7574" s="34"/>
      <c r="AB7574" s="34"/>
      <c r="AC7574" s="34"/>
      <c r="AD7574" s="34"/>
      <c r="AE7574" s="34"/>
      <c r="AR7574" s="203" t="s">
        <v>358</v>
      </c>
      <c r="AT7574" s="203" t="s">
        <v>274</v>
      </c>
      <c r="AU7574" s="203" t="s">
        <v>84</v>
      </c>
      <c r="AY7574" s="17" t="s">
        <v>272</v>
      </c>
      <c r="BE7574" s="204">
        <f>IF(N7574="základní",J7574,0)</f>
        <v>0</v>
      </c>
      <c r="BF7574" s="204">
        <f>IF(N7574="snížená",J7574,0)</f>
        <v>0</v>
      </c>
      <c r="BG7574" s="204">
        <f>IF(N7574="zákl. přenesená",J7574,0)</f>
        <v>0</v>
      </c>
      <c r="BH7574" s="204">
        <f>IF(N7574="sníž. přenesená",J7574,0)</f>
        <v>0</v>
      </c>
      <c r="BI7574" s="204">
        <f>IF(N7574="nulová",J7574,0)</f>
        <v>0</v>
      </c>
      <c r="BJ7574" s="17" t="s">
        <v>16</v>
      </c>
      <c r="BK7574" s="204">
        <f>ROUND(I7574*H7574,2)</f>
        <v>0</v>
      </c>
      <c r="BL7574" s="17" t="s">
        <v>358</v>
      </c>
      <c r="BM7574" s="203" t="s">
        <v>5888</v>
      </c>
    </row>
    <row r="7575" spans="1:65" s="13" customFormat="1" ht="22.5" x14ac:dyDescent="0.2">
      <c r="B7575" s="210"/>
      <c r="C7575" s="211"/>
      <c r="D7575" s="212" t="s">
        <v>283</v>
      </c>
      <c r="E7575" s="213" t="s">
        <v>1</v>
      </c>
      <c r="F7575" s="214" t="s">
        <v>5834</v>
      </c>
      <c r="G7575" s="211"/>
      <c r="H7575" s="213" t="s">
        <v>1</v>
      </c>
      <c r="I7575" s="215"/>
      <c r="J7575" s="211"/>
      <c r="K7575" s="211"/>
      <c r="L7575" s="216"/>
      <c r="M7575" s="217"/>
      <c r="N7575" s="218"/>
      <c r="O7575" s="218"/>
      <c r="P7575" s="218"/>
      <c r="Q7575" s="218"/>
      <c r="R7575" s="218"/>
      <c r="S7575" s="218"/>
      <c r="T7575" s="219"/>
      <c r="AT7575" s="220" t="s">
        <v>283</v>
      </c>
      <c r="AU7575" s="220" t="s">
        <v>84</v>
      </c>
      <c r="AV7575" s="13" t="s">
        <v>16</v>
      </c>
      <c r="AW7575" s="13" t="s">
        <v>32</v>
      </c>
      <c r="AX7575" s="13" t="s">
        <v>76</v>
      </c>
      <c r="AY7575" s="220" t="s">
        <v>272</v>
      </c>
    </row>
    <row r="7576" spans="1:65" s="13" customFormat="1" ht="11.25" x14ac:dyDescent="0.2">
      <c r="B7576" s="210"/>
      <c r="C7576" s="211"/>
      <c r="D7576" s="212" t="s">
        <v>283</v>
      </c>
      <c r="E7576" s="213" t="s">
        <v>1</v>
      </c>
      <c r="F7576" s="214" t="s">
        <v>285</v>
      </c>
      <c r="G7576" s="211"/>
      <c r="H7576" s="213" t="s">
        <v>1</v>
      </c>
      <c r="I7576" s="215"/>
      <c r="J7576" s="211"/>
      <c r="K7576" s="211"/>
      <c r="L7576" s="216"/>
      <c r="M7576" s="217"/>
      <c r="N7576" s="218"/>
      <c r="O7576" s="218"/>
      <c r="P7576" s="218"/>
      <c r="Q7576" s="218"/>
      <c r="R7576" s="218"/>
      <c r="S7576" s="218"/>
      <c r="T7576" s="219"/>
      <c r="AT7576" s="220" t="s">
        <v>283</v>
      </c>
      <c r="AU7576" s="220" t="s">
        <v>84</v>
      </c>
      <c r="AV7576" s="13" t="s">
        <v>16</v>
      </c>
      <c r="AW7576" s="13" t="s">
        <v>32</v>
      </c>
      <c r="AX7576" s="13" t="s">
        <v>76</v>
      </c>
      <c r="AY7576" s="220" t="s">
        <v>272</v>
      </c>
    </row>
    <row r="7577" spans="1:65" s="13" customFormat="1" ht="11.25" x14ac:dyDescent="0.2">
      <c r="B7577" s="210"/>
      <c r="C7577" s="211"/>
      <c r="D7577" s="212" t="s">
        <v>283</v>
      </c>
      <c r="E7577" s="213" t="s">
        <v>1</v>
      </c>
      <c r="F7577" s="214" t="s">
        <v>5835</v>
      </c>
      <c r="G7577" s="211"/>
      <c r="H7577" s="213" t="s">
        <v>1</v>
      </c>
      <c r="I7577" s="215"/>
      <c r="J7577" s="211"/>
      <c r="K7577" s="211"/>
      <c r="L7577" s="216"/>
      <c r="M7577" s="217"/>
      <c r="N7577" s="218"/>
      <c r="O7577" s="218"/>
      <c r="P7577" s="218"/>
      <c r="Q7577" s="218"/>
      <c r="R7577" s="218"/>
      <c r="S7577" s="218"/>
      <c r="T7577" s="219"/>
      <c r="AT7577" s="220" t="s">
        <v>283</v>
      </c>
      <c r="AU7577" s="220" t="s">
        <v>84</v>
      </c>
      <c r="AV7577" s="13" t="s">
        <v>16</v>
      </c>
      <c r="AW7577" s="13" t="s">
        <v>32</v>
      </c>
      <c r="AX7577" s="13" t="s">
        <v>76</v>
      </c>
      <c r="AY7577" s="220" t="s">
        <v>272</v>
      </c>
    </row>
    <row r="7578" spans="1:65" s="13" customFormat="1" ht="11.25" x14ac:dyDescent="0.2">
      <c r="B7578" s="210"/>
      <c r="C7578" s="211"/>
      <c r="D7578" s="212" t="s">
        <v>283</v>
      </c>
      <c r="E7578" s="213" t="s">
        <v>1</v>
      </c>
      <c r="F7578" s="214" t="s">
        <v>285</v>
      </c>
      <c r="G7578" s="211"/>
      <c r="H7578" s="213" t="s">
        <v>1</v>
      </c>
      <c r="I7578" s="215"/>
      <c r="J7578" s="211"/>
      <c r="K7578" s="211"/>
      <c r="L7578" s="216"/>
      <c r="M7578" s="217"/>
      <c r="N7578" s="218"/>
      <c r="O7578" s="218"/>
      <c r="P7578" s="218"/>
      <c r="Q7578" s="218"/>
      <c r="R7578" s="218"/>
      <c r="S7578" s="218"/>
      <c r="T7578" s="219"/>
      <c r="AT7578" s="220" t="s">
        <v>283</v>
      </c>
      <c r="AU7578" s="220" t="s">
        <v>84</v>
      </c>
      <c r="AV7578" s="13" t="s">
        <v>16</v>
      </c>
      <c r="AW7578" s="13" t="s">
        <v>32</v>
      </c>
      <c r="AX7578" s="13" t="s">
        <v>76</v>
      </c>
      <c r="AY7578" s="220" t="s">
        <v>272</v>
      </c>
    </row>
    <row r="7579" spans="1:65" s="13" customFormat="1" ht="11.25" x14ac:dyDescent="0.2">
      <c r="B7579" s="210"/>
      <c r="C7579" s="211"/>
      <c r="D7579" s="212" t="s">
        <v>283</v>
      </c>
      <c r="E7579" s="213" t="s">
        <v>1</v>
      </c>
      <c r="F7579" s="214" t="s">
        <v>833</v>
      </c>
      <c r="G7579" s="211"/>
      <c r="H7579" s="213" t="s">
        <v>1</v>
      </c>
      <c r="I7579" s="215"/>
      <c r="J7579" s="211"/>
      <c r="K7579" s="211"/>
      <c r="L7579" s="216"/>
      <c r="M7579" s="217"/>
      <c r="N7579" s="218"/>
      <c r="O7579" s="218"/>
      <c r="P7579" s="218"/>
      <c r="Q7579" s="218"/>
      <c r="R7579" s="218"/>
      <c r="S7579" s="218"/>
      <c r="T7579" s="219"/>
      <c r="AT7579" s="220" t="s">
        <v>283</v>
      </c>
      <c r="AU7579" s="220" t="s">
        <v>84</v>
      </c>
      <c r="AV7579" s="13" t="s">
        <v>16</v>
      </c>
      <c r="AW7579" s="13" t="s">
        <v>32</v>
      </c>
      <c r="AX7579" s="13" t="s">
        <v>76</v>
      </c>
      <c r="AY7579" s="220" t="s">
        <v>272</v>
      </c>
    </row>
    <row r="7580" spans="1:65" s="14" customFormat="1" ht="11.25" x14ac:dyDescent="0.2">
      <c r="B7580" s="221"/>
      <c r="C7580" s="222"/>
      <c r="D7580" s="212" t="s">
        <v>283</v>
      </c>
      <c r="E7580" s="223" t="s">
        <v>1</v>
      </c>
      <c r="F7580" s="224" t="s">
        <v>5889</v>
      </c>
      <c r="G7580" s="222"/>
      <c r="H7580" s="225">
        <v>49.65</v>
      </c>
      <c r="I7580" s="226"/>
      <c r="J7580" s="222"/>
      <c r="K7580" s="222"/>
      <c r="L7580" s="227"/>
      <c r="M7580" s="228"/>
      <c r="N7580" s="229"/>
      <c r="O7580" s="229"/>
      <c r="P7580" s="229"/>
      <c r="Q7580" s="229"/>
      <c r="R7580" s="229"/>
      <c r="S7580" s="229"/>
      <c r="T7580" s="230"/>
      <c r="AT7580" s="231" t="s">
        <v>283</v>
      </c>
      <c r="AU7580" s="231" t="s">
        <v>84</v>
      </c>
      <c r="AV7580" s="14" t="s">
        <v>84</v>
      </c>
      <c r="AW7580" s="14" t="s">
        <v>32</v>
      </c>
      <c r="AX7580" s="14" t="s">
        <v>76</v>
      </c>
      <c r="AY7580" s="231" t="s">
        <v>272</v>
      </c>
    </row>
    <row r="7581" spans="1:65" s="14" customFormat="1" ht="22.5" x14ac:dyDescent="0.2">
      <c r="B7581" s="221"/>
      <c r="C7581" s="222"/>
      <c r="D7581" s="212" t="s">
        <v>283</v>
      </c>
      <c r="E7581" s="223" t="s">
        <v>1</v>
      </c>
      <c r="F7581" s="224" t="s">
        <v>5890</v>
      </c>
      <c r="G7581" s="222"/>
      <c r="H7581" s="225">
        <v>70.064999999999998</v>
      </c>
      <c r="I7581" s="226"/>
      <c r="J7581" s="222"/>
      <c r="K7581" s="222"/>
      <c r="L7581" s="227"/>
      <c r="M7581" s="228"/>
      <c r="N7581" s="229"/>
      <c r="O7581" s="229"/>
      <c r="P7581" s="229"/>
      <c r="Q7581" s="229"/>
      <c r="R7581" s="229"/>
      <c r="S7581" s="229"/>
      <c r="T7581" s="230"/>
      <c r="AT7581" s="231" t="s">
        <v>283</v>
      </c>
      <c r="AU7581" s="231" t="s">
        <v>84</v>
      </c>
      <c r="AV7581" s="14" t="s">
        <v>84</v>
      </c>
      <c r="AW7581" s="14" t="s">
        <v>32</v>
      </c>
      <c r="AX7581" s="14" t="s">
        <v>76</v>
      </c>
      <c r="AY7581" s="231" t="s">
        <v>272</v>
      </c>
    </row>
    <row r="7582" spans="1:65" s="13" customFormat="1" ht="11.25" x14ac:dyDescent="0.2">
      <c r="B7582" s="210"/>
      <c r="C7582" s="211"/>
      <c r="D7582" s="212" t="s">
        <v>283</v>
      </c>
      <c r="E7582" s="213" t="s">
        <v>1</v>
      </c>
      <c r="F7582" s="214" t="s">
        <v>285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 x14ac:dyDescent="0.2">
      <c r="B7583" s="210"/>
      <c r="C7583" s="211"/>
      <c r="D7583" s="212" t="s">
        <v>283</v>
      </c>
      <c r="E7583" s="213" t="s">
        <v>1</v>
      </c>
      <c r="F7583" s="214" t="s">
        <v>837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4" customFormat="1" ht="11.25" x14ac:dyDescent="0.2">
      <c r="B7584" s="221"/>
      <c r="C7584" s="222"/>
      <c r="D7584" s="212" t="s">
        <v>283</v>
      </c>
      <c r="E7584" s="223" t="s">
        <v>1</v>
      </c>
      <c r="F7584" s="224" t="s">
        <v>5891</v>
      </c>
      <c r="G7584" s="222"/>
      <c r="H7584" s="225">
        <v>68.108000000000004</v>
      </c>
      <c r="I7584" s="226"/>
      <c r="J7584" s="222"/>
      <c r="K7584" s="222"/>
      <c r="L7584" s="227"/>
      <c r="M7584" s="228"/>
      <c r="N7584" s="229"/>
      <c r="O7584" s="229"/>
      <c r="P7584" s="229"/>
      <c r="Q7584" s="229"/>
      <c r="R7584" s="229"/>
      <c r="S7584" s="229"/>
      <c r="T7584" s="230"/>
      <c r="AT7584" s="231" t="s">
        <v>283</v>
      </c>
      <c r="AU7584" s="231" t="s">
        <v>84</v>
      </c>
      <c r="AV7584" s="14" t="s">
        <v>84</v>
      </c>
      <c r="AW7584" s="14" t="s">
        <v>32</v>
      </c>
      <c r="AX7584" s="14" t="s">
        <v>76</v>
      </c>
      <c r="AY7584" s="231" t="s">
        <v>272</v>
      </c>
    </row>
    <row r="7585" spans="1:65" s="14" customFormat="1" ht="11.25" x14ac:dyDescent="0.2">
      <c r="B7585" s="221"/>
      <c r="C7585" s="222"/>
      <c r="D7585" s="212" t="s">
        <v>283</v>
      </c>
      <c r="E7585" s="223" t="s">
        <v>1</v>
      </c>
      <c r="F7585" s="224" t="s">
        <v>5892</v>
      </c>
      <c r="G7585" s="222"/>
      <c r="H7585" s="225">
        <v>26.324999999999999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4" customFormat="1" ht="11.25" x14ac:dyDescent="0.2">
      <c r="B7586" s="221"/>
      <c r="C7586" s="222"/>
      <c r="D7586" s="212" t="s">
        <v>283</v>
      </c>
      <c r="E7586" s="223" t="s">
        <v>1</v>
      </c>
      <c r="F7586" s="224" t="s">
        <v>5893</v>
      </c>
      <c r="G7586" s="222"/>
      <c r="H7586" s="225">
        <v>11.813000000000001</v>
      </c>
      <c r="I7586" s="226"/>
      <c r="J7586" s="222"/>
      <c r="K7586" s="222"/>
      <c r="L7586" s="227"/>
      <c r="M7586" s="228"/>
      <c r="N7586" s="229"/>
      <c r="O7586" s="229"/>
      <c r="P7586" s="229"/>
      <c r="Q7586" s="229"/>
      <c r="R7586" s="229"/>
      <c r="S7586" s="229"/>
      <c r="T7586" s="230"/>
      <c r="AT7586" s="231" t="s">
        <v>283</v>
      </c>
      <c r="AU7586" s="231" t="s">
        <v>84</v>
      </c>
      <c r="AV7586" s="14" t="s">
        <v>84</v>
      </c>
      <c r="AW7586" s="14" t="s">
        <v>32</v>
      </c>
      <c r="AX7586" s="14" t="s">
        <v>76</v>
      </c>
      <c r="AY7586" s="231" t="s">
        <v>272</v>
      </c>
    </row>
    <row r="7587" spans="1:65" s="2" customFormat="1" ht="37.9" customHeight="1" x14ac:dyDescent="0.2">
      <c r="A7587" s="34"/>
      <c r="B7587" s="35"/>
      <c r="C7587" s="192" t="s">
        <v>3687</v>
      </c>
      <c r="D7587" s="192" t="s">
        <v>274</v>
      </c>
      <c r="E7587" s="193" t="s">
        <v>5894</v>
      </c>
      <c r="F7587" s="194" t="s">
        <v>5895</v>
      </c>
      <c r="G7587" s="195" t="s">
        <v>156</v>
      </c>
      <c r="H7587" s="196">
        <v>277.22800000000001</v>
      </c>
      <c r="I7587" s="197"/>
      <c r="J7587" s="198">
        <f>ROUND(I7587*H7587,2)</f>
        <v>0</v>
      </c>
      <c r="K7587" s="194" t="s">
        <v>1</v>
      </c>
      <c r="L7587" s="39"/>
      <c r="M7587" s="199" t="s">
        <v>1</v>
      </c>
      <c r="N7587" s="200" t="s">
        <v>41</v>
      </c>
      <c r="O7587" s="71"/>
      <c r="P7587" s="201">
        <f>O7587*H7587</f>
        <v>0</v>
      </c>
      <c r="Q7587" s="201">
        <v>0</v>
      </c>
      <c r="R7587" s="201">
        <f>Q7587*H7587</f>
        <v>0</v>
      </c>
      <c r="S7587" s="201">
        <v>0</v>
      </c>
      <c r="T7587" s="202">
        <f>S7587*H7587</f>
        <v>0</v>
      </c>
      <c r="U7587" s="34"/>
      <c r="V7587" s="34"/>
      <c r="W7587" s="34"/>
      <c r="X7587" s="34"/>
      <c r="Y7587" s="34"/>
      <c r="Z7587" s="34"/>
      <c r="AA7587" s="34"/>
      <c r="AB7587" s="34"/>
      <c r="AC7587" s="34"/>
      <c r="AD7587" s="34"/>
      <c r="AE7587" s="34"/>
      <c r="AR7587" s="203" t="s">
        <v>358</v>
      </c>
      <c r="AT7587" s="203" t="s">
        <v>274</v>
      </c>
      <c r="AU7587" s="203" t="s">
        <v>84</v>
      </c>
      <c r="AY7587" s="17" t="s">
        <v>272</v>
      </c>
      <c r="BE7587" s="204">
        <f>IF(N7587="základní",J7587,0)</f>
        <v>0</v>
      </c>
      <c r="BF7587" s="204">
        <f>IF(N7587="snížená",J7587,0)</f>
        <v>0</v>
      </c>
      <c r="BG7587" s="204">
        <f>IF(N7587="zákl. přenesená",J7587,0)</f>
        <v>0</v>
      </c>
      <c r="BH7587" s="204">
        <f>IF(N7587="sníž. přenesená",J7587,0)</f>
        <v>0</v>
      </c>
      <c r="BI7587" s="204">
        <f>IF(N7587="nulová",J7587,0)</f>
        <v>0</v>
      </c>
      <c r="BJ7587" s="17" t="s">
        <v>16</v>
      </c>
      <c r="BK7587" s="204">
        <f>ROUND(I7587*H7587,2)</f>
        <v>0</v>
      </c>
      <c r="BL7587" s="17" t="s">
        <v>358</v>
      </c>
      <c r="BM7587" s="203" t="s">
        <v>5896</v>
      </c>
    </row>
    <row r="7588" spans="1:65" s="13" customFormat="1" ht="22.5" x14ac:dyDescent="0.2">
      <c r="B7588" s="210"/>
      <c r="C7588" s="211"/>
      <c r="D7588" s="212" t="s">
        <v>283</v>
      </c>
      <c r="E7588" s="213" t="s">
        <v>1</v>
      </c>
      <c r="F7588" s="214" t="s">
        <v>5780</v>
      </c>
      <c r="G7588" s="211"/>
      <c r="H7588" s="213" t="s">
        <v>1</v>
      </c>
      <c r="I7588" s="215"/>
      <c r="J7588" s="211"/>
      <c r="K7588" s="211"/>
      <c r="L7588" s="216"/>
      <c r="M7588" s="217"/>
      <c r="N7588" s="218"/>
      <c r="O7588" s="218"/>
      <c r="P7588" s="218"/>
      <c r="Q7588" s="218"/>
      <c r="R7588" s="218"/>
      <c r="S7588" s="218"/>
      <c r="T7588" s="219"/>
      <c r="AT7588" s="220" t="s">
        <v>283</v>
      </c>
      <c r="AU7588" s="220" t="s">
        <v>84</v>
      </c>
      <c r="AV7588" s="13" t="s">
        <v>16</v>
      </c>
      <c r="AW7588" s="13" t="s">
        <v>32</v>
      </c>
      <c r="AX7588" s="13" t="s">
        <v>76</v>
      </c>
      <c r="AY7588" s="220" t="s">
        <v>272</v>
      </c>
    </row>
    <row r="7589" spans="1:65" s="13" customFormat="1" ht="11.25" x14ac:dyDescent="0.2">
      <c r="B7589" s="210"/>
      <c r="C7589" s="211"/>
      <c r="D7589" s="212" t="s">
        <v>283</v>
      </c>
      <c r="E7589" s="213" t="s">
        <v>1</v>
      </c>
      <c r="F7589" s="214" t="s">
        <v>285</v>
      </c>
      <c r="G7589" s="211"/>
      <c r="H7589" s="213" t="s">
        <v>1</v>
      </c>
      <c r="I7589" s="215"/>
      <c r="J7589" s="211"/>
      <c r="K7589" s="211"/>
      <c r="L7589" s="216"/>
      <c r="M7589" s="217"/>
      <c r="N7589" s="218"/>
      <c r="O7589" s="218"/>
      <c r="P7589" s="218"/>
      <c r="Q7589" s="218"/>
      <c r="R7589" s="218"/>
      <c r="S7589" s="218"/>
      <c r="T7589" s="219"/>
      <c r="AT7589" s="220" t="s">
        <v>283</v>
      </c>
      <c r="AU7589" s="220" t="s">
        <v>84</v>
      </c>
      <c r="AV7589" s="13" t="s">
        <v>16</v>
      </c>
      <c r="AW7589" s="13" t="s">
        <v>32</v>
      </c>
      <c r="AX7589" s="13" t="s">
        <v>76</v>
      </c>
      <c r="AY7589" s="220" t="s">
        <v>272</v>
      </c>
    </row>
    <row r="7590" spans="1:65" s="13" customFormat="1" ht="11.25" x14ac:dyDescent="0.2">
      <c r="B7590" s="210"/>
      <c r="C7590" s="211"/>
      <c r="D7590" s="212" t="s">
        <v>283</v>
      </c>
      <c r="E7590" s="213" t="s">
        <v>1</v>
      </c>
      <c r="F7590" s="214" t="s">
        <v>5897</v>
      </c>
      <c r="G7590" s="211"/>
      <c r="H7590" s="213" t="s">
        <v>1</v>
      </c>
      <c r="I7590" s="215"/>
      <c r="J7590" s="211"/>
      <c r="K7590" s="211"/>
      <c r="L7590" s="216"/>
      <c r="M7590" s="217"/>
      <c r="N7590" s="218"/>
      <c r="O7590" s="218"/>
      <c r="P7590" s="218"/>
      <c r="Q7590" s="218"/>
      <c r="R7590" s="218"/>
      <c r="S7590" s="218"/>
      <c r="T7590" s="219"/>
      <c r="AT7590" s="220" t="s">
        <v>283</v>
      </c>
      <c r="AU7590" s="220" t="s">
        <v>84</v>
      </c>
      <c r="AV7590" s="13" t="s">
        <v>16</v>
      </c>
      <c r="AW7590" s="13" t="s">
        <v>32</v>
      </c>
      <c r="AX7590" s="13" t="s">
        <v>76</v>
      </c>
      <c r="AY7590" s="220" t="s">
        <v>272</v>
      </c>
    </row>
    <row r="7591" spans="1:65" s="13" customFormat="1" ht="11.25" x14ac:dyDescent="0.2">
      <c r="B7591" s="210"/>
      <c r="C7591" s="211"/>
      <c r="D7591" s="212" t="s">
        <v>283</v>
      </c>
      <c r="E7591" s="213" t="s">
        <v>1</v>
      </c>
      <c r="F7591" s="214" t="s">
        <v>285</v>
      </c>
      <c r="G7591" s="211"/>
      <c r="H7591" s="213" t="s">
        <v>1</v>
      </c>
      <c r="I7591" s="215"/>
      <c r="J7591" s="211"/>
      <c r="K7591" s="211"/>
      <c r="L7591" s="216"/>
      <c r="M7591" s="217"/>
      <c r="N7591" s="218"/>
      <c r="O7591" s="218"/>
      <c r="P7591" s="218"/>
      <c r="Q7591" s="218"/>
      <c r="R7591" s="218"/>
      <c r="S7591" s="218"/>
      <c r="T7591" s="219"/>
      <c r="AT7591" s="220" t="s">
        <v>283</v>
      </c>
      <c r="AU7591" s="220" t="s">
        <v>84</v>
      </c>
      <c r="AV7591" s="13" t="s">
        <v>16</v>
      </c>
      <c r="AW7591" s="13" t="s">
        <v>32</v>
      </c>
      <c r="AX7591" s="13" t="s">
        <v>76</v>
      </c>
      <c r="AY7591" s="220" t="s">
        <v>272</v>
      </c>
    </row>
    <row r="7592" spans="1:65" s="13" customFormat="1" ht="11.25" x14ac:dyDescent="0.2">
      <c r="B7592" s="210"/>
      <c r="C7592" s="211"/>
      <c r="D7592" s="212" t="s">
        <v>283</v>
      </c>
      <c r="E7592" s="213" t="s">
        <v>1</v>
      </c>
      <c r="F7592" s="214" t="s">
        <v>5898</v>
      </c>
      <c r="G7592" s="211"/>
      <c r="H7592" s="213" t="s">
        <v>1</v>
      </c>
      <c r="I7592" s="215"/>
      <c r="J7592" s="211"/>
      <c r="K7592" s="211"/>
      <c r="L7592" s="216"/>
      <c r="M7592" s="217"/>
      <c r="N7592" s="218"/>
      <c r="O7592" s="218"/>
      <c r="P7592" s="218"/>
      <c r="Q7592" s="218"/>
      <c r="R7592" s="218"/>
      <c r="S7592" s="218"/>
      <c r="T7592" s="219"/>
      <c r="AT7592" s="220" t="s">
        <v>283</v>
      </c>
      <c r="AU7592" s="220" t="s">
        <v>84</v>
      </c>
      <c r="AV7592" s="13" t="s">
        <v>16</v>
      </c>
      <c r="AW7592" s="13" t="s">
        <v>32</v>
      </c>
      <c r="AX7592" s="13" t="s">
        <v>76</v>
      </c>
      <c r="AY7592" s="220" t="s">
        <v>272</v>
      </c>
    </row>
    <row r="7593" spans="1:65" s="13" customFormat="1" ht="11.25" x14ac:dyDescent="0.2">
      <c r="B7593" s="210"/>
      <c r="C7593" s="211"/>
      <c r="D7593" s="212" t="s">
        <v>283</v>
      </c>
      <c r="E7593" s="213" t="s">
        <v>1</v>
      </c>
      <c r="F7593" s="214" t="s">
        <v>1213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4" customFormat="1" ht="11.25" x14ac:dyDescent="0.2">
      <c r="B7594" s="221"/>
      <c r="C7594" s="222"/>
      <c r="D7594" s="212" t="s">
        <v>283</v>
      </c>
      <c r="E7594" s="223" t="s">
        <v>1</v>
      </c>
      <c r="F7594" s="224" t="s">
        <v>5899</v>
      </c>
      <c r="G7594" s="222"/>
      <c r="H7594" s="225">
        <v>17.983000000000001</v>
      </c>
      <c r="I7594" s="226"/>
      <c r="J7594" s="222"/>
      <c r="K7594" s="222"/>
      <c r="L7594" s="227"/>
      <c r="M7594" s="228"/>
      <c r="N7594" s="229"/>
      <c r="O7594" s="229"/>
      <c r="P7594" s="229"/>
      <c r="Q7594" s="229"/>
      <c r="R7594" s="229"/>
      <c r="S7594" s="229"/>
      <c r="T7594" s="230"/>
      <c r="AT7594" s="231" t="s">
        <v>283</v>
      </c>
      <c r="AU7594" s="231" t="s">
        <v>84</v>
      </c>
      <c r="AV7594" s="14" t="s">
        <v>84</v>
      </c>
      <c r="AW7594" s="14" t="s">
        <v>32</v>
      </c>
      <c r="AX7594" s="14" t="s">
        <v>76</v>
      </c>
      <c r="AY7594" s="231" t="s">
        <v>272</v>
      </c>
    </row>
    <row r="7595" spans="1:65" s="13" customFormat="1" ht="11.25" x14ac:dyDescent="0.2">
      <c r="B7595" s="210"/>
      <c r="C7595" s="211"/>
      <c r="D7595" s="212" t="s">
        <v>283</v>
      </c>
      <c r="E7595" s="213" t="s">
        <v>1</v>
      </c>
      <c r="F7595" s="214" t="s">
        <v>285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 x14ac:dyDescent="0.2">
      <c r="B7596" s="210"/>
      <c r="C7596" s="211"/>
      <c r="D7596" s="212" t="s">
        <v>283</v>
      </c>
      <c r="E7596" s="213" t="s">
        <v>1</v>
      </c>
      <c r="F7596" s="214" t="s">
        <v>833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4" customFormat="1" ht="11.25" x14ac:dyDescent="0.2">
      <c r="B7597" s="221"/>
      <c r="C7597" s="222"/>
      <c r="D7597" s="212" t="s">
        <v>283</v>
      </c>
      <c r="E7597" s="223" t="s">
        <v>1</v>
      </c>
      <c r="F7597" s="224" t="s">
        <v>5900</v>
      </c>
      <c r="G7597" s="222"/>
      <c r="H7597" s="225">
        <v>46.28</v>
      </c>
      <c r="I7597" s="226"/>
      <c r="J7597" s="222"/>
      <c r="K7597" s="222"/>
      <c r="L7597" s="227"/>
      <c r="M7597" s="228"/>
      <c r="N7597" s="229"/>
      <c r="O7597" s="229"/>
      <c r="P7597" s="229"/>
      <c r="Q7597" s="229"/>
      <c r="R7597" s="229"/>
      <c r="S7597" s="229"/>
      <c r="T7597" s="230"/>
      <c r="AT7597" s="231" t="s">
        <v>283</v>
      </c>
      <c r="AU7597" s="231" t="s">
        <v>84</v>
      </c>
      <c r="AV7597" s="14" t="s">
        <v>84</v>
      </c>
      <c r="AW7597" s="14" t="s">
        <v>32</v>
      </c>
      <c r="AX7597" s="14" t="s">
        <v>76</v>
      </c>
      <c r="AY7597" s="231" t="s">
        <v>272</v>
      </c>
    </row>
    <row r="7598" spans="1:65" s="13" customFormat="1" ht="11.25" x14ac:dyDescent="0.2">
      <c r="B7598" s="210"/>
      <c r="C7598" s="211"/>
      <c r="D7598" s="212" t="s">
        <v>283</v>
      </c>
      <c r="E7598" s="213" t="s">
        <v>1</v>
      </c>
      <c r="F7598" s="214" t="s">
        <v>285</v>
      </c>
      <c r="G7598" s="211"/>
      <c r="H7598" s="213" t="s">
        <v>1</v>
      </c>
      <c r="I7598" s="215"/>
      <c r="J7598" s="211"/>
      <c r="K7598" s="211"/>
      <c r="L7598" s="216"/>
      <c r="M7598" s="217"/>
      <c r="N7598" s="218"/>
      <c r="O7598" s="218"/>
      <c r="P7598" s="218"/>
      <c r="Q7598" s="218"/>
      <c r="R7598" s="218"/>
      <c r="S7598" s="218"/>
      <c r="T7598" s="219"/>
      <c r="AT7598" s="220" t="s">
        <v>283</v>
      </c>
      <c r="AU7598" s="220" t="s">
        <v>84</v>
      </c>
      <c r="AV7598" s="13" t="s">
        <v>16</v>
      </c>
      <c r="AW7598" s="13" t="s">
        <v>32</v>
      </c>
      <c r="AX7598" s="13" t="s">
        <v>76</v>
      </c>
      <c r="AY7598" s="220" t="s">
        <v>272</v>
      </c>
    </row>
    <row r="7599" spans="1:65" s="13" customFormat="1" ht="11.25" x14ac:dyDescent="0.2">
      <c r="B7599" s="210"/>
      <c r="C7599" s="211"/>
      <c r="D7599" s="212" t="s">
        <v>283</v>
      </c>
      <c r="E7599" s="213" t="s">
        <v>1</v>
      </c>
      <c r="F7599" s="214" t="s">
        <v>837</v>
      </c>
      <c r="G7599" s="211"/>
      <c r="H7599" s="213" t="s">
        <v>1</v>
      </c>
      <c r="I7599" s="215"/>
      <c r="J7599" s="211"/>
      <c r="K7599" s="211"/>
      <c r="L7599" s="216"/>
      <c r="M7599" s="217"/>
      <c r="N7599" s="218"/>
      <c r="O7599" s="218"/>
      <c r="P7599" s="218"/>
      <c r="Q7599" s="218"/>
      <c r="R7599" s="218"/>
      <c r="S7599" s="218"/>
      <c r="T7599" s="219"/>
      <c r="AT7599" s="220" t="s">
        <v>283</v>
      </c>
      <c r="AU7599" s="220" t="s">
        <v>84</v>
      </c>
      <c r="AV7599" s="13" t="s">
        <v>16</v>
      </c>
      <c r="AW7599" s="13" t="s">
        <v>32</v>
      </c>
      <c r="AX7599" s="13" t="s">
        <v>76</v>
      </c>
      <c r="AY7599" s="220" t="s">
        <v>272</v>
      </c>
    </row>
    <row r="7600" spans="1:65" s="14" customFormat="1" ht="11.25" x14ac:dyDescent="0.2">
      <c r="B7600" s="221"/>
      <c r="C7600" s="222"/>
      <c r="D7600" s="212" t="s">
        <v>283</v>
      </c>
      <c r="E7600" s="223" t="s">
        <v>1</v>
      </c>
      <c r="F7600" s="224" t="s">
        <v>5901</v>
      </c>
      <c r="G7600" s="222"/>
      <c r="H7600" s="225">
        <v>33.82</v>
      </c>
      <c r="I7600" s="226"/>
      <c r="J7600" s="222"/>
      <c r="K7600" s="222"/>
      <c r="L7600" s="227"/>
      <c r="M7600" s="228"/>
      <c r="N7600" s="229"/>
      <c r="O7600" s="229"/>
      <c r="P7600" s="229"/>
      <c r="Q7600" s="229"/>
      <c r="R7600" s="229"/>
      <c r="S7600" s="229"/>
      <c r="T7600" s="230"/>
      <c r="AT7600" s="231" t="s">
        <v>283</v>
      </c>
      <c r="AU7600" s="231" t="s">
        <v>84</v>
      </c>
      <c r="AV7600" s="14" t="s">
        <v>84</v>
      </c>
      <c r="AW7600" s="14" t="s">
        <v>32</v>
      </c>
      <c r="AX7600" s="14" t="s">
        <v>76</v>
      </c>
      <c r="AY7600" s="231" t="s">
        <v>272</v>
      </c>
    </row>
    <row r="7601" spans="2:51" s="14" customFormat="1" ht="11.25" x14ac:dyDescent="0.2">
      <c r="B7601" s="221"/>
      <c r="C7601" s="222"/>
      <c r="D7601" s="212" t="s">
        <v>283</v>
      </c>
      <c r="E7601" s="223" t="s">
        <v>1</v>
      </c>
      <c r="F7601" s="224" t="s">
        <v>5902</v>
      </c>
      <c r="G7601" s="222"/>
      <c r="H7601" s="225">
        <v>32.564999999999998</v>
      </c>
      <c r="I7601" s="226"/>
      <c r="J7601" s="222"/>
      <c r="K7601" s="222"/>
      <c r="L7601" s="227"/>
      <c r="M7601" s="228"/>
      <c r="N7601" s="229"/>
      <c r="O7601" s="229"/>
      <c r="P7601" s="229"/>
      <c r="Q7601" s="229"/>
      <c r="R7601" s="229"/>
      <c r="S7601" s="229"/>
      <c r="T7601" s="230"/>
      <c r="AT7601" s="231" t="s">
        <v>283</v>
      </c>
      <c r="AU7601" s="231" t="s">
        <v>84</v>
      </c>
      <c r="AV7601" s="14" t="s">
        <v>84</v>
      </c>
      <c r="AW7601" s="14" t="s">
        <v>32</v>
      </c>
      <c r="AX7601" s="14" t="s">
        <v>76</v>
      </c>
      <c r="AY7601" s="231" t="s">
        <v>272</v>
      </c>
    </row>
    <row r="7602" spans="2:51" s="13" customFormat="1" ht="11.25" x14ac:dyDescent="0.2">
      <c r="B7602" s="210"/>
      <c r="C7602" s="211"/>
      <c r="D7602" s="212" t="s">
        <v>283</v>
      </c>
      <c r="E7602" s="213" t="s">
        <v>1</v>
      </c>
      <c r="F7602" s="214" t="s">
        <v>285</v>
      </c>
      <c r="G7602" s="211"/>
      <c r="H7602" s="213" t="s">
        <v>1</v>
      </c>
      <c r="I7602" s="215"/>
      <c r="J7602" s="211"/>
      <c r="K7602" s="211"/>
      <c r="L7602" s="216"/>
      <c r="M7602" s="217"/>
      <c r="N7602" s="218"/>
      <c r="O7602" s="218"/>
      <c r="P7602" s="218"/>
      <c r="Q7602" s="218"/>
      <c r="R7602" s="218"/>
      <c r="S7602" s="218"/>
      <c r="T7602" s="219"/>
      <c r="AT7602" s="220" t="s">
        <v>283</v>
      </c>
      <c r="AU7602" s="220" t="s">
        <v>84</v>
      </c>
      <c r="AV7602" s="13" t="s">
        <v>16</v>
      </c>
      <c r="AW7602" s="13" t="s">
        <v>32</v>
      </c>
      <c r="AX7602" s="13" t="s">
        <v>76</v>
      </c>
      <c r="AY7602" s="220" t="s">
        <v>272</v>
      </c>
    </row>
    <row r="7603" spans="2:51" s="13" customFormat="1" ht="11.25" x14ac:dyDescent="0.2">
      <c r="B7603" s="210"/>
      <c r="C7603" s="211"/>
      <c r="D7603" s="212" t="s">
        <v>283</v>
      </c>
      <c r="E7603" s="213" t="s">
        <v>1</v>
      </c>
      <c r="F7603" s="214" t="s">
        <v>5903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3" customFormat="1" ht="11.25" x14ac:dyDescent="0.2">
      <c r="B7604" s="210"/>
      <c r="C7604" s="211"/>
      <c r="D7604" s="212" t="s">
        <v>283</v>
      </c>
      <c r="E7604" s="213" t="s">
        <v>1</v>
      </c>
      <c r="F7604" s="214" t="s">
        <v>833</v>
      </c>
      <c r="G7604" s="211"/>
      <c r="H7604" s="213" t="s">
        <v>1</v>
      </c>
      <c r="I7604" s="215"/>
      <c r="J7604" s="211"/>
      <c r="K7604" s="211"/>
      <c r="L7604" s="216"/>
      <c r="M7604" s="217"/>
      <c r="N7604" s="218"/>
      <c r="O7604" s="218"/>
      <c r="P7604" s="218"/>
      <c r="Q7604" s="218"/>
      <c r="R7604" s="218"/>
      <c r="S7604" s="218"/>
      <c r="T7604" s="219"/>
      <c r="AT7604" s="220" t="s">
        <v>283</v>
      </c>
      <c r="AU7604" s="220" t="s">
        <v>84</v>
      </c>
      <c r="AV7604" s="13" t="s">
        <v>16</v>
      </c>
      <c r="AW7604" s="13" t="s">
        <v>32</v>
      </c>
      <c r="AX7604" s="13" t="s">
        <v>76</v>
      </c>
      <c r="AY7604" s="220" t="s">
        <v>272</v>
      </c>
    </row>
    <row r="7605" spans="2:51" s="14" customFormat="1" ht="11.25" x14ac:dyDescent="0.2">
      <c r="B7605" s="221"/>
      <c r="C7605" s="222"/>
      <c r="D7605" s="212" t="s">
        <v>283</v>
      </c>
      <c r="E7605" s="223" t="s">
        <v>1</v>
      </c>
      <c r="F7605" s="224" t="s">
        <v>3761</v>
      </c>
      <c r="G7605" s="222"/>
      <c r="H7605" s="225">
        <v>1.9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4" customFormat="1" ht="11.25" x14ac:dyDescent="0.2">
      <c r="B7606" s="221"/>
      <c r="C7606" s="222"/>
      <c r="D7606" s="212" t="s">
        <v>283</v>
      </c>
      <c r="E7606" s="223" t="s">
        <v>1</v>
      </c>
      <c r="F7606" s="224" t="s">
        <v>2446</v>
      </c>
      <c r="G7606" s="222"/>
      <c r="H7606" s="225">
        <v>5.8</v>
      </c>
      <c r="I7606" s="226"/>
      <c r="J7606" s="222"/>
      <c r="K7606" s="222"/>
      <c r="L7606" s="227"/>
      <c r="M7606" s="228"/>
      <c r="N7606" s="229"/>
      <c r="O7606" s="229"/>
      <c r="P7606" s="229"/>
      <c r="Q7606" s="229"/>
      <c r="R7606" s="229"/>
      <c r="S7606" s="229"/>
      <c r="T7606" s="230"/>
      <c r="AT7606" s="231" t="s">
        <v>283</v>
      </c>
      <c r="AU7606" s="231" t="s">
        <v>84</v>
      </c>
      <c r="AV7606" s="14" t="s">
        <v>84</v>
      </c>
      <c r="AW7606" s="14" t="s">
        <v>32</v>
      </c>
      <c r="AX7606" s="14" t="s">
        <v>76</v>
      </c>
      <c r="AY7606" s="231" t="s">
        <v>272</v>
      </c>
    </row>
    <row r="7607" spans="2:51" s="14" customFormat="1" ht="11.25" x14ac:dyDescent="0.2">
      <c r="B7607" s="221"/>
      <c r="C7607" s="222"/>
      <c r="D7607" s="212" t="s">
        <v>283</v>
      </c>
      <c r="E7607" s="223" t="s">
        <v>1</v>
      </c>
      <c r="F7607" s="224" t="s">
        <v>2447</v>
      </c>
      <c r="G7607" s="222"/>
      <c r="H7607" s="225">
        <v>6.8</v>
      </c>
      <c r="I7607" s="226"/>
      <c r="J7607" s="222"/>
      <c r="K7607" s="222"/>
      <c r="L7607" s="227"/>
      <c r="M7607" s="228"/>
      <c r="N7607" s="229"/>
      <c r="O7607" s="229"/>
      <c r="P7607" s="229"/>
      <c r="Q7607" s="229"/>
      <c r="R7607" s="229"/>
      <c r="S7607" s="229"/>
      <c r="T7607" s="230"/>
      <c r="AT7607" s="231" t="s">
        <v>283</v>
      </c>
      <c r="AU7607" s="231" t="s">
        <v>84</v>
      </c>
      <c r="AV7607" s="14" t="s">
        <v>84</v>
      </c>
      <c r="AW7607" s="14" t="s">
        <v>32</v>
      </c>
      <c r="AX7607" s="14" t="s">
        <v>76</v>
      </c>
      <c r="AY7607" s="231" t="s">
        <v>272</v>
      </c>
    </row>
    <row r="7608" spans="2:51" s="14" customFormat="1" ht="11.25" x14ac:dyDescent="0.2">
      <c r="B7608" s="221"/>
      <c r="C7608" s="222"/>
      <c r="D7608" s="212" t="s">
        <v>283</v>
      </c>
      <c r="E7608" s="223" t="s">
        <v>1</v>
      </c>
      <c r="F7608" s="224" t="s">
        <v>2448</v>
      </c>
      <c r="G7608" s="222"/>
      <c r="H7608" s="225">
        <v>6.8</v>
      </c>
      <c r="I7608" s="226"/>
      <c r="J7608" s="222"/>
      <c r="K7608" s="222"/>
      <c r="L7608" s="227"/>
      <c r="M7608" s="228"/>
      <c r="N7608" s="229"/>
      <c r="O7608" s="229"/>
      <c r="P7608" s="229"/>
      <c r="Q7608" s="229"/>
      <c r="R7608" s="229"/>
      <c r="S7608" s="229"/>
      <c r="T7608" s="230"/>
      <c r="AT7608" s="231" t="s">
        <v>283</v>
      </c>
      <c r="AU7608" s="231" t="s">
        <v>84</v>
      </c>
      <c r="AV7608" s="14" t="s">
        <v>84</v>
      </c>
      <c r="AW7608" s="14" t="s">
        <v>32</v>
      </c>
      <c r="AX7608" s="14" t="s">
        <v>76</v>
      </c>
      <c r="AY7608" s="231" t="s">
        <v>272</v>
      </c>
    </row>
    <row r="7609" spans="2:51" s="14" customFormat="1" ht="11.25" x14ac:dyDescent="0.2">
      <c r="B7609" s="221"/>
      <c r="C7609" s="222"/>
      <c r="D7609" s="212" t="s">
        <v>283</v>
      </c>
      <c r="E7609" s="223" t="s">
        <v>1</v>
      </c>
      <c r="F7609" s="224" t="s">
        <v>5904</v>
      </c>
      <c r="G7609" s="222"/>
      <c r="H7609" s="225">
        <v>6.5</v>
      </c>
      <c r="I7609" s="226"/>
      <c r="J7609" s="222"/>
      <c r="K7609" s="222"/>
      <c r="L7609" s="227"/>
      <c r="M7609" s="228"/>
      <c r="N7609" s="229"/>
      <c r="O7609" s="229"/>
      <c r="P7609" s="229"/>
      <c r="Q7609" s="229"/>
      <c r="R7609" s="229"/>
      <c r="S7609" s="229"/>
      <c r="T7609" s="230"/>
      <c r="AT7609" s="231" t="s">
        <v>283</v>
      </c>
      <c r="AU7609" s="231" t="s">
        <v>84</v>
      </c>
      <c r="AV7609" s="14" t="s">
        <v>84</v>
      </c>
      <c r="AW7609" s="14" t="s">
        <v>32</v>
      </c>
      <c r="AX7609" s="14" t="s">
        <v>76</v>
      </c>
      <c r="AY7609" s="231" t="s">
        <v>272</v>
      </c>
    </row>
    <row r="7610" spans="2:51" s="14" customFormat="1" ht="11.25" x14ac:dyDescent="0.2">
      <c r="B7610" s="221"/>
      <c r="C7610" s="222"/>
      <c r="D7610" s="212" t="s">
        <v>283</v>
      </c>
      <c r="E7610" s="223" t="s">
        <v>1</v>
      </c>
      <c r="F7610" s="224" t="s">
        <v>3762</v>
      </c>
      <c r="G7610" s="222"/>
      <c r="H7610" s="225">
        <v>2.7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 x14ac:dyDescent="0.2">
      <c r="B7611" s="221"/>
      <c r="C7611" s="222"/>
      <c r="D7611" s="212" t="s">
        <v>283</v>
      </c>
      <c r="E7611" s="223" t="s">
        <v>1</v>
      </c>
      <c r="F7611" s="224" t="s">
        <v>3779</v>
      </c>
      <c r="G7611" s="222"/>
      <c r="H7611" s="225">
        <v>3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 x14ac:dyDescent="0.2">
      <c r="B7612" s="221"/>
      <c r="C7612" s="222"/>
      <c r="D7612" s="212" t="s">
        <v>283</v>
      </c>
      <c r="E7612" s="223" t="s">
        <v>1</v>
      </c>
      <c r="F7612" s="224" t="s">
        <v>3763</v>
      </c>
      <c r="G7612" s="222"/>
      <c r="H7612" s="225">
        <v>3.4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 x14ac:dyDescent="0.2">
      <c r="B7613" s="221"/>
      <c r="C7613" s="222"/>
      <c r="D7613" s="212" t="s">
        <v>283</v>
      </c>
      <c r="E7613" s="223" t="s">
        <v>1</v>
      </c>
      <c r="F7613" s="224" t="s">
        <v>3764</v>
      </c>
      <c r="G7613" s="222"/>
      <c r="H7613" s="225">
        <v>3.3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 x14ac:dyDescent="0.2">
      <c r="B7614" s="221"/>
      <c r="C7614" s="222"/>
      <c r="D7614" s="212" t="s">
        <v>283</v>
      </c>
      <c r="E7614" s="223" t="s">
        <v>1</v>
      </c>
      <c r="F7614" s="224" t="s">
        <v>3765</v>
      </c>
      <c r="G7614" s="222"/>
      <c r="H7614" s="225">
        <v>2.7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 x14ac:dyDescent="0.2">
      <c r="B7615" s="221"/>
      <c r="C7615" s="222"/>
      <c r="D7615" s="212" t="s">
        <v>283</v>
      </c>
      <c r="E7615" s="223" t="s">
        <v>1</v>
      </c>
      <c r="F7615" s="224" t="s">
        <v>2286</v>
      </c>
      <c r="G7615" s="222"/>
      <c r="H7615" s="225">
        <v>2.8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 x14ac:dyDescent="0.2">
      <c r="B7616" s="221"/>
      <c r="C7616" s="222"/>
      <c r="D7616" s="212" t="s">
        <v>283</v>
      </c>
      <c r="E7616" s="223" t="s">
        <v>1</v>
      </c>
      <c r="F7616" s="224" t="s">
        <v>3766</v>
      </c>
      <c r="G7616" s="222"/>
      <c r="H7616" s="225">
        <v>4.3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 x14ac:dyDescent="0.2">
      <c r="B7617" s="221"/>
      <c r="C7617" s="222"/>
      <c r="D7617" s="212" t="s">
        <v>283</v>
      </c>
      <c r="E7617" s="223" t="s">
        <v>1</v>
      </c>
      <c r="F7617" s="224" t="s">
        <v>3767</v>
      </c>
      <c r="G7617" s="222"/>
      <c r="H7617" s="225">
        <v>6.2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 x14ac:dyDescent="0.2">
      <c r="B7618" s="221"/>
      <c r="C7618" s="222"/>
      <c r="D7618" s="212" t="s">
        <v>283</v>
      </c>
      <c r="E7618" s="223" t="s">
        <v>1</v>
      </c>
      <c r="F7618" s="224" t="s">
        <v>3768</v>
      </c>
      <c r="G7618" s="222"/>
      <c r="H7618" s="225">
        <v>5.6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 x14ac:dyDescent="0.2">
      <c r="B7619" s="221"/>
      <c r="C7619" s="222"/>
      <c r="D7619" s="212" t="s">
        <v>283</v>
      </c>
      <c r="E7619" s="223" t="s">
        <v>1</v>
      </c>
      <c r="F7619" s="224" t="s">
        <v>1649</v>
      </c>
      <c r="G7619" s="222"/>
      <c r="H7619" s="225">
        <v>17.8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3" customFormat="1" ht="11.25" x14ac:dyDescent="0.2">
      <c r="B7620" s="210"/>
      <c r="C7620" s="211"/>
      <c r="D7620" s="212" t="s">
        <v>283</v>
      </c>
      <c r="E7620" s="213" t="s">
        <v>1</v>
      </c>
      <c r="F7620" s="214" t="s">
        <v>285</v>
      </c>
      <c r="G7620" s="211"/>
      <c r="H7620" s="213" t="s">
        <v>1</v>
      </c>
      <c r="I7620" s="215"/>
      <c r="J7620" s="211"/>
      <c r="K7620" s="211"/>
      <c r="L7620" s="216"/>
      <c r="M7620" s="217"/>
      <c r="N7620" s="218"/>
      <c r="O7620" s="218"/>
      <c r="P7620" s="218"/>
      <c r="Q7620" s="218"/>
      <c r="R7620" s="218"/>
      <c r="S7620" s="218"/>
      <c r="T7620" s="219"/>
      <c r="AT7620" s="220" t="s">
        <v>283</v>
      </c>
      <c r="AU7620" s="220" t="s">
        <v>84</v>
      </c>
      <c r="AV7620" s="13" t="s">
        <v>16</v>
      </c>
      <c r="AW7620" s="13" t="s">
        <v>32</v>
      </c>
      <c r="AX7620" s="13" t="s">
        <v>76</v>
      </c>
      <c r="AY7620" s="220" t="s">
        <v>272</v>
      </c>
    </row>
    <row r="7621" spans="2:51" s="13" customFormat="1" ht="11.25" x14ac:dyDescent="0.2">
      <c r="B7621" s="210"/>
      <c r="C7621" s="211"/>
      <c r="D7621" s="212" t="s">
        <v>283</v>
      </c>
      <c r="E7621" s="213" t="s">
        <v>1</v>
      </c>
      <c r="F7621" s="214" t="s">
        <v>837</v>
      </c>
      <c r="G7621" s="211"/>
      <c r="H7621" s="213" t="s">
        <v>1</v>
      </c>
      <c r="I7621" s="215"/>
      <c r="J7621" s="211"/>
      <c r="K7621" s="211"/>
      <c r="L7621" s="216"/>
      <c r="M7621" s="217"/>
      <c r="N7621" s="218"/>
      <c r="O7621" s="218"/>
      <c r="P7621" s="218"/>
      <c r="Q7621" s="218"/>
      <c r="R7621" s="218"/>
      <c r="S7621" s="218"/>
      <c r="T7621" s="219"/>
      <c r="AT7621" s="220" t="s">
        <v>283</v>
      </c>
      <c r="AU7621" s="220" t="s">
        <v>84</v>
      </c>
      <c r="AV7621" s="13" t="s">
        <v>16</v>
      </c>
      <c r="AW7621" s="13" t="s">
        <v>32</v>
      </c>
      <c r="AX7621" s="13" t="s">
        <v>76</v>
      </c>
      <c r="AY7621" s="220" t="s">
        <v>272</v>
      </c>
    </row>
    <row r="7622" spans="2:51" s="14" customFormat="1" ht="11.25" x14ac:dyDescent="0.2">
      <c r="B7622" s="221"/>
      <c r="C7622" s="222"/>
      <c r="D7622" s="212" t="s">
        <v>283</v>
      </c>
      <c r="E7622" s="223" t="s">
        <v>1</v>
      </c>
      <c r="F7622" s="224" t="s">
        <v>5905</v>
      </c>
      <c r="G7622" s="222"/>
      <c r="H7622" s="225">
        <v>4.68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 x14ac:dyDescent="0.2">
      <c r="B7623" s="221"/>
      <c r="C7623" s="222"/>
      <c r="D7623" s="212" t="s">
        <v>283</v>
      </c>
      <c r="E7623" s="223" t="s">
        <v>1</v>
      </c>
      <c r="F7623" s="224" t="s">
        <v>3780</v>
      </c>
      <c r="G7623" s="222"/>
      <c r="H7623" s="225">
        <v>5.0999999999999996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4" customFormat="1" ht="11.25" x14ac:dyDescent="0.2">
      <c r="B7624" s="221"/>
      <c r="C7624" s="222"/>
      <c r="D7624" s="212" t="s">
        <v>283</v>
      </c>
      <c r="E7624" s="223" t="s">
        <v>1</v>
      </c>
      <c r="F7624" s="224" t="s">
        <v>2290</v>
      </c>
      <c r="G7624" s="222"/>
      <c r="H7624" s="225">
        <v>2.7</v>
      </c>
      <c r="I7624" s="226"/>
      <c r="J7624" s="222"/>
      <c r="K7624" s="222"/>
      <c r="L7624" s="227"/>
      <c r="M7624" s="228"/>
      <c r="N7624" s="229"/>
      <c r="O7624" s="229"/>
      <c r="P7624" s="229"/>
      <c r="Q7624" s="229"/>
      <c r="R7624" s="229"/>
      <c r="S7624" s="229"/>
      <c r="T7624" s="230"/>
      <c r="AT7624" s="231" t="s">
        <v>283</v>
      </c>
      <c r="AU7624" s="231" t="s">
        <v>84</v>
      </c>
      <c r="AV7624" s="14" t="s">
        <v>84</v>
      </c>
      <c r="AW7624" s="14" t="s">
        <v>32</v>
      </c>
      <c r="AX7624" s="14" t="s">
        <v>76</v>
      </c>
      <c r="AY7624" s="231" t="s">
        <v>272</v>
      </c>
    </row>
    <row r="7625" spans="2:51" s="14" customFormat="1" ht="11.25" x14ac:dyDescent="0.2">
      <c r="B7625" s="221"/>
      <c r="C7625" s="222"/>
      <c r="D7625" s="212" t="s">
        <v>283</v>
      </c>
      <c r="E7625" s="223" t="s">
        <v>1</v>
      </c>
      <c r="F7625" s="224" t="s">
        <v>3769</v>
      </c>
      <c r="G7625" s="222"/>
      <c r="H7625" s="225">
        <v>3.4</v>
      </c>
      <c r="I7625" s="226"/>
      <c r="J7625" s="222"/>
      <c r="K7625" s="222"/>
      <c r="L7625" s="227"/>
      <c r="M7625" s="228"/>
      <c r="N7625" s="229"/>
      <c r="O7625" s="229"/>
      <c r="P7625" s="229"/>
      <c r="Q7625" s="229"/>
      <c r="R7625" s="229"/>
      <c r="S7625" s="229"/>
      <c r="T7625" s="230"/>
      <c r="AT7625" s="231" t="s">
        <v>283</v>
      </c>
      <c r="AU7625" s="231" t="s">
        <v>84</v>
      </c>
      <c r="AV7625" s="14" t="s">
        <v>84</v>
      </c>
      <c r="AW7625" s="14" t="s">
        <v>32</v>
      </c>
      <c r="AX7625" s="14" t="s">
        <v>76</v>
      </c>
      <c r="AY7625" s="231" t="s">
        <v>272</v>
      </c>
    </row>
    <row r="7626" spans="2:51" s="14" customFormat="1" ht="11.25" x14ac:dyDescent="0.2">
      <c r="B7626" s="221"/>
      <c r="C7626" s="222"/>
      <c r="D7626" s="212" t="s">
        <v>283</v>
      </c>
      <c r="E7626" s="223" t="s">
        <v>1</v>
      </c>
      <c r="F7626" s="224" t="s">
        <v>3770</v>
      </c>
      <c r="G7626" s="222"/>
      <c r="H7626" s="225">
        <v>3.5</v>
      </c>
      <c r="I7626" s="226"/>
      <c r="J7626" s="222"/>
      <c r="K7626" s="222"/>
      <c r="L7626" s="227"/>
      <c r="M7626" s="228"/>
      <c r="N7626" s="229"/>
      <c r="O7626" s="229"/>
      <c r="P7626" s="229"/>
      <c r="Q7626" s="229"/>
      <c r="R7626" s="229"/>
      <c r="S7626" s="229"/>
      <c r="T7626" s="230"/>
      <c r="AT7626" s="231" t="s">
        <v>283</v>
      </c>
      <c r="AU7626" s="231" t="s">
        <v>84</v>
      </c>
      <c r="AV7626" s="14" t="s">
        <v>84</v>
      </c>
      <c r="AW7626" s="14" t="s">
        <v>32</v>
      </c>
      <c r="AX7626" s="14" t="s">
        <v>76</v>
      </c>
      <c r="AY7626" s="231" t="s">
        <v>272</v>
      </c>
    </row>
    <row r="7627" spans="2:51" s="14" customFormat="1" ht="11.25" x14ac:dyDescent="0.2">
      <c r="B7627" s="221"/>
      <c r="C7627" s="222"/>
      <c r="D7627" s="212" t="s">
        <v>283</v>
      </c>
      <c r="E7627" s="223" t="s">
        <v>1</v>
      </c>
      <c r="F7627" s="224" t="s">
        <v>1670</v>
      </c>
      <c r="G7627" s="222"/>
      <c r="H7627" s="225">
        <v>4.4000000000000004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 x14ac:dyDescent="0.2">
      <c r="B7628" s="221"/>
      <c r="C7628" s="222"/>
      <c r="D7628" s="212" t="s">
        <v>283</v>
      </c>
      <c r="E7628" s="223" t="s">
        <v>1</v>
      </c>
      <c r="F7628" s="224" t="s">
        <v>1650</v>
      </c>
      <c r="G7628" s="222"/>
      <c r="H7628" s="225">
        <v>10.6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 x14ac:dyDescent="0.2">
      <c r="B7629" s="221"/>
      <c r="C7629" s="222"/>
      <c r="D7629" s="212" t="s">
        <v>283</v>
      </c>
      <c r="E7629" s="223" t="s">
        <v>1</v>
      </c>
      <c r="F7629" s="224" t="s">
        <v>3771</v>
      </c>
      <c r="G7629" s="222"/>
      <c r="H7629" s="225">
        <v>3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 x14ac:dyDescent="0.2">
      <c r="B7630" s="221"/>
      <c r="C7630" s="222"/>
      <c r="D7630" s="212" t="s">
        <v>283</v>
      </c>
      <c r="E7630" s="223" t="s">
        <v>1</v>
      </c>
      <c r="F7630" s="224" t="s">
        <v>3772</v>
      </c>
      <c r="G7630" s="222"/>
      <c r="H7630" s="225">
        <v>2.9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 x14ac:dyDescent="0.2">
      <c r="B7631" s="221"/>
      <c r="C7631" s="222"/>
      <c r="D7631" s="212" t="s">
        <v>283</v>
      </c>
      <c r="E7631" s="223" t="s">
        <v>1</v>
      </c>
      <c r="F7631" s="224" t="s">
        <v>3773</v>
      </c>
      <c r="G7631" s="222"/>
      <c r="H7631" s="225">
        <v>2.2999999999999998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 x14ac:dyDescent="0.2">
      <c r="B7632" s="221"/>
      <c r="C7632" s="222"/>
      <c r="D7632" s="212" t="s">
        <v>283</v>
      </c>
      <c r="E7632" s="223" t="s">
        <v>1</v>
      </c>
      <c r="F7632" s="224" t="s">
        <v>2296</v>
      </c>
      <c r="G7632" s="222"/>
      <c r="H7632" s="225">
        <v>2.9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 x14ac:dyDescent="0.2">
      <c r="B7633" s="221"/>
      <c r="C7633" s="222"/>
      <c r="D7633" s="212" t="s">
        <v>283</v>
      </c>
      <c r="E7633" s="223" t="s">
        <v>1</v>
      </c>
      <c r="F7633" s="224" t="s">
        <v>2301</v>
      </c>
      <c r="G7633" s="222"/>
      <c r="H7633" s="225">
        <v>3.7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 x14ac:dyDescent="0.2">
      <c r="B7634" s="221"/>
      <c r="C7634" s="222"/>
      <c r="D7634" s="212" t="s">
        <v>283</v>
      </c>
      <c r="E7634" s="223" t="s">
        <v>1</v>
      </c>
      <c r="F7634" s="224" t="s">
        <v>1651</v>
      </c>
      <c r="G7634" s="222"/>
      <c r="H7634" s="225">
        <v>17.8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2" customFormat="1" ht="24.2" customHeight="1" x14ac:dyDescent="0.2">
      <c r="A7635" s="34"/>
      <c r="B7635" s="35"/>
      <c r="C7635" s="192" t="s">
        <v>5906</v>
      </c>
      <c r="D7635" s="192" t="s">
        <v>274</v>
      </c>
      <c r="E7635" s="193" t="s">
        <v>5907</v>
      </c>
      <c r="F7635" s="194" t="s">
        <v>5908</v>
      </c>
      <c r="G7635" s="195" t="s">
        <v>156</v>
      </c>
      <c r="H7635" s="196">
        <v>63.38</v>
      </c>
      <c r="I7635" s="197"/>
      <c r="J7635" s="198">
        <f>ROUND(I7635*H7635,2)</f>
        <v>0</v>
      </c>
      <c r="K7635" s="194" t="s">
        <v>278</v>
      </c>
      <c r="L7635" s="39"/>
      <c r="M7635" s="199" t="s">
        <v>1</v>
      </c>
      <c r="N7635" s="200" t="s">
        <v>41</v>
      </c>
      <c r="O7635" s="71"/>
      <c r="P7635" s="201">
        <f>O7635*H7635</f>
        <v>0</v>
      </c>
      <c r="Q7635" s="201">
        <v>0</v>
      </c>
      <c r="R7635" s="201">
        <f>Q7635*H7635</f>
        <v>0</v>
      </c>
      <c r="S7635" s="201">
        <v>0</v>
      </c>
      <c r="T7635" s="202">
        <f>S7635*H7635</f>
        <v>0</v>
      </c>
      <c r="U7635" s="34"/>
      <c r="V7635" s="34"/>
      <c r="W7635" s="34"/>
      <c r="X7635" s="34"/>
      <c r="Y7635" s="34"/>
      <c r="Z7635" s="34"/>
      <c r="AA7635" s="34"/>
      <c r="AB7635" s="34"/>
      <c r="AC7635" s="34"/>
      <c r="AD7635" s="34"/>
      <c r="AE7635" s="34"/>
      <c r="AR7635" s="203" t="s">
        <v>358</v>
      </c>
      <c r="AT7635" s="203" t="s">
        <v>274</v>
      </c>
      <c r="AU7635" s="203" t="s">
        <v>84</v>
      </c>
      <c r="AY7635" s="17" t="s">
        <v>272</v>
      </c>
      <c r="BE7635" s="204">
        <f>IF(N7635="základní",J7635,0)</f>
        <v>0</v>
      </c>
      <c r="BF7635" s="204">
        <f>IF(N7635="snížená",J7635,0)</f>
        <v>0</v>
      </c>
      <c r="BG7635" s="204">
        <f>IF(N7635="zákl. přenesená",J7635,0)</f>
        <v>0</v>
      </c>
      <c r="BH7635" s="204">
        <f>IF(N7635="sníž. přenesená",J7635,0)</f>
        <v>0</v>
      </c>
      <c r="BI7635" s="204">
        <f>IF(N7635="nulová",J7635,0)</f>
        <v>0</v>
      </c>
      <c r="BJ7635" s="17" t="s">
        <v>16</v>
      </c>
      <c r="BK7635" s="204">
        <f>ROUND(I7635*H7635,2)</f>
        <v>0</v>
      </c>
      <c r="BL7635" s="17" t="s">
        <v>358</v>
      </c>
      <c r="BM7635" s="203" t="s">
        <v>5909</v>
      </c>
    </row>
    <row r="7636" spans="1:65" s="2" customFormat="1" ht="11.25" x14ac:dyDescent="0.2">
      <c r="A7636" s="34"/>
      <c r="B7636" s="35"/>
      <c r="C7636" s="36"/>
      <c r="D7636" s="205" t="s">
        <v>281</v>
      </c>
      <c r="E7636" s="36"/>
      <c r="F7636" s="206" t="s">
        <v>5910</v>
      </c>
      <c r="G7636" s="36"/>
      <c r="H7636" s="36"/>
      <c r="I7636" s="207"/>
      <c r="J7636" s="36"/>
      <c r="K7636" s="36"/>
      <c r="L7636" s="39"/>
      <c r="M7636" s="208"/>
      <c r="N7636" s="209"/>
      <c r="O7636" s="71"/>
      <c r="P7636" s="71"/>
      <c r="Q7636" s="71"/>
      <c r="R7636" s="71"/>
      <c r="S7636" s="71"/>
      <c r="T7636" s="72"/>
      <c r="U7636" s="34"/>
      <c r="V7636" s="34"/>
      <c r="W7636" s="34"/>
      <c r="X7636" s="34"/>
      <c r="Y7636" s="34"/>
      <c r="Z7636" s="34"/>
      <c r="AA7636" s="34"/>
      <c r="AB7636" s="34"/>
      <c r="AC7636" s="34"/>
      <c r="AD7636" s="34"/>
      <c r="AE7636" s="34"/>
      <c r="AT7636" s="17" t="s">
        <v>281</v>
      </c>
      <c r="AU7636" s="17" t="s">
        <v>84</v>
      </c>
    </row>
    <row r="7637" spans="1:65" s="13" customFormat="1" ht="22.5" x14ac:dyDescent="0.2">
      <c r="B7637" s="210"/>
      <c r="C7637" s="211"/>
      <c r="D7637" s="212" t="s">
        <v>283</v>
      </c>
      <c r="E7637" s="213" t="s">
        <v>1</v>
      </c>
      <c r="F7637" s="214" t="s">
        <v>5780</v>
      </c>
      <c r="G7637" s="211"/>
      <c r="H7637" s="213" t="s">
        <v>1</v>
      </c>
      <c r="I7637" s="215"/>
      <c r="J7637" s="211"/>
      <c r="K7637" s="211"/>
      <c r="L7637" s="216"/>
      <c r="M7637" s="217"/>
      <c r="N7637" s="218"/>
      <c r="O7637" s="218"/>
      <c r="P7637" s="218"/>
      <c r="Q7637" s="218"/>
      <c r="R7637" s="218"/>
      <c r="S7637" s="218"/>
      <c r="T7637" s="219"/>
      <c r="AT7637" s="220" t="s">
        <v>283</v>
      </c>
      <c r="AU7637" s="220" t="s">
        <v>84</v>
      </c>
      <c r="AV7637" s="13" t="s">
        <v>16</v>
      </c>
      <c r="AW7637" s="13" t="s">
        <v>32</v>
      </c>
      <c r="AX7637" s="13" t="s">
        <v>76</v>
      </c>
      <c r="AY7637" s="220" t="s">
        <v>272</v>
      </c>
    </row>
    <row r="7638" spans="1:65" s="13" customFormat="1" ht="11.25" x14ac:dyDescent="0.2">
      <c r="B7638" s="210"/>
      <c r="C7638" s="211"/>
      <c r="D7638" s="212" t="s">
        <v>283</v>
      </c>
      <c r="E7638" s="213" t="s">
        <v>1</v>
      </c>
      <c r="F7638" s="214" t="s">
        <v>285</v>
      </c>
      <c r="G7638" s="211"/>
      <c r="H7638" s="213" t="s">
        <v>1</v>
      </c>
      <c r="I7638" s="215"/>
      <c r="J7638" s="211"/>
      <c r="K7638" s="211"/>
      <c r="L7638" s="216"/>
      <c r="M7638" s="217"/>
      <c r="N7638" s="218"/>
      <c r="O7638" s="218"/>
      <c r="P7638" s="218"/>
      <c r="Q7638" s="218"/>
      <c r="R7638" s="218"/>
      <c r="S7638" s="218"/>
      <c r="T7638" s="219"/>
      <c r="AT7638" s="220" t="s">
        <v>283</v>
      </c>
      <c r="AU7638" s="220" t="s">
        <v>84</v>
      </c>
      <c r="AV7638" s="13" t="s">
        <v>16</v>
      </c>
      <c r="AW7638" s="13" t="s">
        <v>32</v>
      </c>
      <c r="AX7638" s="13" t="s">
        <v>76</v>
      </c>
      <c r="AY7638" s="220" t="s">
        <v>272</v>
      </c>
    </row>
    <row r="7639" spans="1:65" s="13" customFormat="1" ht="11.25" x14ac:dyDescent="0.2">
      <c r="B7639" s="210"/>
      <c r="C7639" s="211"/>
      <c r="D7639" s="212" t="s">
        <v>283</v>
      </c>
      <c r="E7639" s="213" t="s">
        <v>1</v>
      </c>
      <c r="F7639" s="214" t="s">
        <v>5897</v>
      </c>
      <c r="G7639" s="211"/>
      <c r="H7639" s="213" t="s">
        <v>1</v>
      </c>
      <c r="I7639" s="215"/>
      <c r="J7639" s="211"/>
      <c r="K7639" s="211"/>
      <c r="L7639" s="216"/>
      <c r="M7639" s="217"/>
      <c r="N7639" s="218"/>
      <c r="O7639" s="218"/>
      <c r="P7639" s="218"/>
      <c r="Q7639" s="218"/>
      <c r="R7639" s="218"/>
      <c r="S7639" s="218"/>
      <c r="T7639" s="219"/>
      <c r="AT7639" s="220" t="s">
        <v>283</v>
      </c>
      <c r="AU7639" s="220" t="s">
        <v>84</v>
      </c>
      <c r="AV7639" s="13" t="s">
        <v>16</v>
      </c>
      <c r="AW7639" s="13" t="s">
        <v>32</v>
      </c>
      <c r="AX7639" s="13" t="s">
        <v>76</v>
      </c>
      <c r="AY7639" s="220" t="s">
        <v>272</v>
      </c>
    </row>
    <row r="7640" spans="1:65" s="13" customFormat="1" ht="11.25" x14ac:dyDescent="0.2">
      <c r="B7640" s="210"/>
      <c r="C7640" s="211"/>
      <c r="D7640" s="212" t="s">
        <v>283</v>
      </c>
      <c r="E7640" s="213" t="s">
        <v>1</v>
      </c>
      <c r="F7640" s="214" t="s">
        <v>285</v>
      </c>
      <c r="G7640" s="211"/>
      <c r="H7640" s="213" t="s">
        <v>1</v>
      </c>
      <c r="I7640" s="215"/>
      <c r="J7640" s="211"/>
      <c r="K7640" s="211"/>
      <c r="L7640" s="216"/>
      <c r="M7640" s="217"/>
      <c r="N7640" s="218"/>
      <c r="O7640" s="218"/>
      <c r="P7640" s="218"/>
      <c r="Q7640" s="218"/>
      <c r="R7640" s="218"/>
      <c r="S7640" s="218"/>
      <c r="T7640" s="219"/>
      <c r="AT7640" s="220" t="s">
        <v>283</v>
      </c>
      <c r="AU7640" s="220" t="s">
        <v>84</v>
      </c>
      <c r="AV7640" s="13" t="s">
        <v>16</v>
      </c>
      <c r="AW7640" s="13" t="s">
        <v>32</v>
      </c>
      <c r="AX7640" s="13" t="s">
        <v>76</v>
      </c>
      <c r="AY7640" s="220" t="s">
        <v>272</v>
      </c>
    </row>
    <row r="7641" spans="1:65" s="13" customFormat="1" ht="11.25" x14ac:dyDescent="0.2">
      <c r="B7641" s="210"/>
      <c r="C7641" s="211"/>
      <c r="D7641" s="212" t="s">
        <v>283</v>
      </c>
      <c r="E7641" s="213" t="s">
        <v>1</v>
      </c>
      <c r="F7641" s="214" t="s">
        <v>5903</v>
      </c>
      <c r="G7641" s="211"/>
      <c r="H7641" s="213" t="s">
        <v>1</v>
      </c>
      <c r="I7641" s="215"/>
      <c r="J7641" s="211"/>
      <c r="K7641" s="211"/>
      <c r="L7641" s="216"/>
      <c r="M7641" s="217"/>
      <c r="N7641" s="218"/>
      <c r="O7641" s="218"/>
      <c r="P7641" s="218"/>
      <c r="Q7641" s="218"/>
      <c r="R7641" s="218"/>
      <c r="S7641" s="218"/>
      <c r="T7641" s="219"/>
      <c r="AT7641" s="220" t="s">
        <v>283</v>
      </c>
      <c r="AU7641" s="220" t="s">
        <v>84</v>
      </c>
      <c r="AV7641" s="13" t="s">
        <v>16</v>
      </c>
      <c r="AW7641" s="13" t="s">
        <v>32</v>
      </c>
      <c r="AX7641" s="13" t="s">
        <v>76</v>
      </c>
      <c r="AY7641" s="220" t="s">
        <v>272</v>
      </c>
    </row>
    <row r="7642" spans="1:65" s="13" customFormat="1" ht="11.25" x14ac:dyDescent="0.2">
      <c r="B7642" s="210"/>
      <c r="C7642" s="211"/>
      <c r="D7642" s="212" t="s">
        <v>283</v>
      </c>
      <c r="E7642" s="213" t="s">
        <v>1</v>
      </c>
      <c r="F7642" s="214" t="s">
        <v>833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4" customFormat="1" ht="11.25" x14ac:dyDescent="0.2">
      <c r="B7643" s="221"/>
      <c r="C7643" s="222"/>
      <c r="D7643" s="212" t="s">
        <v>283</v>
      </c>
      <c r="E7643" s="223" t="s">
        <v>1</v>
      </c>
      <c r="F7643" s="224" t="s">
        <v>3761</v>
      </c>
      <c r="G7643" s="222"/>
      <c r="H7643" s="225">
        <v>1.9</v>
      </c>
      <c r="I7643" s="226"/>
      <c r="J7643" s="222"/>
      <c r="K7643" s="222"/>
      <c r="L7643" s="227"/>
      <c r="M7643" s="228"/>
      <c r="N7643" s="229"/>
      <c r="O7643" s="229"/>
      <c r="P7643" s="229"/>
      <c r="Q7643" s="229"/>
      <c r="R7643" s="229"/>
      <c r="S7643" s="229"/>
      <c r="T7643" s="230"/>
      <c r="AT7643" s="231" t="s">
        <v>283</v>
      </c>
      <c r="AU7643" s="231" t="s">
        <v>84</v>
      </c>
      <c r="AV7643" s="14" t="s">
        <v>84</v>
      </c>
      <c r="AW7643" s="14" t="s">
        <v>32</v>
      </c>
      <c r="AX7643" s="14" t="s">
        <v>76</v>
      </c>
      <c r="AY7643" s="231" t="s">
        <v>272</v>
      </c>
    </row>
    <row r="7644" spans="1:65" s="14" customFormat="1" ht="11.25" x14ac:dyDescent="0.2">
      <c r="B7644" s="221"/>
      <c r="C7644" s="222"/>
      <c r="D7644" s="212" t="s">
        <v>283</v>
      </c>
      <c r="E7644" s="223" t="s">
        <v>1</v>
      </c>
      <c r="F7644" s="224" t="s">
        <v>2446</v>
      </c>
      <c r="G7644" s="222"/>
      <c r="H7644" s="225">
        <v>5.8</v>
      </c>
      <c r="I7644" s="226"/>
      <c r="J7644" s="222"/>
      <c r="K7644" s="222"/>
      <c r="L7644" s="227"/>
      <c r="M7644" s="228"/>
      <c r="N7644" s="229"/>
      <c r="O7644" s="229"/>
      <c r="P7644" s="229"/>
      <c r="Q7644" s="229"/>
      <c r="R7644" s="229"/>
      <c r="S7644" s="229"/>
      <c r="T7644" s="230"/>
      <c r="AT7644" s="231" t="s">
        <v>283</v>
      </c>
      <c r="AU7644" s="231" t="s">
        <v>84</v>
      </c>
      <c r="AV7644" s="14" t="s">
        <v>84</v>
      </c>
      <c r="AW7644" s="14" t="s">
        <v>32</v>
      </c>
      <c r="AX7644" s="14" t="s">
        <v>76</v>
      </c>
      <c r="AY7644" s="231" t="s">
        <v>272</v>
      </c>
    </row>
    <row r="7645" spans="1:65" s="14" customFormat="1" ht="11.25" x14ac:dyDescent="0.2">
      <c r="B7645" s="221"/>
      <c r="C7645" s="222"/>
      <c r="D7645" s="212" t="s">
        <v>283</v>
      </c>
      <c r="E7645" s="223" t="s">
        <v>1</v>
      </c>
      <c r="F7645" s="224" t="s">
        <v>3762</v>
      </c>
      <c r="G7645" s="222"/>
      <c r="H7645" s="225">
        <v>2.7</v>
      </c>
      <c r="I7645" s="226"/>
      <c r="J7645" s="222"/>
      <c r="K7645" s="222"/>
      <c r="L7645" s="227"/>
      <c r="M7645" s="228"/>
      <c r="N7645" s="229"/>
      <c r="O7645" s="229"/>
      <c r="P7645" s="229"/>
      <c r="Q7645" s="229"/>
      <c r="R7645" s="229"/>
      <c r="S7645" s="229"/>
      <c r="T7645" s="230"/>
      <c r="AT7645" s="231" t="s">
        <v>283</v>
      </c>
      <c r="AU7645" s="231" t="s">
        <v>84</v>
      </c>
      <c r="AV7645" s="14" t="s">
        <v>84</v>
      </c>
      <c r="AW7645" s="14" t="s">
        <v>32</v>
      </c>
      <c r="AX7645" s="14" t="s">
        <v>76</v>
      </c>
      <c r="AY7645" s="231" t="s">
        <v>272</v>
      </c>
    </row>
    <row r="7646" spans="1:65" s="14" customFormat="1" ht="11.25" x14ac:dyDescent="0.2">
      <c r="B7646" s="221"/>
      <c r="C7646" s="222"/>
      <c r="D7646" s="212" t="s">
        <v>283</v>
      </c>
      <c r="E7646" s="223" t="s">
        <v>1</v>
      </c>
      <c r="F7646" s="224" t="s">
        <v>3779</v>
      </c>
      <c r="G7646" s="222"/>
      <c r="H7646" s="225">
        <v>3</v>
      </c>
      <c r="I7646" s="226"/>
      <c r="J7646" s="222"/>
      <c r="K7646" s="222"/>
      <c r="L7646" s="227"/>
      <c r="M7646" s="228"/>
      <c r="N7646" s="229"/>
      <c r="O7646" s="229"/>
      <c r="P7646" s="229"/>
      <c r="Q7646" s="229"/>
      <c r="R7646" s="229"/>
      <c r="S7646" s="229"/>
      <c r="T7646" s="230"/>
      <c r="AT7646" s="231" t="s">
        <v>283</v>
      </c>
      <c r="AU7646" s="231" t="s">
        <v>84</v>
      </c>
      <c r="AV7646" s="14" t="s">
        <v>84</v>
      </c>
      <c r="AW7646" s="14" t="s">
        <v>32</v>
      </c>
      <c r="AX7646" s="14" t="s">
        <v>76</v>
      </c>
      <c r="AY7646" s="231" t="s">
        <v>272</v>
      </c>
    </row>
    <row r="7647" spans="1:65" s="14" customFormat="1" ht="11.25" x14ac:dyDescent="0.2">
      <c r="B7647" s="221"/>
      <c r="C7647" s="222"/>
      <c r="D7647" s="212" t="s">
        <v>283</v>
      </c>
      <c r="E7647" s="223" t="s">
        <v>1</v>
      </c>
      <c r="F7647" s="224" t="s">
        <v>3763</v>
      </c>
      <c r="G7647" s="222"/>
      <c r="H7647" s="225">
        <v>3.4</v>
      </c>
      <c r="I7647" s="226"/>
      <c r="J7647" s="222"/>
      <c r="K7647" s="222"/>
      <c r="L7647" s="227"/>
      <c r="M7647" s="228"/>
      <c r="N7647" s="229"/>
      <c r="O7647" s="229"/>
      <c r="P7647" s="229"/>
      <c r="Q7647" s="229"/>
      <c r="R7647" s="229"/>
      <c r="S7647" s="229"/>
      <c r="T7647" s="230"/>
      <c r="AT7647" s="231" t="s">
        <v>283</v>
      </c>
      <c r="AU7647" s="231" t="s">
        <v>84</v>
      </c>
      <c r="AV7647" s="14" t="s">
        <v>84</v>
      </c>
      <c r="AW7647" s="14" t="s">
        <v>32</v>
      </c>
      <c r="AX7647" s="14" t="s">
        <v>76</v>
      </c>
      <c r="AY7647" s="231" t="s">
        <v>272</v>
      </c>
    </row>
    <row r="7648" spans="1:65" s="14" customFormat="1" ht="11.25" x14ac:dyDescent="0.2">
      <c r="B7648" s="221"/>
      <c r="C7648" s="222"/>
      <c r="D7648" s="212" t="s">
        <v>283</v>
      </c>
      <c r="E7648" s="223" t="s">
        <v>1</v>
      </c>
      <c r="F7648" s="224" t="s">
        <v>3764</v>
      </c>
      <c r="G7648" s="222"/>
      <c r="H7648" s="225">
        <v>3.3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1:51" s="14" customFormat="1" ht="11.25" x14ac:dyDescent="0.2">
      <c r="B7649" s="221"/>
      <c r="C7649" s="222"/>
      <c r="D7649" s="212" t="s">
        <v>283</v>
      </c>
      <c r="E7649" s="223" t="s">
        <v>1</v>
      </c>
      <c r="F7649" s="224" t="s">
        <v>3765</v>
      </c>
      <c r="G7649" s="222"/>
      <c r="H7649" s="225">
        <v>2.7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1:51" s="14" customFormat="1" ht="11.25" x14ac:dyDescent="0.2">
      <c r="B7650" s="221"/>
      <c r="C7650" s="222"/>
      <c r="D7650" s="212" t="s">
        <v>283</v>
      </c>
      <c r="E7650" s="223" t="s">
        <v>1</v>
      </c>
      <c r="F7650" s="224" t="s">
        <v>2286</v>
      </c>
      <c r="G7650" s="222"/>
      <c r="H7650" s="225">
        <v>2.8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1:51" s="14" customFormat="1" ht="11.25" x14ac:dyDescent="0.2">
      <c r="B7651" s="221"/>
      <c r="C7651" s="222"/>
      <c r="D7651" s="212" t="s">
        <v>283</v>
      </c>
      <c r="E7651" s="223" t="s">
        <v>1</v>
      </c>
      <c r="F7651" s="224" t="s">
        <v>3766</v>
      </c>
      <c r="G7651" s="222"/>
      <c r="H7651" s="225">
        <v>4.3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1:51" s="13" customFormat="1" ht="11.25" x14ac:dyDescent="0.2">
      <c r="B7652" s="210"/>
      <c r="C7652" s="211"/>
      <c r="D7652" s="212" t="s">
        <v>283</v>
      </c>
      <c r="E7652" s="213" t="s">
        <v>1</v>
      </c>
      <c r="F7652" s="214" t="s">
        <v>285</v>
      </c>
      <c r="G7652" s="211"/>
      <c r="H7652" s="213" t="s">
        <v>1</v>
      </c>
      <c r="I7652" s="215"/>
      <c r="J7652" s="211"/>
      <c r="K7652" s="211"/>
      <c r="L7652" s="216"/>
      <c r="M7652" s="217"/>
      <c r="N7652" s="218"/>
      <c r="O7652" s="218"/>
      <c r="P7652" s="218"/>
      <c r="Q7652" s="218"/>
      <c r="R7652" s="218"/>
      <c r="S7652" s="218"/>
      <c r="T7652" s="219"/>
      <c r="AT7652" s="220" t="s">
        <v>283</v>
      </c>
      <c r="AU7652" s="220" t="s">
        <v>84</v>
      </c>
      <c r="AV7652" s="13" t="s">
        <v>16</v>
      </c>
      <c r="AW7652" s="13" t="s">
        <v>32</v>
      </c>
      <c r="AX7652" s="13" t="s">
        <v>76</v>
      </c>
      <c r="AY7652" s="220" t="s">
        <v>272</v>
      </c>
    </row>
    <row r="7653" spans="1:51" s="13" customFormat="1" ht="11.25" x14ac:dyDescent="0.2">
      <c r="B7653" s="210"/>
      <c r="C7653" s="211"/>
      <c r="D7653" s="212" t="s">
        <v>283</v>
      </c>
      <c r="E7653" s="213" t="s">
        <v>1</v>
      </c>
      <c r="F7653" s="214" t="s">
        <v>837</v>
      </c>
      <c r="G7653" s="211"/>
      <c r="H7653" s="213" t="s">
        <v>1</v>
      </c>
      <c r="I7653" s="215"/>
      <c r="J7653" s="211"/>
      <c r="K7653" s="211"/>
      <c r="L7653" s="216"/>
      <c r="M7653" s="217"/>
      <c r="N7653" s="218"/>
      <c r="O7653" s="218"/>
      <c r="P7653" s="218"/>
      <c r="Q7653" s="218"/>
      <c r="R7653" s="218"/>
      <c r="S7653" s="218"/>
      <c r="T7653" s="219"/>
      <c r="AT7653" s="220" t="s">
        <v>283</v>
      </c>
      <c r="AU7653" s="220" t="s">
        <v>84</v>
      </c>
      <c r="AV7653" s="13" t="s">
        <v>16</v>
      </c>
      <c r="AW7653" s="13" t="s">
        <v>32</v>
      </c>
      <c r="AX7653" s="13" t="s">
        <v>76</v>
      </c>
      <c r="AY7653" s="220" t="s">
        <v>272</v>
      </c>
    </row>
    <row r="7654" spans="1:51" s="14" customFormat="1" ht="11.25" x14ac:dyDescent="0.2">
      <c r="B7654" s="221"/>
      <c r="C7654" s="222"/>
      <c r="D7654" s="212" t="s">
        <v>283</v>
      </c>
      <c r="E7654" s="223" t="s">
        <v>1</v>
      </c>
      <c r="F7654" s="224" t="s">
        <v>5905</v>
      </c>
      <c r="G7654" s="222"/>
      <c r="H7654" s="225">
        <v>4.68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1:51" s="14" customFormat="1" ht="11.25" x14ac:dyDescent="0.2">
      <c r="B7655" s="221"/>
      <c r="C7655" s="222"/>
      <c r="D7655" s="212" t="s">
        <v>283</v>
      </c>
      <c r="E7655" s="223" t="s">
        <v>1</v>
      </c>
      <c r="F7655" s="224" t="s">
        <v>2290</v>
      </c>
      <c r="G7655" s="222"/>
      <c r="H7655" s="225">
        <v>2.7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1:51" s="14" customFormat="1" ht="11.25" x14ac:dyDescent="0.2">
      <c r="B7656" s="221"/>
      <c r="C7656" s="222"/>
      <c r="D7656" s="212" t="s">
        <v>283</v>
      </c>
      <c r="E7656" s="223" t="s">
        <v>1</v>
      </c>
      <c r="F7656" s="224" t="s">
        <v>3769</v>
      </c>
      <c r="G7656" s="222"/>
      <c r="H7656" s="225">
        <v>3.4</v>
      </c>
      <c r="I7656" s="226"/>
      <c r="J7656" s="222"/>
      <c r="K7656" s="222"/>
      <c r="L7656" s="227"/>
      <c r="M7656" s="228"/>
      <c r="N7656" s="229"/>
      <c r="O7656" s="229"/>
      <c r="P7656" s="229"/>
      <c r="Q7656" s="229"/>
      <c r="R7656" s="229"/>
      <c r="S7656" s="229"/>
      <c r="T7656" s="230"/>
      <c r="AT7656" s="231" t="s">
        <v>283</v>
      </c>
      <c r="AU7656" s="231" t="s">
        <v>84</v>
      </c>
      <c r="AV7656" s="14" t="s">
        <v>84</v>
      </c>
      <c r="AW7656" s="14" t="s">
        <v>32</v>
      </c>
      <c r="AX7656" s="14" t="s">
        <v>76</v>
      </c>
      <c r="AY7656" s="231" t="s">
        <v>272</v>
      </c>
    </row>
    <row r="7657" spans="1:51" s="14" customFormat="1" ht="11.25" x14ac:dyDescent="0.2">
      <c r="B7657" s="221"/>
      <c r="C7657" s="222"/>
      <c r="D7657" s="212" t="s">
        <v>283</v>
      </c>
      <c r="E7657" s="223" t="s">
        <v>1</v>
      </c>
      <c r="F7657" s="224" t="s">
        <v>3770</v>
      </c>
      <c r="G7657" s="222"/>
      <c r="H7657" s="225">
        <v>3.5</v>
      </c>
      <c r="I7657" s="226"/>
      <c r="J7657" s="222"/>
      <c r="K7657" s="222"/>
      <c r="L7657" s="227"/>
      <c r="M7657" s="228"/>
      <c r="N7657" s="229"/>
      <c r="O7657" s="229"/>
      <c r="P7657" s="229"/>
      <c r="Q7657" s="229"/>
      <c r="R7657" s="229"/>
      <c r="S7657" s="229"/>
      <c r="T7657" s="230"/>
      <c r="AT7657" s="231" t="s">
        <v>283</v>
      </c>
      <c r="AU7657" s="231" t="s">
        <v>84</v>
      </c>
      <c r="AV7657" s="14" t="s">
        <v>84</v>
      </c>
      <c r="AW7657" s="14" t="s">
        <v>32</v>
      </c>
      <c r="AX7657" s="14" t="s">
        <v>76</v>
      </c>
      <c r="AY7657" s="231" t="s">
        <v>272</v>
      </c>
    </row>
    <row r="7658" spans="1:51" s="14" customFormat="1" ht="11.25" x14ac:dyDescent="0.2">
      <c r="B7658" s="221"/>
      <c r="C7658" s="222"/>
      <c r="D7658" s="212" t="s">
        <v>283</v>
      </c>
      <c r="E7658" s="223" t="s">
        <v>1</v>
      </c>
      <c r="F7658" s="224" t="s">
        <v>1670</v>
      </c>
      <c r="G7658" s="222"/>
      <c r="H7658" s="225">
        <v>4.4000000000000004</v>
      </c>
      <c r="I7658" s="226"/>
      <c r="J7658" s="222"/>
      <c r="K7658" s="222"/>
      <c r="L7658" s="227"/>
      <c r="M7658" s="228"/>
      <c r="N7658" s="229"/>
      <c r="O7658" s="229"/>
      <c r="P7658" s="229"/>
      <c r="Q7658" s="229"/>
      <c r="R7658" s="229"/>
      <c r="S7658" s="229"/>
      <c r="T7658" s="230"/>
      <c r="AT7658" s="231" t="s">
        <v>283</v>
      </c>
      <c r="AU7658" s="231" t="s">
        <v>84</v>
      </c>
      <c r="AV7658" s="14" t="s">
        <v>84</v>
      </c>
      <c r="AW7658" s="14" t="s">
        <v>32</v>
      </c>
      <c r="AX7658" s="14" t="s">
        <v>76</v>
      </c>
      <c r="AY7658" s="231" t="s">
        <v>272</v>
      </c>
    </row>
    <row r="7659" spans="1:51" s="14" customFormat="1" ht="11.25" x14ac:dyDescent="0.2">
      <c r="B7659" s="221"/>
      <c r="C7659" s="222"/>
      <c r="D7659" s="212" t="s">
        <v>283</v>
      </c>
      <c r="E7659" s="223" t="s">
        <v>1</v>
      </c>
      <c r="F7659" s="224" t="s">
        <v>3771</v>
      </c>
      <c r="G7659" s="222"/>
      <c r="H7659" s="225">
        <v>3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1:51" s="14" customFormat="1" ht="11.25" x14ac:dyDescent="0.2">
      <c r="B7660" s="221"/>
      <c r="C7660" s="222"/>
      <c r="D7660" s="212" t="s">
        <v>283</v>
      </c>
      <c r="E7660" s="223" t="s">
        <v>1</v>
      </c>
      <c r="F7660" s="224" t="s">
        <v>3772</v>
      </c>
      <c r="G7660" s="222"/>
      <c r="H7660" s="225">
        <v>2.9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1:51" s="14" customFormat="1" ht="11.25" x14ac:dyDescent="0.2">
      <c r="B7661" s="221"/>
      <c r="C7661" s="222"/>
      <c r="D7661" s="212" t="s">
        <v>283</v>
      </c>
      <c r="E7661" s="223" t="s">
        <v>1</v>
      </c>
      <c r="F7661" s="224" t="s">
        <v>3773</v>
      </c>
      <c r="G7661" s="222"/>
      <c r="H7661" s="225">
        <v>2.2999999999999998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1:51" s="14" customFormat="1" ht="11.25" x14ac:dyDescent="0.2">
      <c r="B7662" s="221"/>
      <c r="C7662" s="222"/>
      <c r="D7662" s="212" t="s">
        <v>283</v>
      </c>
      <c r="E7662" s="223" t="s">
        <v>1</v>
      </c>
      <c r="F7662" s="224" t="s">
        <v>2296</v>
      </c>
      <c r="G7662" s="222"/>
      <c r="H7662" s="225">
        <v>2.9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1:51" s="14" customFormat="1" ht="11.25" x14ac:dyDescent="0.2">
      <c r="B7663" s="221"/>
      <c r="C7663" s="222"/>
      <c r="D7663" s="212" t="s">
        <v>283</v>
      </c>
      <c r="E7663" s="223" t="s">
        <v>1</v>
      </c>
      <c r="F7663" s="224" t="s">
        <v>2301</v>
      </c>
      <c r="G7663" s="222"/>
      <c r="H7663" s="225">
        <v>3.7</v>
      </c>
      <c r="I7663" s="226"/>
      <c r="J7663" s="222"/>
      <c r="K7663" s="222"/>
      <c r="L7663" s="227"/>
      <c r="M7663" s="243"/>
      <c r="N7663" s="244"/>
      <c r="O7663" s="244"/>
      <c r="P7663" s="244"/>
      <c r="Q7663" s="244"/>
      <c r="R7663" s="244"/>
      <c r="S7663" s="244"/>
      <c r="T7663" s="245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1:51" s="2" customFormat="1" ht="6.95" customHeight="1" x14ac:dyDescent="0.2">
      <c r="A7664" s="34"/>
      <c r="B7664" s="54"/>
      <c r="C7664" s="55"/>
      <c r="D7664" s="55"/>
      <c r="E7664" s="55"/>
      <c r="F7664" s="55"/>
      <c r="G7664" s="55"/>
      <c r="H7664" s="55"/>
      <c r="I7664" s="55"/>
      <c r="J7664" s="55"/>
      <c r="K7664" s="55"/>
      <c r="L7664" s="39"/>
      <c r="M7664" s="34"/>
      <c r="O7664" s="34"/>
      <c r="P7664" s="34"/>
      <c r="Q7664" s="34"/>
      <c r="R7664" s="34"/>
      <c r="S7664" s="34"/>
      <c r="T7664" s="34"/>
      <c r="U7664" s="34"/>
      <c r="V7664" s="34"/>
      <c r="W7664" s="34"/>
      <c r="X7664" s="34"/>
      <c r="Y7664" s="34"/>
      <c r="Z7664" s="34"/>
      <c r="AA7664" s="34"/>
      <c r="AB7664" s="34"/>
      <c r="AC7664" s="34"/>
      <c r="AD7664" s="34"/>
      <c r="AE7664" s="34"/>
    </row>
  </sheetData>
  <sheetProtection algorithmName="SHA-512" hashValue="w0RIphQJtd7oMjgpdLADsMsGvl1pl3Z93JVtBSbGLVx7n5AnYW8mv0cVUq8Of75uji7sBTRODaxjVF0RnrjKkQ==" saltValue="fN9zPpYageNqjvDkWfcMk5G5PoGSwHOW6QSQgECsz02BmQwJAeDP6Ude1cqu5hZnhHR9Fh3kW74mHioZ8I1VRA==" spinCount="100000" sheet="1" objects="1" scenarios="1" formatColumns="0" formatRows="0" autoFilter="0"/>
  <autoFilter ref="C168:K7663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4" r:id="rId319"/>
    <hyperlink ref="F6506" r:id="rId320"/>
    <hyperlink ref="F6527" r:id="rId321"/>
    <hyperlink ref="F6542" r:id="rId322"/>
    <hyperlink ref="F6555" r:id="rId323"/>
    <hyperlink ref="F6568" r:id="rId324"/>
    <hyperlink ref="F6583" r:id="rId325"/>
    <hyperlink ref="F6598" r:id="rId326"/>
    <hyperlink ref="F6626" r:id="rId327"/>
    <hyperlink ref="F6644" r:id="rId328"/>
    <hyperlink ref="F6674" r:id="rId329"/>
    <hyperlink ref="F6716" r:id="rId330"/>
    <hyperlink ref="F6771" r:id="rId331"/>
    <hyperlink ref="F6815" r:id="rId332"/>
    <hyperlink ref="F6856" r:id="rId333"/>
    <hyperlink ref="F6900" r:id="rId334"/>
    <hyperlink ref="F6909" r:id="rId335"/>
    <hyperlink ref="F6912" r:id="rId336"/>
    <hyperlink ref="F6973" r:id="rId337"/>
    <hyperlink ref="F7038" r:id="rId338"/>
    <hyperlink ref="F7065" r:id="rId339"/>
    <hyperlink ref="F7122" r:id="rId340"/>
    <hyperlink ref="F7137" r:id="rId341"/>
    <hyperlink ref="F7150" r:id="rId342"/>
    <hyperlink ref="F7158" r:id="rId343"/>
    <hyperlink ref="F7166" r:id="rId344"/>
    <hyperlink ref="F7191" r:id="rId345"/>
    <hyperlink ref="F7234" r:id="rId346"/>
    <hyperlink ref="F7247" r:id="rId347"/>
    <hyperlink ref="F7286" r:id="rId348"/>
    <hyperlink ref="F7331" r:id="rId349"/>
    <hyperlink ref="F7352" r:id="rId350"/>
    <hyperlink ref="F7368" r:id="rId351"/>
    <hyperlink ref="F7398" r:id="rId352"/>
    <hyperlink ref="F7408" r:id="rId353"/>
    <hyperlink ref="F7636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5911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5912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5913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5914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 x14ac:dyDescent="0.2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 x14ac:dyDescent="0.2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 x14ac:dyDescent="0.2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 x14ac:dyDescent="0.2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 x14ac:dyDescent="0.2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 x14ac:dyDescent="0.2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 x14ac:dyDescent="0.2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45233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 x14ac:dyDescent="0.2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 x14ac:dyDescent="0.2">
      <c r="B126" s="176"/>
      <c r="C126" s="177"/>
      <c r="D126" s="178" t="s">
        <v>75</v>
      </c>
      <c r="E126" s="190" t="s">
        <v>5915</v>
      </c>
      <c r="F126" s="190" t="s">
        <v>5916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 x14ac:dyDescent="0.2">
      <c r="A127" s="34"/>
      <c r="B127" s="35"/>
      <c r="C127" s="232" t="s">
        <v>16</v>
      </c>
      <c r="D127" s="232" t="s">
        <v>394</v>
      </c>
      <c r="E127" s="233" t="s">
        <v>5917</v>
      </c>
      <c r="F127" s="234" t="s">
        <v>5918</v>
      </c>
      <c r="G127" s="235" t="s">
        <v>5919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5920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5921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5922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5923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5924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5925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5926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5927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5928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5929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5930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5931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5932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5933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 x14ac:dyDescent="0.2">
      <c r="B141" s="221"/>
      <c r="C141" s="222"/>
      <c r="D141" s="212" t="s">
        <v>283</v>
      </c>
      <c r="E141" s="223" t="s">
        <v>1</v>
      </c>
      <c r="F141" s="224" t="s">
        <v>5934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 x14ac:dyDescent="0.2">
      <c r="B142" s="221"/>
      <c r="C142" s="222"/>
      <c r="D142" s="212" t="s">
        <v>283</v>
      </c>
      <c r="E142" s="223" t="s">
        <v>1</v>
      </c>
      <c r="F142" s="224" t="s">
        <v>5935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5936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5937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5938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 x14ac:dyDescent="0.2">
      <c r="B146" s="246"/>
      <c r="C146" s="247"/>
      <c r="D146" s="212" t="s">
        <v>283</v>
      </c>
      <c r="E146" s="248" t="s">
        <v>1</v>
      </c>
      <c r="F146" s="249" t="s">
        <v>5939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 x14ac:dyDescent="0.2">
      <c r="A147" s="34"/>
      <c r="B147" s="35"/>
      <c r="C147" s="192" t="s">
        <v>84</v>
      </c>
      <c r="D147" s="192" t="s">
        <v>274</v>
      </c>
      <c r="E147" s="193" t="s">
        <v>5940</v>
      </c>
      <c r="F147" s="194" t="s">
        <v>5941</v>
      </c>
      <c r="G147" s="195" t="s">
        <v>5919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 x14ac:dyDescent="0.2">
      <c r="B149" s="246"/>
      <c r="C149" s="247"/>
      <c r="D149" s="212" t="s">
        <v>283</v>
      </c>
      <c r="E149" s="248" t="s">
        <v>1</v>
      </c>
      <c r="F149" s="249" t="s">
        <v>5939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 x14ac:dyDescent="0.2">
      <c r="A150" s="34"/>
      <c r="B150" s="35"/>
      <c r="C150" s="232" t="s">
        <v>291</v>
      </c>
      <c r="D150" s="232" t="s">
        <v>394</v>
      </c>
      <c r="E150" s="233" t="s">
        <v>5943</v>
      </c>
      <c r="F150" s="234" t="s">
        <v>5944</v>
      </c>
      <c r="G150" s="235" t="s">
        <v>5919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5945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 x14ac:dyDescent="0.2">
      <c r="B152" s="246"/>
      <c r="C152" s="247"/>
      <c r="D152" s="212" t="s">
        <v>283</v>
      </c>
      <c r="E152" s="248" t="s">
        <v>1</v>
      </c>
      <c r="F152" s="249" t="s">
        <v>5939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 x14ac:dyDescent="0.2">
      <c r="A153" s="34"/>
      <c r="B153" s="35"/>
      <c r="C153" s="232" t="s">
        <v>279</v>
      </c>
      <c r="D153" s="232" t="s">
        <v>394</v>
      </c>
      <c r="E153" s="233" t="s">
        <v>5946</v>
      </c>
      <c r="F153" s="234" t="s">
        <v>5947</v>
      </c>
      <c r="G153" s="235" t="s">
        <v>5919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5948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 x14ac:dyDescent="0.2">
      <c r="A155" s="34"/>
      <c r="B155" s="35"/>
      <c r="C155" s="232" t="s">
        <v>4523</v>
      </c>
      <c r="D155" s="232" t="s">
        <v>394</v>
      </c>
      <c r="E155" s="233" t="s">
        <v>5949</v>
      </c>
      <c r="F155" s="234" t="s">
        <v>5950</v>
      </c>
      <c r="G155" s="235" t="s">
        <v>5919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5951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 x14ac:dyDescent="0.2">
      <c r="B157" s="246"/>
      <c r="C157" s="247"/>
      <c r="D157" s="212" t="s">
        <v>283</v>
      </c>
      <c r="E157" s="248" t="s">
        <v>1</v>
      </c>
      <c r="F157" s="249" t="s">
        <v>5939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 x14ac:dyDescent="0.2">
      <c r="A158" s="34"/>
      <c r="B158" s="35"/>
      <c r="C158" s="232" t="s">
        <v>305</v>
      </c>
      <c r="D158" s="232" t="s">
        <v>394</v>
      </c>
      <c r="E158" s="233" t="s">
        <v>5952</v>
      </c>
      <c r="F158" s="234" t="s">
        <v>5953</v>
      </c>
      <c r="G158" s="235" t="s">
        <v>5919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5954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 x14ac:dyDescent="0.2">
      <c r="B160" s="246"/>
      <c r="C160" s="247"/>
      <c r="D160" s="212" t="s">
        <v>283</v>
      </c>
      <c r="E160" s="248" t="s">
        <v>1</v>
      </c>
      <c r="F160" s="249" t="s">
        <v>5939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 x14ac:dyDescent="0.2">
      <c r="A161" s="34"/>
      <c r="B161" s="35"/>
      <c r="C161" s="232" t="s">
        <v>4532</v>
      </c>
      <c r="D161" s="232" t="s">
        <v>394</v>
      </c>
      <c r="E161" s="233" t="s">
        <v>5955</v>
      </c>
      <c r="F161" s="234" t="s">
        <v>5956</v>
      </c>
      <c r="G161" s="235" t="s">
        <v>5919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5957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 x14ac:dyDescent="0.2">
      <c r="B163" s="246"/>
      <c r="C163" s="247"/>
      <c r="D163" s="212" t="s">
        <v>283</v>
      </c>
      <c r="E163" s="248" t="s">
        <v>1</v>
      </c>
      <c r="F163" s="249" t="s">
        <v>5939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 x14ac:dyDescent="0.2">
      <c r="A164" s="34"/>
      <c r="B164" s="35"/>
      <c r="C164" s="192" t="s">
        <v>313</v>
      </c>
      <c r="D164" s="192" t="s">
        <v>274</v>
      </c>
      <c r="E164" s="193" t="s">
        <v>5958</v>
      </c>
      <c r="F164" s="194" t="s">
        <v>5959</v>
      </c>
      <c r="G164" s="195" t="s">
        <v>5919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5960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 x14ac:dyDescent="0.2">
      <c r="B166" s="246"/>
      <c r="C166" s="247"/>
      <c r="D166" s="212" t="s">
        <v>283</v>
      </c>
      <c r="E166" s="248" t="s">
        <v>1</v>
      </c>
      <c r="F166" s="249" t="s">
        <v>5939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 x14ac:dyDescent="0.2">
      <c r="A167" s="34"/>
      <c r="B167" s="35"/>
      <c r="C167" s="192" t="s">
        <v>2526</v>
      </c>
      <c r="D167" s="192" t="s">
        <v>274</v>
      </c>
      <c r="E167" s="193" t="s">
        <v>5961</v>
      </c>
      <c r="F167" s="194" t="s">
        <v>5962</v>
      </c>
      <c r="G167" s="195" t="s">
        <v>5919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5963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 x14ac:dyDescent="0.2">
      <c r="B169" s="246"/>
      <c r="C169" s="247"/>
      <c r="D169" s="212" t="s">
        <v>283</v>
      </c>
      <c r="E169" s="248" t="s">
        <v>1</v>
      </c>
      <c r="F169" s="249" t="s">
        <v>5939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 x14ac:dyDescent="0.2">
      <c r="A170" s="34"/>
      <c r="B170" s="35"/>
      <c r="C170" s="192" t="s">
        <v>320</v>
      </c>
      <c r="D170" s="192" t="s">
        <v>274</v>
      </c>
      <c r="E170" s="193" t="s">
        <v>5964</v>
      </c>
      <c r="F170" s="194" t="s">
        <v>5965</v>
      </c>
      <c r="G170" s="195" t="s">
        <v>5919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5966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 x14ac:dyDescent="0.2">
      <c r="B172" s="246"/>
      <c r="C172" s="247"/>
      <c r="D172" s="212" t="s">
        <v>283</v>
      </c>
      <c r="E172" s="248" t="s">
        <v>1</v>
      </c>
      <c r="F172" s="249" t="s">
        <v>5939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 x14ac:dyDescent="0.2">
      <c r="A173" s="34"/>
      <c r="B173" s="35"/>
      <c r="C173" s="192" t="s">
        <v>330</v>
      </c>
      <c r="D173" s="192" t="s">
        <v>274</v>
      </c>
      <c r="E173" s="193" t="s">
        <v>5967</v>
      </c>
      <c r="F173" s="194" t="s">
        <v>5968</v>
      </c>
      <c r="G173" s="195" t="s">
        <v>5919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5969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 x14ac:dyDescent="0.2">
      <c r="B175" s="246"/>
      <c r="C175" s="247"/>
      <c r="D175" s="212" t="s">
        <v>283</v>
      </c>
      <c r="E175" s="248" t="s">
        <v>1</v>
      </c>
      <c r="F175" s="249" t="s">
        <v>5939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 x14ac:dyDescent="0.2">
      <c r="A176" s="34"/>
      <c r="B176" s="35"/>
      <c r="C176" s="192" t="s">
        <v>344</v>
      </c>
      <c r="D176" s="192" t="s">
        <v>274</v>
      </c>
      <c r="E176" s="193" t="s">
        <v>5970</v>
      </c>
      <c r="F176" s="194" t="s">
        <v>5971</v>
      </c>
      <c r="G176" s="195" t="s">
        <v>5919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 x14ac:dyDescent="0.2">
      <c r="A178" s="34"/>
      <c r="B178" s="35"/>
      <c r="C178" s="232" t="s">
        <v>4822</v>
      </c>
      <c r="D178" s="232" t="s">
        <v>394</v>
      </c>
      <c r="E178" s="233" t="s">
        <v>5973</v>
      </c>
      <c r="F178" s="234" t="s">
        <v>5974</v>
      </c>
      <c r="G178" s="235" t="s">
        <v>5919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5975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 x14ac:dyDescent="0.2">
      <c r="B180" s="246"/>
      <c r="C180" s="247"/>
      <c r="D180" s="212" t="s">
        <v>283</v>
      </c>
      <c r="E180" s="248" t="s">
        <v>1</v>
      </c>
      <c r="F180" s="249" t="s">
        <v>5939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 x14ac:dyDescent="0.2">
      <c r="A181" s="34"/>
      <c r="B181" s="35"/>
      <c r="C181" s="232" t="s">
        <v>5118</v>
      </c>
      <c r="D181" s="232" t="s">
        <v>394</v>
      </c>
      <c r="E181" s="233" t="s">
        <v>5976</v>
      </c>
      <c r="F181" s="234" t="s">
        <v>5977</v>
      </c>
      <c r="G181" s="235" t="s">
        <v>5919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5978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5979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 x14ac:dyDescent="0.2">
      <c r="B183" s="246"/>
      <c r="C183" s="247"/>
      <c r="D183" s="212" t="s">
        <v>283</v>
      </c>
      <c r="E183" s="248" t="s">
        <v>1</v>
      </c>
      <c r="F183" s="249" t="s">
        <v>5939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 x14ac:dyDescent="0.2">
      <c r="A184" s="34"/>
      <c r="B184" s="35"/>
      <c r="C184" s="232" t="s">
        <v>8</v>
      </c>
      <c r="D184" s="232" t="s">
        <v>394</v>
      </c>
      <c r="E184" s="233" t="s">
        <v>5980</v>
      </c>
      <c r="F184" s="234" t="s">
        <v>5981</v>
      </c>
      <c r="G184" s="235" t="s">
        <v>5919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 x14ac:dyDescent="0.2">
      <c r="B186" s="246"/>
      <c r="C186" s="247"/>
      <c r="D186" s="212" t="s">
        <v>283</v>
      </c>
      <c r="E186" s="248" t="s">
        <v>1</v>
      </c>
      <c r="F186" s="249" t="s">
        <v>5939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 x14ac:dyDescent="0.2">
      <c r="A187" s="34"/>
      <c r="B187" s="35"/>
      <c r="C187" s="232" t="s">
        <v>358</v>
      </c>
      <c r="D187" s="232" t="s">
        <v>394</v>
      </c>
      <c r="E187" s="233" t="s">
        <v>5983</v>
      </c>
      <c r="F187" s="234" t="s">
        <v>5984</v>
      </c>
      <c r="G187" s="235" t="s">
        <v>5919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5985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 x14ac:dyDescent="0.2">
      <c r="B189" s="246"/>
      <c r="C189" s="247"/>
      <c r="D189" s="212" t="s">
        <v>283</v>
      </c>
      <c r="E189" s="248" t="s">
        <v>1</v>
      </c>
      <c r="F189" s="249" t="s">
        <v>5939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 x14ac:dyDescent="0.2">
      <c r="A190" s="34"/>
      <c r="B190" s="35"/>
      <c r="C190" s="232" t="s">
        <v>363</v>
      </c>
      <c r="D190" s="232" t="s">
        <v>394</v>
      </c>
      <c r="E190" s="233" t="s">
        <v>5986</v>
      </c>
      <c r="F190" s="234" t="s">
        <v>5987</v>
      </c>
      <c r="G190" s="235" t="s">
        <v>5919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5988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5979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 x14ac:dyDescent="0.2">
      <c r="B192" s="246"/>
      <c r="C192" s="247"/>
      <c r="D192" s="212" t="s">
        <v>283</v>
      </c>
      <c r="E192" s="248" t="s">
        <v>1</v>
      </c>
      <c r="F192" s="249" t="s">
        <v>5939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 x14ac:dyDescent="0.2">
      <c r="A193" s="34"/>
      <c r="B193" s="35"/>
      <c r="C193" s="232" t="s">
        <v>368</v>
      </c>
      <c r="D193" s="232" t="s">
        <v>394</v>
      </c>
      <c r="E193" s="233" t="s">
        <v>5989</v>
      </c>
      <c r="F193" s="234" t="s">
        <v>5990</v>
      </c>
      <c r="G193" s="235" t="s">
        <v>5919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5991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 x14ac:dyDescent="0.2">
      <c r="B195" s="246"/>
      <c r="C195" s="247"/>
      <c r="D195" s="212" t="s">
        <v>283</v>
      </c>
      <c r="E195" s="248" t="s">
        <v>1</v>
      </c>
      <c r="F195" s="249" t="s">
        <v>5939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 x14ac:dyDescent="0.2">
      <c r="A196" s="34"/>
      <c r="B196" s="35"/>
      <c r="C196" s="192" t="s">
        <v>5992</v>
      </c>
      <c r="D196" s="192" t="s">
        <v>274</v>
      </c>
      <c r="E196" s="193" t="s">
        <v>5993</v>
      </c>
      <c r="F196" s="194" t="s">
        <v>5994</v>
      </c>
      <c r="G196" s="195" t="s">
        <v>5919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5995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5996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 x14ac:dyDescent="0.2">
      <c r="B198" s="246"/>
      <c r="C198" s="247"/>
      <c r="D198" s="212" t="s">
        <v>283</v>
      </c>
      <c r="E198" s="248" t="s">
        <v>1</v>
      </c>
      <c r="F198" s="249" t="s">
        <v>5939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 x14ac:dyDescent="0.2">
      <c r="A199" s="34"/>
      <c r="B199" s="35"/>
      <c r="C199" s="232" t="s">
        <v>377</v>
      </c>
      <c r="D199" s="232" t="s">
        <v>394</v>
      </c>
      <c r="E199" s="233" t="s">
        <v>5997</v>
      </c>
      <c r="F199" s="234" t="s">
        <v>5998</v>
      </c>
      <c r="G199" s="235" t="s">
        <v>5239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5999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 x14ac:dyDescent="0.2">
      <c r="B201" s="246"/>
      <c r="C201" s="247"/>
      <c r="D201" s="212" t="s">
        <v>283</v>
      </c>
      <c r="E201" s="248" t="s">
        <v>1</v>
      </c>
      <c r="F201" s="249" t="s">
        <v>5939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 x14ac:dyDescent="0.2">
      <c r="A202" s="34"/>
      <c r="B202" s="35"/>
      <c r="C202" s="192" t="s">
        <v>7</v>
      </c>
      <c r="D202" s="192" t="s">
        <v>274</v>
      </c>
      <c r="E202" s="193" t="s">
        <v>6000</v>
      </c>
      <c r="F202" s="194" t="s">
        <v>6001</v>
      </c>
      <c r="G202" s="195" t="s">
        <v>6002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6003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 x14ac:dyDescent="0.2">
      <c r="B204" s="246"/>
      <c r="C204" s="247"/>
      <c r="D204" s="212" t="s">
        <v>283</v>
      </c>
      <c r="E204" s="248" t="s">
        <v>1</v>
      </c>
      <c r="F204" s="249" t="s">
        <v>5939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 x14ac:dyDescent="0.2">
      <c r="A205" s="34"/>
      <c r="B205" s="35"/>
      <c r="C205" s="232" t="s">
        <v>393</v>
      </c>
      <c r="D205" s="232" t="s">
        <v>394</v>
      </c>
      <c r="E205" s="233" t="s">
        <v>6004</v>
      </c>
      <c r="F205" s="234" t="s">
        <v>6005</v>
      </c>
      <c r="G205" s="235" t="s">
        <v>5919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6006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6007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 x14ac:dyDescent="0.2">
      <c r="B207" s="246"/>
      <c r="C207" s="247"/>
      <c r="D207" s="212" t="s">
        <v>283</v>
      </c>
      <c r="E207" s="248" t="s">
        <v>1</v>
      </c>
      <c r="F207" s="249" t="s">
        <v>5939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 x14ac:dyDescent="0.2">
      <c r="A208" s="34"/>
      <c r="B208" s="35"/>
      <c r="C208" s="232" t="s">
        <v>399</v>
      </c>
      <c r="D208" s="232" t="s">
        <v>394</v>
      </c>
      <c r="E208" s="233" t="s">
        <v>6008</v>
      </c>
      <c r="F208" s="234" t="s">
        <v>6009</v>
      </c>
      <c r="G208" s="235" t="s">
        <v>5919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6010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6011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 x14ac:dyDescent="0.2">
      <c r="B210" s="246"/>
      <c r="C210" s="247"/>
      <c r="D210" s="212" t="s">
        <v>283</v>
      </c>
      <c r="E210" s="248" t="s">
        <v>1</v>
      </c>
      <c r="F210" s="249" t="s">
        <v>5939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 x14ac:dyDescent="0.2">
      <c r="A211" s="34"/>
      <c r="B211" s="35"/>
      <c r="C211" s="192" t="s">
        <v>413</v>
      </c>
      <c r="D211" s="192" t="s">
        <v>274</v>
      </c>
      <c r="E211" s="193" t="s">
        <v>6012</v>
      </c>
      <c r="F211" s="194" t="s">
        <v>6013</v>
      </c>
      <c r="G211" s="195" t="s">
        <v>5919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6014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6015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 x14ac:dyDescent="0.2">
      <c r="B213" s="246"/>
      <c r="C213" s="247"/>
      <c r="D213" s="212" t="s">
        <v>283</v>
      </c>
      <c r="E213" s="248" t="s">
        <v>1</v>
      </c>
      <c r="F213" s="249" t="s">
        <v>5939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 x14ac:dyDescent="0.2">
      <c r="A214" s="34"/>
      <c r="B214" s="35"/>
      <c r="C214" s="192" t="s">
        <v>417</v>
      </c>
      <c r="D214" s="192" t="s">
        <v>274</v>
      </c>
      <c r="E214" s="193" t="s">
        <v>6016</v>
      </c>
      <c r="F214" s="194" t="s">
        <v>6017</v>
      </c>
      <c r="G214" s="195" t="s">
        <v>5919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6018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6015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 x14ac:dyDescent="0.2">
      <c r="B216" s="246"/>
      <c r="C216" s="247"/>
      <c r="D216" s="212" t="s">
        <v>283</v>
      </c>
      <c r="E216" s="248" t="s">
        <v>1</v>
      </c>
      <c r="F216" s="249" t="s">
        <v>5939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 x14ac:dyDescent="0.2">
      <c r="A217" s="34"/>
      <c r="B217" s="35"/>
      <c r="C217" s="192" t="s">
        <v>431</v>
      </c>
      <c r="D217" s="192" t="s">
        <v>274</v>
      </c>
      <c r="E217" s="193" t="s">
        <v>6019</v>
      </c>
      <c r="F217" s="194" t="s">
        <v>6020</v>
      </c>
      <c r="G217" s="195" t="s">
        <v>5919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6021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 x14ac:dyDescent="0.2">
      <c r="B219" s="246"/>
      <c r="C219" s="247"/>
      <c r="D219" s="212" t="s">
        <v>283</v>
      </c>
      <c r="E219" s="248" t="s">
        <v>1</v>
      </c>
      <c r="F219" s="249" t="s">
        <v>5939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 x14ac:dyDescent="0.2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 x14ac:dyDescent="0.2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 x14ac:dyDescent="0.2">
      <c r="A222" s="34"/>
      <c r="B222" s="35"/>
      <c r="C222" s="232" t="s">
        <v>448</v>
      </c>
      <c r="D222" s="232" t="s">
        <v>394</v>
      </c>
      <c r="E222" s="233" t="s">
        <v>6022</v>
      </c>
      <c r="F222" s="234" t="s">
        <v>6023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6024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 x14ac:dyDescent="0.2">
      <c r="B224" s="246"/>
      <c r="C224" s="247"/>
      <c r="D224" s="212" t="s">
        <v>283</v>
      </c>
      <c r="E224" s="248" t="s">
        <v>1</v>
      </c>
      <c r="F224" s="249" t="s">
        <v>5939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 x14ac:dyDescent="0.2">
      <c r="A225" s="34"/>
      <c r="B225" s="35"/>
      <c r="C225" s="192" t="s">
        <v>453</v>
      </c>
      <c r="D225" s="192" t="s">
        <v>274</v>
      </c>
      <c r="E225" s="193" t="s">
        <v>6025</v>
      </c>
      <c r="F225" s="194" t="s">
        <v>6026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6027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 x14ac:dyDescent="0.2">
      <c r="B227" s="246"/>
      <c r="C227" s="247"/>
      <c r="D227" s="212" t="s">
        <v>283</v>
      </c>
      <c r="E227" s="248" t="s">
        <v>1</v>
      </c>
      <c r="F227" s="249" t="s">
        <v>5939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 x14ac:dyDescent="0.2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eLDAMTzXeJgJCUX/xpkFaRjzx8Jq8Yko1oK43KgfvlXbUjauF+Rn6qPFZ+p4e8JXKMjltZWTxkY01hPNtNbbPg==" saltValue="PQaotMYix/VLWaJSloWqir6KRpxAoLhrCCB5DWOrMZ1OvHteU9j4SCs+I3be/RxTV5xESSu6nEPQXJKhZU18Ng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6028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6029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6030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6031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6032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6033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6034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6035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 x14ac:dyDescent="0.2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 x14ac:dyDescent="0.2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 x14ac:dyDescent="0.2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 x14ac:dyDescent="0.2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 x14ac:dyDescent="0.2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 x14ac:dyDescent="0.2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 x14ac:dyDescent="0.2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 x14ac:dyDescent="0.2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 x14ac:dyDescent="0.2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 x14ac:dyDescent="0.2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45233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 x14ac:dyDescent="0.2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 x14ac:dyDescent="0.2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 x14ac:dyDescent="0.2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 x14ac:dyDescent="0.2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 x14ac:dyDescent="0.25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 x14ac:dyDescent="0.2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 x14ac:dyDescent="0.2">
      <c r="B131" s="176"/>
      <c r="C131" s="177"/>
      <c r="D131" s="178" t="s">
        <v>75</v>
      </c>
      <c r="E131" s="190" t="s">
        <v>4770</v>
      </c>
      <c r="F131" s="190" t="s">
        <v>6036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 x14ac:dyDescent="0.2">
      <c r="A132" s="34"/>
      <c r="B132" s="35"/>
      <c r="C132" s="192" t="s">
        <v>1467</v>
      </c>
      <c r="D132" s="192" t="s">
        <v>274</v>
      </c>
      <c r="E132" s="193" t="s">
        <v>6037</v>
      </c>
      <c r="F132" s="194" t="s">
        <v>6038</v>
      </c>
      <c r="G132" s="195" t="s">
        <v>4830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6039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6040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 x14ac:dyDescent="0.2">
      <c r="A135" s="34"/>
      <c r="B135" s="35"/>
      <c r="C135" s="232" t="s">
        <v>1487</v>
      </c>
      <c r="D135" s="232" t="s">
        <v>394</v>
      </c>
      <c r="E135" s="233" t="s">
        <v>6041</v>
      </c>
      <c r="F135" s="234" t="s">
        <v>6042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6043</v>
      </c>
    </row>
    <row r="136" spans="1:65" s="13" customFormat="1" ht="22.5" x14ac:dyDescent="0.2">
      <c r="B136" s="210"/>
      <c r="C136" s="211"/>
      <c r="D136" s="212" t="s">
        <v>283</v>
      </c>
      <c r="E136" s="213" t="s">
        <v>1</v>
      </c>
      <c r="F136" s="214" t="s">
        <v>6044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1503</v>
      </c>
      <c r="D138" s="232" t="s">
        <v>394</v>
      </c>
      <c r="E138" s="233" t="s">
        <v>6045</v>
      </c>
      <c r="F138" s="234" t="s">
        <v>6046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6047</v>
      </c>
    </row>
    <row r="139" spans="1:65" s="13" customFormat="1" ht="22.5" x14ac:dyDescent="0.2">
      <c r="B139" s="210"/>
      <c r="C139" s="211"/>
      <c r="D139" s="212" t="s">
        <v>283</v>
      </c>
      <c r="E139" s="213" t="s">
        <v>1</v>
      </c>
      <c r="F139" s="214" t="s">
        <v>6044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 x14ac:dyDescent="0.2">
      <c r="A141" s="34"/>
      <c r="B141" s="35"/>
      <c r="C141" s="192" t="s">
        <v>291</v>
      </c>
      <c r="D141" s="192" t="s">
        <v>274</v>
      </c>
      <c r="E141" s="193" t="s">
        <v>6048</v>
      </c>
      <c r="F141" s="194" t="s">
        <v>6049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6050</v>
      </c>
    </row>
    <row r="142" spans="1:65" s="2" customFormat="1" ht="11.25" x14ac:dyDescent="0.2">
      <c r="A142" s="34"/>
      <c r="B142" s="35"/>
      <c r="C142" s="36"/>
      <c r="D142" s="205" t="s">
        <v>281</v>
      </c>
      <c r="E142" s="36"/>
      <c r="F142" s="206" t="s">
        <v>6051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 x14ac:dyDescent="0.2">
      <c r="B143" s="176"/>
      <c r="C143" s="177"/>
      <c r="D143" s="178" t="s">
        <v>75</v>
      </c>
      <c r="E143" s="190" t="s">
        <v>4774</v>
      </c>
      <c r="F143" s="190" t="s">
        <v>6052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 x14ac:dyDescent="0.2">
      <c r="A144" s="34"/>
      <c r="B144" s="35"/>
      <c r="C144" s="192" t="s">
        <v>279</v>
      </c>
      <c r="D144" s="192" t="s">
        <v>274</v>
      </c>
      <c r="E144" s="193" t="s">
        <v>6053</v>
      </c>
      <c r="F144" s="194" t="s">
        <v>6054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6055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6056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 x14ac:dyDescent="0.2">
      <c r="B146" s="210"/>
      <c r="C146" s="211"/>
      <c r="D146" s="212" t="s">
        <v>283</v>
      </c>
      <c r="E146" s="213" t="s">
        <v>1</v>
      </c>
      <c r="F146" s="214" t="s">
        <v>6057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 x14ac:dyDescent="0.2">
      <c r="A148" s="34"/>
      <c r="B148" s="35"/>
      <c r="C148" s="192" t="s">
        <v>4523</v>
      </c>
      <c r="D148" s="192" t="s">
        <v>274</v>
      </c>
      <c r="E148" s="193" t="s">
        <v>6058</v>
      </c>
      <c r="F148" s="194" t="s">
        <v>6059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6060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6061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 x14ac:dyDescent="0.2">
      <c r="B150" s="210"/>
      <c r="C150" s="211"/>
      <c r="D150" s="212" t="s">
        <v>283</v>
      </c>
      <c r="E150" s="213" t="s">
        <v>1</v>
      </c>
      <c r="F150" s="214" t="s">
        <v>6057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6062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 x14ac:dyDescent="0.2">
      <c r="A152" s="34"/>
      <c r="B152" s="35"/>
      <c r="C152" s="192" t="s">
        <v>305</v>
      </c>
      <c r="D152" s="192" t="s">
        <v>274</v>
      </c>
      <c r="E152" s="193" t="s">
        <v>6063</v>
      </c>
      <c r="F152" s="194" t="s">
        <v>6064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6065</v>
      </c>
    </row>
    <row r="153" spans="1:65" s="2" customFormat="1" ht="11.25" x14ac:dyDescent="0.2">
      <c r="A153" s="34"/>
      <c r="B153" s="35"/>
      <c r="C153" s="36"/>
      <c r="D153" s="205" t="s">
        <v>281</v>
      </c>
      <c r="E153" s="36"/>
      <c r="F153" s="206" t="s">
        <v>6066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 x14ac:dyDescent="0.2">
      <c r="B154" s="210"/>
      <c r="C154" s="211"/>
      <c r="D154" s="212" t="s">
        <v>283</v>
      </c>
      <c r="E154" s="213" t="s">
        <v>1</v>
      </c>
      <c r="F154" s="214" t="s">
        <v>6057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 x14ac:dyDescent="0.2">
      <c r="A156" s="34"/>
      <c r="B156" s="35"/>
      <c r="C156" s="192" t="s">
        <v>4532</v>
      </c>
      <c r="D156" s="192" t="s">
        <v>274</v>
      </c>
      <c r="E156" s="193" t="s">
        <v>6067</v>
      </c>
      <c r="F156" s="194" t="s">
        <v>6068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6069</v>
      </c>
    </row>
    <row r="157" spans="1:65" s="2" customFormat="1" ht="11.25" x14ac:dyDescent="0.2">
      <c r="A157" s="34"/>
      <c r="B157" s="35"/>
      <c r="C157" s="36"/>
      <c r="D157" s="205" t="s">
        <v>281</v>
      </c>
      <c r="E157" s="36"/>
      <c r="F157" s="206" t="s">
        <v>6070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 x14ac:dyDescent="0.2">
      <c r="B158" s="210"/>
      <c r="C158" s="211"/>
      <c r="D158" s="212" t="s">
        <v>283</v>
      </c>
      <c r="E158" s="213" t="s">
        <v>1</v>
      </c>
      <c r="F158" s="214" t="s">
        <v>6057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313</v>
      </c>
      <c r="D160" s="192" t="s">
        <v>274</v>
      </c>
      <c r="E160" s="193" t="s">
        <v>6071</v>
      </c>
      <c r="F160" s="194" t="s">
        <v>6072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6073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6074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 x14ac:dyDescent="0.2">
      <c r="B162" s="210"/>
      <c r="C162" s="211"/>
      <c r="D162" s="212" t="s">
        <v>283</v>
      </c>
      <c r="E162" s="213" t="s">
        <v>1</v>
      </c>
      <c r="F162" s="214" t="s">
        <v>6057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6075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 x14ac:dyDescent="0.2">
      <c r="A164" s="34"/>
      <c r="B164" s="35"/>
      <c r="C164" s="192" t="s">
        <v>2526</v>
      </c>
      <c r="D164" s="192" t="s">
        <v>274</v>
      </c>
      <c r="E164" s="193" t="s">
        <v>6076</v>
      </c>
      <c r="F164" s="194" t="s">
        <v>6077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6078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6079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6057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6080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 x14ac:dyDescent="0.2">
      <c r="A168" s="34"/>
      <c r="B168" s="35"/>
      <c r="C168" s="192" t="s">
        <v>320</v>
      </c>
      <c r="D168" s="192" t="s">
        <v>274</v>
      </c>
      <c r="E168" s="193" t="s">
        <v>6081</v>
      </c>
      <c r="F168" s="194" t="s">
        <v>6082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6083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6084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 x14ac:dyDescent="0.2">
      <c r="B170" s="210"/>
      <c r="C170" s="211"/>
      <c r="D170" s="212" t="s">
        <v>283</v>
      </c>
      <c r="E170" s="213" t="s">
        <v>1</v>
      </c>
      <c r="F170" s="214" t="s">
        <v>6057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6085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330</v>
      </c>
      <c r="D172" s="192" t="s">
        <v>274</v>
      </c>
      <c r="E172" s="193" t="s">
        <v>6086</v>
      </c>
      <c r="F172" s="194" t="s">
        <v>6087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6088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6089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 x14ac:dyDescent="0.2">
      <c r="B174" s="210"/>
      <c r="C174" s="211"/>
      <c r="D174" s="212" t="s">
        <v>283</v>
      </c>
      <c r="E174" s="213" t="s">
        <v>1</v>
      </c>
      <c r="F174" s="214" t="s">
        <v>6057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344</v>
      </c>
      <c r="D176" s="192" t="s">
        <v>274</v>
      </c>
      <c r="E176" s="193" t="s">
        <v>6090</v>
      </c>
      <c r="F176" s="194" t="s">
        <v>6091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6092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6093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6044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6094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 x14ac:dyDescent="0.2">
      <c r="A180" s="34"/>
      <c r="B180" s="35"/>
      <c r="C180" s="192" t="s">
        <v>4822</v>
      </c>
      <c r="D180" s="192" t="s">
        <v>274</v>
      </c>
      <c r="E180" s="193" t="s">
        <v>6095</v>
      </c>
      <c r="F180" s="194" t="s">
        <v>6096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6097</v>
      </c>
    </row>
    <row r="181" spans="1:65" s="2" customFormat="1" ht="11.25" x14ac:dyDescent="0.2">
      <c r="A181" s="34"/>
      <c r="B181" s="35"/>
      <c r="C181" s="36"/>
      <c r="D181" s="205" t="s">
        <v>281</v>
      </c>
      <c r="E181" s="36"/>
      <c r="F181" s="206" t="s">
        <v>6098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 x14ac:dyDescent="0.2">
      <c r="B182" s="210"/>
      <c r="C182" s="211"/>
      <c r="D182" s="212" t="s">
        <v>283</v>
      </c>
      <c r="E182" s="213" t="s">
        <v>1</v>
      </c>
      <c r="F182" s="214" t="s">
        <v>6044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6099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 x14ac:dyDescent="0.2">
      <c r="A184" s="34"/>
      <c r="B184" s="35"/>
      <c r="C184" s="192" t="s">
        <v>5118</v>
      </c>
      <c r="D184" s="192" t="s">
        <v>274</v>
      </c>
      <c r="E184" s="193" t="s">
        <v>6100</v>
      </c>
      <c r="F184" s="194" t="s">
        <v>6101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6102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6103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 x14ac:dyDescent="0.2">
      <c r="B186" s="210"/>
      <c r="C186" s="211"/>
      <c r="D186" s="212" t="s">
        <v>283</v>
      </c>
      <c r="E186" s="213" t="s">
        <v>1</v>
      </c>
      <c r="F186" s="214" t="s">
        <v>6044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 x14ac:dyDescent="0.2">
      <c r="A188" s="34"/>
      <c r="B188" s="35"/>
      <c r="C188" s="192" t="s">
        <v>8</v>
      </c>
      <c r="D188" s="192" t="s">
        <v>274</v>
      </c>
      <c r="E188" s="193" t="s">
        <v>6104</v>
      </c>
      <c r="F188" s="194" t="s">
        <v>6105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6106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6107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 x14ac:dyDescent="0.2">
      <c r="B190" s="210"/>
      <c r="C190" s="211"/>
      <c r="D190" s="212" t="s">
        <v>283</v>
      </c>
      <c r="E190" s="213" t="s">
        <v>1</v>
      </c>
      <c r="F190" s="214" t="s">
        <v>6044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6108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358</v>
      </c>
      <c r="D192" s="192" t="s">
        <v>274</v>
      </c>
      <c r="E192" s="193" t="s">
        <v>6109</v>
      </c>
      <c r="F192" s="194" t="s">
        <v>6110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6111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6112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 x14ac:dyDescent="0.2">
      <c r="B194" s="210"/>
      <c r="C194" s="211"/>
      <c r="D194" s="212" t="s">
        <v>283</v>
      </c>
      <c r="E194" s="213" t="s">
        <v>1</v>
      </c>
      <c r="F194" s="214" t="s">
        <v>6044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363</v>
      </c>
      <c r="D196" s="192" t="s">
        <v>274</v>
      </c>
      <c r="E196" s="193" t="s">
        <v>6113</v>
      </c>
      <c r="F196" s="194" t="s">
        <v>6114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6115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6116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 x14ac:dyDescent="0.2">
      <c r="B198" s="210"/>
      <c r="C198" s="211"/>
      <c r="D198" s="212" t="s">
        <v>283</v>
      </c>
      <c r="E198" s="213" t="s">
        <v>1</v>
      </c>
      <c r="F198" s="214" t="s">
        <v>6044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6117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368</v>
      </c>
      <c r="D200" s="192" t="s">
        <v>274</v>
      </c>
      <c r="E200" s="193" t="s">
        <v>6118</v>
      </c>
      <c r="F200" s="194" t="s">
        <v>6119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6120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6121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 x14ac:dyDescent="0.2">
      <c r="B202" s="210"/>
      <c r="C202" s="211"/>
      <c r="D202" s="212" t="s">
        <v>283</v>
      </c>
      <c r="E202" s="213" t="s">
        <v>1</v>
      </c>
      <c r="F202" s="214" t="s">
        <v>6044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5992</v>
      </c>
      <c r="D204" s="192" t="s">
        <v>274</v>
      </c>
      <c r="E204" s="193" t="s">
        <v>6122</v>
      </c>
      <c r="F204" s="194" t="s">
        <v>6123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6124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6125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 x14ac:dyDescent="0.2">
      <c r="B206" s="210"/>
      <c r="C206" s="211"/>
      <c r="D206" s="212" t="s">
        <v>283</v>
      </c>
      <c r="E206" s="213" t="s">
        <v>1</v>
      </c>
      <c r="F206" s="214" t="s">
        <v>6044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6126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 x14ac:dyDescent="0.2">
      <c r="A208" s="34"/>
      <c r="B208" s="35"/>
      <c r="C208" s="192" t="s">
        <v>377</v>
      </c>
      <c r="D208" s="192" t="s">
        <v>274</v>
      </c>
      <c r="E208" s="193" t="s">
        <v>6127</v>
      </c>
      <c r="F208" s="194" t="s">
        <v>6128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6129</v>
      </c>
    </row>
    <row r="209" spans="1:65" s="2" customFormat="1" ht="11.25" x14ac:dyDescent="0.2">
      <c r="A209" s="34"/>
      <c r="B209" s="35"/>
      <c r="C209" s="36"/>
      <c r="D209" s="205" t="s">
        <v>281</v>
      </c>
      <c r="E209" s="36"/>
      <c r="F209" s="206" t="s">
        <v>6130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6057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5118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 x14ac:dyDescent="0.2">
      <c r="A212" s="34"/>
      <c r="B212" s="35"/>
      <c r="C212" s="192" t="s">
        <v>7</v>
      </c>
      <c r="D212" s="192" t="s">
        <v>274</v>
      </c>
      <c r="E212" s="193" t="s">
        <v>6131</v>
      </c>
      <c r="F212" s="194" t="s">
        <v>6132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6133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6134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 x14ac:dyDescent="0.2">
      <c r="B214" s="210"/>
      <c r="C214" s="211"/>
      <c r="D214" s="212" t="s">
        <v>283</v>
      </c>
      <c r="E214" s="213" t="s">
        <v>1</v>
      </c>
      <c r="F214" s="214" t="s">
        <v>6044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6135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 x14ac:dyDescent="0.2">
      <c r="A216" s="34"/>
      <c r="B216" s="35"/>
      <c r="C216" s="192" t="s">
        <v>393</v>
      </c>
      <c r="D216" s="192" t="s">
        <v>274</v>
      </c>
      <c r="E216" s="193" t="s">
        <v>6136</v>
      </c>
      <c r="F216" s="194" t="s">
        <v>6137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6138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6139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6044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6140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 x14ac:dyDescent="0.2">
      <c r="A220" s="34"/>
      <c r="B220" s="35"/>
      <c r="C220" s="192" t="s">
        <v>399</v>
      </c>
      <c r="D220" s="192" t="s">
        <v>274</v>
      </c>
      <c r="E220" s="193" t="s">
        <v>6141</v>
      </c>
      <c r="F220" s="194" t="s">
        <v>6142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6143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6144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6145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 x14ac:dyDescent="0.2">
      <c r="A223" s="34"/>
      <c r="B223" s="35"/>
      <c r="C223" s="232" t="s">
        <v>413</v>
      </c>
      <c r="D223" s="232" t="s">
        <v>394</v>
      </c>
      <c r="E223" s="233" t="s">
        <v>6146</v>
      </c>
      <c r="F223" s="234" t="s">
        <v>6147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6148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6144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 x14ac:dyDescent="0.2">
      <c r="A226" s="34"/>
      <c r="B226" s="35"/>
      <c r="C226" s="232" t="s">
        <v>417</v>
      </c>
      <c r="D226" s="232" t="s">
        <v>394</v>
      </c>
      <c r="E226" s="233" t="s">
        <v>6149</v>
      </c>
      <c r="F226" s="234" t="s">
        <v>6150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6151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6144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 x14ac:dyDescent="0.2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 x14ac:dyDescent="0.2">
      <c r="A229" s="34"/>
      <c r="B229" s="35"/>
      <c r="C229" s="192" t="s">
        <v>431</v>
      </c>
      <c r="D229" s="192" t="s">
        <v>274</v>
      </c>
      <c r="E229" s="193" t="s">
        <v>6152</v>
      </c>
      <c r="F229" s="194" t="s">
        <v>6153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6154</v>
      </c>
    </row>
    <row r="230" spans="1:65" s="2" customFormat="1" ht="11.25" x14ac:dyDescent="0.2">
      <c r="A230" s="34"/>
      <c r="B230" s="35"/>
      <c r="C230" s="36"/>
      <c r="D230" s="205" t="s">
        <v>281</v>
      </c>
      <c r="E230" s="36"/>
      <c r="F230" s="206" t="s">
        <v>6155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 x14ac:dyDescent="0.2">
      <c r="B231" s="176"/>
      <c r="C231" s="177"/>
      <c r="D231" s="178" t="s">
        <v>75</v>
      </c>
      <c r="E231" s="190" t="s">
        <v>4811</v>
      </c>
      <c r="F231" s="190" t="s">
        <v>6156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 x14ac:dyDescent="0.2">
      <c r="A232" s="34"/>
      <c r="B232" s="35"/>
      <c r="C232" s="192" t="s">
        <v>448</v>
      </c>
      <c r="D232" s="192" t="s">
        <v>274</v>
      </c>
      <c r="E232" s="193" t="s">
        <v>6157</v>
      </c>
      <c r="F232" s="194" t="s">
        <v>6158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6159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6160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 x14ac:dyDescent="0.2">
      <c r="B234" s="210"/>
      <c r="C234" s="211"/>
      <c r="D234" s="212" t="s">
        <v>283</v>
      </c>
      <c r="E234" s="213" t="s">
        <v>1</v>
      </c>
      <c r="F234" s="214" t="s">
        <v>6057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6161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 x14ac:dyDescent="0.2">
      <c r="A236" s="34"/>
      <c r="B236" s="35"/>
      <c r="C236" s="232" t="s">
        <v>453</v>
      </c>
      <c r="D236" s="232" t="s">
        <v>394</v>
      </c>
      <c r="E236" s="233" t="s">
        <v>6162</v>
      </c>
      <c r="F236" s="234" t="s">
        <v>6163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6164</v>
      </c>
    </row>
    <row r="237" spans="1:65" s="13" customFormat="1" ht="22.5" x14ac:dyDescent="0.2">
      <c r="B237" s="210"/>
      <c r="C237" s="211"/>
      <c r="D237" s="212" t="s">
        <v>283</v>
      </c>
      <c r="E237" s="213" t="s">
        <v>1</v>
      </c>
      <c r="F237" s="214" t="s">
        <v>6057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 x14ac:dyDescent="0.2">
      <c r="B238" s="221"/>
      <c r="C238" s="222"/>
      <c r="D238" s="212" t="s">
        <v>283</v>
      </c>
      <c r="E238" s="223" t="s">
        <v>1</v>
      </c>
      <c r="F238" s="224" t="s">
        <v>6165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 x14ac:dyDescent="0.2">
      <c r="A239" s="34"/>
      <c r="B239" s="35"/>
      <c r="C239" s="232" t="s">
        <v>464</v>
      </c>
      <c r="D239" s="232" t="s">
        <v>394</v>
      </c>
      <c r="E239" s="233" t="s">
        <v>6166</v>
      </c>
      <c r="F239" s="234" t="s">
        <v>6167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6168</v>
      </c>
    </row>
    <row r="240" spans="1:65" s="13" customFormat="1" ht="22.5" x14ac:dyDescent="0.2">
      <c r="B240" s="210"/>
      <c r="C240" s="211"/>
      <c r="D240" s="212" t="s">
        <v>283</v>
      </c>
      <c r="E240" s="213" t="s">
        <v>1</v>
      </c>
      <c r="F240" s="214" t="s">
        <v>6044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6169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 x14ac:dyDescent="0.2">
      <c r="A242" s="34"/>
      <c r="B242" s="35"/>
      <c r="C242" s="232" t="s">
        <v>471</v>
      </c>
      <c r="D242" s="232" t="s">
        <v>394</v>
      </c>
      <c r="E242" s="233" t="s">
        <v>6170</v>
      </c>
      <c r="F242" s="234" t="s">
        <v>6171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6172</v>
      </c>
    </row>
    <row r="243" spans="1:65" s="13" customFormat="1" ht="22.5" x14ac:dyDescent="0.2">
      <c r="B243" s="210"/>
      <c r="C243" s="211"/>
      <c r="D243" s="212" t="s">
        <v>283</v>
      </c>
      <c r="E243" s="213" t="s">
        <v>1</v>
      </c>
      <c r="F243" s="214" t="s">
        <v>6044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6173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 x14ac:dyDescent="0.2">
      <c r="A245" s="34"/>
      <c r="B245" s="35"/>
      <c r="C245" s="232" t="s">
        <v>476</v>
      </c>
      <c r="D245" s="232" t="s">
        <v>394</v>
      </c>
      <c r="E245" s="233" t="s">
        <v>6174</v>
      </c>
      <c r="F245" s="234" t="s">
        <v>6175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6176</v>
      </c>
    </row>
    <row r="246" spans="1:65" s="13" customFormat="1" ht="22.5" x14ac:dyDescent="0.2">
      <c r="B246" s="210"/>
      <c r="C246" s="211"/>
      <c r="D246" s="212" t="s">
        <v>283</v>
      </c>
      <c r="E246" s="213" t="s">
        <v>1</v>
      </c>
      <c r="F246" s="214" t="s">
        <v>6044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 x14ac:dyDescent="0.2">
      <c r="A248" s="34"/>
      <c r="B248" s="35"/>
      <c r="C248" s="192" t="s">
        <v>483</v>
      </c>
      <c r="D248" s="192" t="s">
        <v>274</v>
      </c>
      <c r="E248" s="193" t="s">
        <v>6177</v>
      </c>
      <c r="F248" s="194" t="s">
        <v>6178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6179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6180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 x14ac:dyDescent="0.2">
      <c r="B250" s="221"/>
      <c r="C250" s="222"/>
      <c r="D250" s="212" t="s">
        <v>283</v>
      </c>
      <c r="E250" s="223" t="s">
        <v>1</v>
      </c>
      <c r="F250" s="224" t="s">
        <v>4822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 x14ac:dyDescent="0.2">
      <c r="A251" s="34"/>
      <c r="B251" s="35"/>
      <c r="C251" s="232" t="s">
        <v>491</v>
      </c>
      <c r="D251" s="232" t="s">
        <v>394</v>
      </c>
      <c r="E251" s="233" t="s">
        <v>6181</v>
      </c>
      <c r="F251" s="234" t="s">
        <v>6182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6183</v>
      </c>
    </row>
    <row r="252" spans="1:65" s="13" customFormat="1" ht="22.5" x14ac:dyDescent="0.2">
      <c r="B252" s="210"/>
      <c r="C252" s="211"/>
      <c r="D252" s="212" t="s">
        <v>283</v>
      </c>
      <c r="E252" s="213" t="s">
        <v>1</v>
      </c>
      <c r="F252" s="214" t="s">
        <v>6057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6184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 x14ac:dyDescent="0.2">
      <c r="A254" s="34"/>
      <c r="B254" s="35"/>
      <c r="C254" s="192" t="s">
        <v>496</v>
      </c>
      <c r="D254" s="192" t="s">
        <v>274</v>
      </c>
      <c r="E254" s="193" t="s">
        <v>6185</v>
      </c>
      <c r="F254" s="194" t="s">
        <v>6186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6187</v>
      </c>
    </row>
    <row r="255" spans="1:65" s="2" customFormat="1" ht="11.25" x14ac:dyDescent="0.2">
      <c r="A255" s="34"/>
      <c r="B255" s="35"/>
      <c r="C255" s="36"/>
      <c r="D255" s="205" t="s">
        <v>281</v>
      </c>
      <c r="E255" s="36"/>
      <c r="F255" s="206" t="s">
        <v>6188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 x14ac:dyDescent="0.2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 x14ac:dyDescent="0.2">
      <c r="A257" s="34"/>
      <c r="B257" s="35"/>
      <c r="C257" s="232" t="s">
        <v>504</v>
      </c>
      <c r="D257" s="232" t="s">
        <v>394</v>
      </c>
      <c r="E257" s="233" t="s">
        <v>6189</v>
      </c>
      <c r="F257" s="234" t="s">
        <v>6190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6191</v>
      </c>
    </row>
    <row r="258" spans="1:65" s="13" customFormat="1" ht="22.5" x14ac:dyDescent="0.2">
      <c r="B258" s="210"/>
      <c r="C258" s="211"/>
      <c r="D258" s="212" t="s">
        <v>283</v>
      </c>
      <c r="E258" s="213" t="s">
        <v>1</v>
      </c>
      <c r="F258" s="214" t="s">
        <v>6057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 x14ac:dyDescent="0.2">
      <c r="A260" s="34"/>
      <c r="B260" s="35"/>
      <c r="C260" s="192" t="s">
        <v>1508</v>
      </c>
      <c r="D260" s="192" t="s">
        <v>274</v>
      </c>
      <c r="E260" s="193" t="s">
        <v>6192</v>
      </c>
      <c r="F260" s="194" t="s">
        <v>6193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6194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6195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6196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 x14ac:dyDescent="0.2">
      <c r="A264" s="34"/>
      <c r="B264" s="35"/>
      <c r="C264" s="232" t="s">
        <v>1517</v>
      </c>
      <c r="D264" s="232" t="s">
        <v>394</v>
      </c>
      <c r="E264" s="233" t="s">
        <v>6197</v>
      </c>
      <c r="F264" s="234" t="s">
        <v>6198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6199</v>
      </c>
    </row>
    <row r="265" spans="1:65" s="13" customFormat="1" ht="22.5" x14ac:dyDescent="0.2">
      <c r="B265" s="210"/>
      <c r="C265" s="211"/>
      <c r="D265" s="212" t="s">
        <v>283</v>
      </c>
      <c r="E265" s="213" t="s">
        <v>1</v>
      </c>
      <c r="F265" s="214" t="s">
        <v>6057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 x14ac:dyDescent="0.2">
      <c r="A267" s="34"/>
      <c r="B267" s="35"/>
      <c r="C267" s="192" t="s">
        <v>511</v>
      </c>
      <c r="D267" s="192" t="s">
        <v>274</v>
      </c>
      <c r="E267" s="193" t="s">
        <v>6200</v>
      </c>
      <c r="F267" s="194" t="s">
        <v>6201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6202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6203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6044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 x14ac:dyDescent="0.2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 x14ac:dyDescent="0.2">
      <c r="A271" s="34"/>
      <c r="B271" s="35"/>
      <c r="C271" s="192" t="s">
        <v>523</v>
      </c>
      <c r="D271" s="192" t="s">
        <v>274</v>
      </c>
      <c r="E271" s="193" t="s">
        <v>6204</v>
      </c>
      <c r="F271" s="194" t="s">
        <v>6205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6206</v>
      </c>
    </row>
    <row r="272" spans="1:65" s="2" customFormat="1" ht="11.25" x14ac:dyDescent="0.2">
      <c r="A272" s="34"/>
      <c r="B272" s="35"/>
      <c r="C272" s="36"/>
      <c r="D272" s="205" t="s">
        <v>281</v>
      </c>
      <c r="E272" s="36"/>
      <c r="F272" s="206" t="s">
        <v>6207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6208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6209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 x14ac:dyDescent="0.2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 x14ac:dyDescent="0.2">
      <c r="A276" s="34"/>
      <c r="B276" s="35"/>
      <c r="C276" s="192" t="s">
        <v>531</v>
      </c>
      <c r="D276" s="192" t="s">
        <v>274</v>
      </c>
      <c r="E276" s="193" t="s">
        <v>6210</v>
      </c>
      <c r="F276" s="194" t="s">
        <v>6211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6212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6213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 x14ac:dyDescent="0.2">
      <c r="B278" s="210"/>
      <c r="C278" s="211"/>
      <c r="D278" s="212" t="s">
        <v>283</v>
      </c>
      <c r="E278" s="213" t="s">
        <v>1</v>
      </c>
      <c r="F278" s="214" t="s">
        <v>6057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6209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 x14ac:dyDescent="0.2">
      <c r="A281" s="34"/>
      <c r="B281" s="35"/>
      <c r="C281" s="192" t="s">
        <v>536</v>
      </c>
      <c r="D281" s="192" t="s">
        <v>274</v>
      </c>
      <c r="E281" s="193" t="s">
        <v>6214</v>
      </c>
      <c r="F281" s="194" t="s">
        <v>6215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6216</v>
      </c>
    </row>
    <row r="282" spans="1:65" s="2" customFormat="1" ht="11.25" x14ac:dyDescent="0.2">
      <c r="A282" s="34"/>
      <c r="B282" s="35"/>
      <c r="C282" s="36"/>
      <c r="D282" s="205" t="s">
        <v>281</v>
      </c>
      <c r="E282" s="36"/>
      <c r="F282" s="206" t="s">
        <v>6217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 x14ac:dyDescent="0.2">
      <c r="B283" s="210"/>
      <c r="C283" s="211"/>
      <c r="D283" s="212" t="s">
        <v>283</v>
      </c>
      <c r="E283" s="213" t="s">
        <v>1</v>
      </c>
      <c r="F283" s="214" t="s">
        <v>6057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 x14ac:dyDescent="0.2">
      <c r="A285" s="34"/>
      <c r="B285" s="35"/>
      <c r="C285" s="192" t="s">
        <v>544</v>
      </c>
      <c r="D285" s="192" t="s">
        <v>274</v>
      </c>
      <c r="E285" s="193" t="s">
        <v>6218</v>
      </c>
      <c r="F285" s="194" t="s">
        <v>6219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6220</v>
      </c>
    </row>
    <row r="286" spans="1:65" s="2" customFormat="1" ht="11.25" x14ac:dyDescent="0.2">
      <c r="A286" s="34"/>
      <c r="B286" s="35"/>
      <c r="C286" s="36"/>
      <c r="D286" s="205" t="s">
        <v>281</v>
      </c>
      <c r="E286" s="36"/>
      <c r="F286" s="206" t="s">
        <v>6221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 x14ac:dyDescent="0.2">
      <c r="B287" s="210"/>
      <c r="C287" s="211"/>
      <c r="D287" s="212" t="s">
        <v>283</v>
      </c>
      <c r="E287" s="213" t="s">
        <v>1</v>
      </c>
      <c r="F287" s="214" t="s">
        <v>6057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 x14ac:dyDescent="0.2">
      <c r="A289" s="34"/>
      <c r="B289" s="35"/>
      <c r="C289" s="192" t="s">
        <v>551</v>
      </c>
      <c r="D289" s="192" t="s">
        <v>274</v>
      </c>
      <c r="E289" s="193" t="s">
        <v>6222</v>
      </c>
      <c r="F289" s="194" t="s">
        <v>6223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6224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6225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 x14ac:dyDescent="0.2">
      <c r="B291" s="210"/>
      <c r="C291" s="211"/>
      <c r="D291" s="212" t="s">
        <v>283</v>
      </c>
      <c r="E291" s="213" t="s">
        <v>1</v>
      </c>
      <c r="F291" s="214" t="s">
        <v>6057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 x14ac:dyDescent="0.2">
      <c r="A293" s="34"/>
      <c r="B293" s="35"/>
      <c r="C293" s="192" t="s">
        <v>559</v>
      </c>
      <c r="D293" s="192" t="s">
        <v>274</v>
      </c>
      <c r="E293" s="193" t="s">
        <v>6226</v>
      </c>
      <c r="F293" s="194" t="s">
        <v>6227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6228</v>
      </c>
    </row>
    <row r="294" spans="1:65" s="2" customFormat="1" ht="11.25" x14ac:dyDescent="0.2">
      <c r="A294" s="34"/>
      <c r="B294" s="35"/>
      <c r="C294" s="36"/>
      <c r="D294" s="205" t="s">
        <v>281</v>
      </c>
      <c r="E294" s="36"/>
      <c r="F294" s="206" t="s">
        <v>6229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6057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 x14ac:dyDescent="0.2">
      <c r="A297" s="34"/>
      <c r="B297" s="35"/>
      <c r="C297" s="192" t="s">
        <v>574</v>
      </c>
      <c r="D297" s="192" t="s">
        <v>274</v>
      </c>
      <c r="E297" s="193" t="s">
        <v>6230</v>
      </c>
      <c r="F297" s="194" t="s">
        <v>6231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6232</v>
      </c>
    </row>
    <row r="298" spans="1:65" s="2" customFormat="1" ht="11.25" x14ac:dyDescent="0.2">
      <c r="A298" s="34"/>
      <c r="B298" s="35"/>
      <c r="C298" s="36"/>
      <c r="D298" s="205" t="s">
        <v>281</v>
      </c>
      <c r="E298" s="36"/>
      <c r="F298" s="206" t="s">
        <v>6233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6057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 x14ac:dyDescent="0.2">
      <c r="A301" s="34"/>
      <c r="B301" s="35"/>
      <c r="C301" s="192" t="s">
        <v>584</v>
      </c>
      <c r="D301" s="192" t="s">
        <v>274</v>
      </c>
      <c r="E301" s="193" t="s">
        <v>6234</v>
      </c>
      <c r="F301" s="194" t="s">
        <v>6235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6236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6237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 x14ac:dyDescent="0.2">
      <c r="B303" s="210"/>
      <c r="C303" s="211"/>
      <c r="D303" s="212" t="s">
        <v>283</v>
      </c>
      <c r="E303" s="213" t="s">
        <v>1</v>
      </c>
      <c r="F303" s="214" t="s">
        <v>6057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 x14ac:dyDescent="0.2">
      <c r="A305" s="34"/>
      <c r="B305" s="35"/>
      <c r="C305" s="192" t="s">
        <v>606</v>
      </c>
      <c r="D305" s="192" t="s">
        <v>274</v>
      </c>
      <c r="E305" s="193" t="s">
        <v>6238</v>
      </c>
      <c r="F305" s="194" t="s">
        <v>6239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6240</v>
      </c>
    </row>
    <row r="306" spans="1:65" s="13" customFormat="1" ht="22.5" x14ac:dyDescent="0.2">
      <c r="B306" s="210"/>
      <c r="C306" s="211"/>
      <c r="D306" s="212" t="s">
        <v>283</v>
      </c>
      <c r="E306" s="213" t="s">
        <v>1</v>
      </c>
      <c r="F306" s="214" t="s">
        <v>6057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 x14ac:dyDescent="0.2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 x14ac:dyDescent="0.2">
      <c r="A308" s="34"/>
      <c r="B308" s="35"/>
      <c r="C308" s="192" t="s">
        <v>617</v>
      </c>
      <c r="D308" s="192" t="s">
        <v>274</v>
      </c>
      <c r="E308" s="193" t="s">
        <v>6241</v>
      </c>
      <c r="F308" s="194" t="s">
        <v>6242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6243</v>
      </c>
    </row>
    <row r="309" spans="1:65" s="13" customFormat="1" ht="22.5" x14ac:dyDescent="0.2">
      <c r="B309" s="210"/>
      <c r="C309" s="211"/>
      <c r="D309" s="212" t="s">
        <v>283</v>
      </c>
      <c r="E309" s="213" t="s">
        <v>1</v>
      </c>
      <c r="F309" s="214" t="s">
        <v>6057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632</v>
      </c>
      <c r="D311" s="192" t="s">
        <v>274</v>
      </c>
      <c r="E311" s="193" t="s">
        <v>6244</v>
      </c>
      <c r="F311" s="194" t="s">
        <v>6245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6246</v>
      </c>
    </row>
    <row r="312" spans="1:65" s="13" customFormat="1" ht="22.5" x14ac:dyDescent="0.2">
      <c r="B312" s="210"/>
      <c r="C312" s="211"/>
      <c r="D312" s="212" t="s">
        <v>283</v>
      </c>
      <c r="E312" s="213" t="s">
        <v>1</v>
      </c>
      <c r="F312" s="214" t="s">
        <v>6057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 x14ac:dyDescent="0.2">
      <c r="A314" s="34"/>
      <c r="B314" s="35"/>
      <c r="C314" s="192" t="s">
        <v>644</v>
      </c>
      <c r="D314" s="192" t="s">
        <v>274</v>
      </c>
      <c r="E314" s="193" t="s">
        <v>6247</v>
      </c>
      <c r="F314" s="194" t="s">
        <v>6248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6249</v>
      </c>
    </row>
    <row r="315" spans="1:65" s="2" customFormat="1" ht="11.25" x14ac:dyDescent="0.2">
      <c r="A315" s="34"/>
      <c r="B315" s="35"/>
      <c r="C315" s="36"/>
      <c r="D315" s="205" t="s">
        <v>281</v>
      </c>
      <c r="E315" s="36"/>
      <c r="F315" s="206" t="s">
        <v>6250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 x14ac:dyDescent="0.2">
      <c r="B316" s="210"/>
      <c r="C316" s="211"/>
      <c r="D316" s="212" t="s">
        <v>283</v>
      </c>
      <c r="E316" s="213" t="s">
        <v>1</v>
      </c>
      <c r="F316" s="214" t="s">
        <v>6057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 x14ac:dyDescent="0.2">
      <c r="A318" s="34"/>
      <c r="B318" s="35"/>
      <c r="C318" s="192" t="s">
        <v>653</v>
      </c>
      <c r="D318" s="192" t="s">
        <v>274</v>
      </c>
      <c r="E318" s="193" t="s">
        <v>6251</v>
      </c>
      <c r="F318" s="194" t="s">
        <v>6252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6253</v>
      </c>
    </row>
    <row r="319" spans="1:65" s="2" customFormat="1" ht="11.25" x14ac:dyDescent="0.2">
      <c r="A319" s="34"/>
      <c r="B319" s="35"/>
      <c r="C319" s="36"/>
      <c r="D319" s="205" t="s">
        <v>281</v>
      </c>
      <c r="E319" s="36"/>
      <c r="F319" s="206" t="s">
        <v>6254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 x14ac:dyDescent="0.2">
      <c r="B320" s="210"/>
      <c r="C320" s="211"/>
      <c r="D320" s="212" t="s">
        <v>283</v>
      </c>
      <c r="E320" s="213" t="s">
        <v>1</v>
      </c>
      <c r="F320" s="214" t="s">
        <v>6057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 x14ac:dyDescent="0.2">
      <c r="A322" s="34"/>
      <c r="B322" s="35"/>
      <c r="C322" s="192" t="s">
        <v>662</v>
      </c>
      <c r="D322" s="192" t="s">
        <v>274</v>
      </c>
      <c r="E322" s="193" t="s">
        <v>6255</v>
      </c>
      <c r="F322" s="194" t="s">
        <v>6256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6257</v>
      </c>
    </row>
    <row r="323" spans="1:65" s="2" customFormat="1" ht="11.25" x14ac:dyDescent="0.2">
      <c r="A323" s="34"/>
      <c r="B323" s="35"/>
      <c r="C323" s="36"/>
      <c r="D323" s="205" t="s">
        <v>281</v>
      </c>
      <c r="E323" s="36"/>
      <c r="F323" s="206" t="s">
        <v>6258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 x14ac:dyDescent="0.2">
      <c r="B324" s="210"/>
      <c r="C324" s="211"/>
      <c r="D324" s="212" t="s">
        <v>283</v>
      </c>
      <c r="E324" s="213" t="s">
        <v>1</v>
      </c>
      <c r="F324" s="214" t="s">
        <v>6057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 x14ac:dyDescent="0.2">
      <c r="A326" s="34"/>
      <c r="B326" s="35"/>
      <c r="C326" s="192" t="s">
        <v>667</v>
      </c>
      <c r="D326" s="192" t="s">
        <v>274</v>
      </c>
      <c r="E326" s="193" t="s">
        <v>6259</v>
      </c>
      <c r="F326" s="194" t="s">
        <v>6260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6261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6262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 x14ac:dyDescent="0.2">
      <c r="B328" s="210"/>
      <c r="C328" s="211"/>
      <c r="D328" s="212" t="s">
        <v>283</v>
      </c>
      <c r="E328" s="213" t="s">
        <v>1</v>
      </c>
      <c r="F328" s="214" t="s">
        <v>6057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 x14ac:dyDescent="0.2">
      <c r="A330" s="34"/>
      <c r="B330" s="35"/>
      <c r="C330" s="192" t="s">
        <v>1522</v>
      </c>
      <c r="D330" s="192" t="s">
        <v>274</v>
      </c>
      <c r="E330" s="193" t="s">
        <v>6263</v>
      </c>
      <c r="F330" s="194" t="s">
        <v>6264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6265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6266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6196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 x14ac:dyDescent="0.2">
      <c r="A334" s="34"/>
      <c r="B334" s="35"/>
      <c r="C334" s="192" t="s">
        <v>676</v>
      </c>
      <c r="D334" s="192" t="s">
        <v>274</v>
      </c>
      <c r="E334" s="193" t="s">
        <v>6267</v>
      </c>
      <c r="F334" s="194" t="s">
        <v>6268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6269</v>
      </c>
    </row>
    <row r="335" spans="1:65" s="2" customFormat="1" ht="11.25" x14ac:dyDescent="0.2">
      <c r="A335" s="34"/>
      <c r="B335" s="35"/>
      <c r="C335" s="36"/>
      <c r="D335" s="205" t="s">
        <v>281</v>
      </c>
      <c r="E335" s="36"/>
      <c r="F335" s="206" t="s">
        <v>6270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 x14ac:dyDescent="0.2">
      <c r="B336" s="210"/>
      <c r="C336" s="211"/>
      <c r="D336" s="212" t="s">
        <v>283</v>
      </c>
      <c r="E336" s="213" t="s">
        <v>1</v>
      </c>
      <c r="F336" s="214" t="s">
        <v>6057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 x14ac:dyDescent="0.2">
      <c r="A338" s="34"/>
      <c r="B338" s="35"/>
      <c r="C338" s="192" t="s">
        <v>684</v>
      </c>
      <c r="D338" s="192" t="s">
        <v>274</v>
      </c>
      <c r="E338" s="193" t="s">
        <v>6271</v>
      </c>
      <c r="F338" s="194" t="s">
        <v>6272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6273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6274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692</v>
      </c>
      <c r="D341" s="192" t="s">
        <v>274</v>
      </c>
      <c r="E341" s="193" t="s">
        <v>6275</v>
      </c>
      <c r="F341" s="194" t="s">
        <v>6276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6277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6278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 x14ac:dyDescent="0.2">
      <c r="B343" s="176"/>
      <c r="C343" s="177"/>
      <c r="D343" s="178" t="s">
        <v>75</v>
      </c>
      <c r="E343" s="190" t="s">
        <v>4228</v>
      </c>
      <c r="F343" s="190" t="s">
        <v>6279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 x14ac:dyDescent="0.2">
      <c r="A344" s="34"/>
      <c r="B344" s="35"/>
      <c r="C344" s="192" t="s">
        <v>701</v>
      </c>
      <c r="D344" s="192" t="s">
        <v>274</v>
      </c>
      <c r="E344" s="193" t="s">
        <v>6280</v>
      </c>
      <c r="F344" s="194" t="s">
        <v>6281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6282</v>
      </c>
    </row>
    <row r="345" spans="1:65" s="2" customFormat="1" ht="11.25" x14ac:dyDescent="0.2">
      <c r="A345" s="34"/>
      <c r="B345" s="35"/>
      <c r="C345" s="36"/>
      <c r="D345" s="205" t="s">
        <v>281</v>
      </c>
      <c r="E345" s="36"/>
      <c r="F345" s="206" t="s">
        <v>6283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 x14ac:dyDescent="0.2">
      <c r="B346" s="210"/>
      <c r="C346" s="211"/>
      <c r="D346" s="212" t="s">
        <v>283</v>
      </c>
      <c r="E346" s="213" t="s">
        <v>1</v>
      </c>
      <c r="F346" s="214" t="s">
        <v>6044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 x14ac:dyDescent="0.2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 x14ac:dyDescent="0.2">
      <c r="A348" s="34"/>
      <c r="B348" s="35"/>
      <c r="C348" s="192" t="s">
        <v>1536</v>
      </c>
      <c r="D348" s="192" t="s">
        <v>274</v>
      </c>
      <c r="E348" s="193" t="s">
        <v>6284</v>
      </c>
      <c r="F348" s="194" t="s">
        <v>6285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6286</v>
      </c>
    </row>
    <row r="349" spans="1:65" s="2" customFormat="1" ht="11.25" x14ac:dyDescent="0.2">
      <c r="A349" s="34"/>
      <c r="B349" s="35"/>
      <c r="C349" s="36"/>
      <c r="D349" s="205" t="s">
        <v>281</v>
      </c>
      <c r="E349" s="36"/>
      <c r="F349" s="206" t="s">
        <v>6287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 x14ac:dyDescent="0.2">
      <c r="B350" s="210"/>
      <c r="C350" s="211"/>
      <c r="D350" s="212" t="s">
        <v>283</v>
      </c>
      <c r="E350" s="213" t="s">
        <v>1</v>
      </c>
      <c r="F350" s="214" t="s">
        <v>6044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 x14ac:dyDescent="0.2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 x14ac:dyDescent="0.2">
      <c r="A352" s="34"/>
      <c r="B352" s="35"/>
      <c r="C352" s="192" t="s">
        <v>718</v>
      </c>
      <c r="D352" s="192" t="s">
        <v>274</v>
      </c>
      <c r="E352" s="193" t="s">
        <v>6288</v>
      </c>
      <c r="F352" s="194" t="s">
        <v>6289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6290</v>
      </c>
    </row>
    <row r="353" spans="1:65" s="2" customFormat="1" ht="11.25" x14ac:dyDescent="0.2">
      <c r="A353" s="34"/>
      <c r="B353" s="35"/>
      <c r="C353" s="36"/>
      <c r="D353" s="205" t="s">
        <v>281</v>
      </c>
      <c r="E353" s="36"/>
      <c r="F353" s="206" t="s">
        <v>6291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 x14ac:dyDescent="0.2">
      <c r="B354" s="210"/>
      <c r="C354" s="211"/>
      <c r="D354" s="212" t="s">
        <v>283</v>
      </c>
      <c r="E354" s="213" t="s">
        <v>1</v>
      </c>
      <c r="F354" s="214" t="s">
        <v>6044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 x14ac:dyDescent="0.2">
      <c r="A356" s="34"/>
      <c r="B356" s="35"/>
      <c r="C356" s="192" t="s">
        <v>1541</v>
      </c>
      <c r="D356" s="192" t="s">
        <v>274</v>
      </c>
      <c r="E356" s="193" t="s">
        <v>6292</v>
      </c>
      <c r="F356" s="194" t="s">
        <v>6293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6294</v>
      </c>
    </row>
    <row r="357" spans="1:65" s="2" customFormat="1" ht="11.25" x14ac:dyDescent="0.2">
      <c r="A357" s="34"/>
      <c r="B357" s="35"/>
      <c r="C357" s="36"/>
      <c r="D357" s="205" t="s">
        <v>281</v>
      </c>
      <c r="E357" s="36"/>
      <c r="F357" s="206" t="s">
        <v>6295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 x14ac:dyDescent="0.2">
      <c r="B358" s="210"/>
      <c r="C358" s="211"/>
      <c r="D358" s="212" t="s">
        <v>283</v>
      </c>
      <c r="E358" s="213" t="s">
        <v>1</v>
      </c>
      <c r="F358" s="214" t="s">
        <v>6044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 x14ac:dyDescent="0.2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 x14ac:dyDescent="0.2">
      <c r="A360" s="34"/>
      <c r="B360" s="35"/>
      <c r="C360" s="192" t="s">
        <v>727</v>
      </c>
      <c r="D360" s="192" t="s">
        <v>274</v>
      </c>
      <c r="E360" s="193" t="s">
        <v>6296</v>
      </c>
      <c r="F360" s="194" t="s">
        <v>6297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6298</v>
      </c>
    </row>
    <row r="361" spans="1:65" s="2" customFormat="1" ht="11.25" x14ac:dyDescent="0.2">
      <c r="A361" s="34"/>
      <c r="B361" s="35"/>
      <c r="C361" s="36"/>
      <c r="D361" s="205" t="s">
        <v>281</v>
      </c>
      <c r="E361" s="36"/>
      <c r="F361" s="206" t="s">
        <v>6299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 x14ac:dyDescent="0.2">
      <c r="B362" s="210"/>
      <c r="C362" s="211"/>
      <c r="D362" s="212" t="s">
        <v>283</v>
      </c>
      <c r="E362" s="213" t="s">
        <v>1</v>
      </c>
      <c r="F362" s="214" t="s">
        <v>6044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 x14ac:dyDescent="0.2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 x14ac:dyDescent="0.2">
      <c r="A364" s="34"/>
      <c r="B364" s="35"/>
      <c r="C364" s="192" t="s">
        <v>1550</v>
      </c>
      <c r="D364" s="192" t="s">
        <v>274</v>
      </c>
      <c r="E364" s="193" t="s">
        <v>6300</v>
      </c>
      <c r="F364" s="194" t="s">
        <v>6301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6302</v>
      </c>
    </row>
    <row r="365" spans="1:65" s="2" customFormat="1" ht="11.25" x14ac:dyDescent="0.2">
      <c r="A365" s="34"/>
      <c r="B365" s="35"/>
      <c r="C365" s="36"/>
      <c r="D365" s="205" t="s">
        <v>281</v>
      </c>
      <c r="E365" s="36"/>
      <c r="F365" s="206" t="s">
        <v>6303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 x14ac:dyDescent="0.2">
      <c r="B366" s="210"/>
      <c r="C366" s="211"/>
      <c r="D366" s="212" t="s">
        <v>283</v>
      </c>
      <c r="E366" s="213" t="s">
        <v>1</v>
      </c>
      <c r="F366" s="214" t="s">
        <v>6044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 x14ac:dyDescent="0.2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 x14ac:dyDescent="0.2">
      <c r="A368" s="34"/>
      <c r="B368" s="35"/>
      <c r="C368" s="192" t="s">
        <v>733</v>
      </c>
      <c r="D368" s="192" t="s">
        <v>274</v>
      </c>
      <c r="E368" s="193" t="s">
        <v>6304</v>
      </c>
      <c r="F368" s="194" t="s">
        <v>6305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6306</v>
      </c>
    </row>
    <row r="369" spans="1:65" s="2" customFormat="1" ht="11.25" x14ac:dyDescent="0.2">
      <c r="A369" s="34"/>
      <c r="B369" s="35"/>
      <c r="C369" s="36"/>
      <c r="D369" s="205" t="s">
        <v>281</v>
      </c>
      <c r="E369" s="36"/>
      <c r="F369" s="206" t="s">
        <v>6307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 x14ac:dyDescent="0.2">
      <c r="B370" s="210"/>
      <c r="C370" s="211"/>
      <c r="D370" s="212" t="s">
        <v>283</v>
      </c>
      <c r="E370" s="213" t="s">
        <v>1</v>
      </c>
      <c r="F370" s="214" t="s">
        <v>6044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 x14ac:dyDescent="0.2">
      <c r="A372" s="34"/>
      <c r="B372" s="35"/>
      <c r="C372" s="192" t="s">
        <v>741</v>
      </c>
      <c r="D372" s="192" t="s">
        <v>274</v>
      </c>
      <c r="E372" s="193" t="s">
        <v>6308</v>
      </c>
      <c r="F372" s="194" t="s">
        <v>6309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6310</v>
      </c>
    </row>
    <row r="373" spans="1:65" s="2" customFormat="1" ht="11.25" x14ac:dyDescent="0.2">
      <c r="A373" s="34"/>
      <c r="B373" s="35"/>
      <c r="C373" s="36"/>
      <c r="D373" s="205" t="s">
        <v>281</v>
      </c>
      <c r="E373" s="36"/>
      <c r="F373" s="206" t="s">
        <v>6311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 x14ac:dyDescent="0.2">
      <c r="B374" s="210"/>
      <c r="C374" s="211"/>
      <c r="D374" s="212" t="s">
        <v>283</v>
      </c>
      <c r="E374" s="213" t="s">
        <v>1</v>
      </c>
      <c r="F374" s="214" t="s">
        <v>6044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 x14ac:dyDescent="0.2">
      <c r="A376" s="34"/>
      <c r="B376" s="35"/>
      <c r="C376" s="192" t="s">
        <v>771</v>
      </c>
      <c r="D376" s="192" t="s">
        <v>274</v>
      </c>
      <c r="E376" s="193" t="s">
        <v>6312</v>
      </c>
      <c r="F376" s="194" t="s">
        <v>6313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6314</v>
      </c>
    </row>
    <row r="377" spans="1:65" s="2" customFormat="1" ht="11.25" x14ac:dyDescent="0.2">
      <c r="A377" s="34"/>
      <c r="B377" s="35"/>
      <c r="C377" s="36"/>
      <c r="D377" s="205" t="s">
        <v>281</v>
      </c>
      <c r="E377" s="36"/>
      <c r="F377" s="206" t="s">
        <v>6315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 x14ac:dyDescent="0.2">
      <c r="B378" s="210"/>
      <c r="C378" s="211"/>
      <c r="D378" s="212" t="s">
        <v>283</v>
      </c>
      <c r="E378" s="213" t="s">
        <v>1</v>
      </c>
      <c r="F378" s="214" t="s">
        <v>6044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 x14ac:dyDescent="0.2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 x14ac:dyDescent="0.2">
      <c r="A380" s="34"/>
      <c r="B380" s="35"/>
      <c r="C380" s="192" t="s">
        <v>781</v>
      </c>
      <c r="D380" s="192" t="s">
        <v>274</v>
      </c>
      <c r="E380" s="193" t="s">
        <v>6316</v>
      </c>
      <c r="F380" s="194" t="s">
        <v>6317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6318</v>
      </c>
    </row>
    <row r="381" spans="1:65" s="2" customFormat="1" ht="11.25" x14ac:dyDescent="0.2">
      <c r="A381" s="34"/>
      <c r="B381" s="35"/>
      <c r="C381" s="36"/>
      <c r="D381" s="205" t="s">
        <v>281</v>
      </c>
      <c r="E381" s="36"/>
      <c r="F381" s="206" t="s">
        <v>6319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 x14ac:dyDescent="0.2">
      <c r="B382" s="210"/>
      <c r="C382" s="211"/>
      <c r="D382" s="212" t="s">
        <v>283</v>
      </c>
      <c r="E382" s="213" t="s">
        <v>1</v>
      </c>
      <c r="F382" s="214" t="s">
        <v>6044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 x14ac:dyDescent="0.2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 x14ac:dyDescent="0.2">
      <c r="A384" s="34"/>
      <c r="B384" s="35"/>
      <c r="C384" s="192" t="s">
        <v>794</v>
      </c>
      <c r="D384" s="192" t="s">
        <v>274</v>
      </c>
      <c r="E384" s="193" t="s">
        <v>6320</v>
      </c>
      <c r="F384" s="194" t="s">
        <v>6321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6322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6323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 x14ac:dyDescent="0.2">
      <c r="B386" s="210"/>
      <c r="C386" s="211"/>
      <c r="D386" s="212" t="s">
        <v>283</v>
      </c>
      <c r="E386" s="213" t="s">
        <v>1</v>
      </c>
      <c r="F386" s="214" t="s">
        <v>6044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 x14ac:dyDescent="0.2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 x14ac:dyDescent="0.2">
      <c r="A388" s="34"/>
      <c r="B388" s="35"/>
      <c r="C388" s="192" t="s">
        <v>802</v>
      </c>
      <c r="D388" s="192" t="s">
        <v>274</v>
      </c>
      <c r="E388" s="193" t="s">
        <v>6324</v>
      </c>
      <c r="F388" s="194" t="s">
        <v>6325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6326</v>
      </c>
    </row>
    <row r="389" spans="1:65" s="2" customFormat="1" ht="11.25" x14ac:dyDescent="0.2">
      <c r="A389" s="34"/>
      <c r="B389" s="35"/>
      <c r="C389" s="36"/>
      <c r="D389" s="205" t="s">
        <v>281</v>
      </c>
      <c r="E389" s="36"/>
      <c r="F389" s="206" t="s">
        <v>6327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 x14ac:dyDescent="0.2">
      <c r="B390" s="210"/>
      <c r="C390" s="211"/>
      <c r="D390" s="212" t="s">
        <v>283</v>
      </c>
      <c r="E390" s="213" t="s">
        <v>1</v>
      </c>
      <c r="F390" s="214" t="s">
        <v>6044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 x14ac:dyDescent="0.2">
      <c r="A392" s="34"/>
      <c r="B392" s="35"/>
      <c r="C392" s="192" t="s">
        <v>809</v>
      </c>
      <c r="D392" s="192" t="s">
        <v>274</v>
      </c>
      <c r="E392" s="193" t="s">
        <v>6328</v>
      </c>
      <c r="F392" s="194" t="s">
        <v>6329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6330</v>
      </c>
    </row>
    <row r="393" spans="1:65" s="2" customFormat="1" ht="11.25" x14ac:dyDescent="0.2">
      <c r="A393" s="34"/>
      <c r="B393" s="35"/>
      <c r="C393" s="36"/>
      <c r="D393" s="205" t="s">
        <v>281</v>
      </c>
      <c r="E393" s="36"/>
      <c r="F393" s="206" t="s">
        <v>6331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 x14ac:dyDescent="0.2">
      <c r="B394" s="210"/>
      <c r="C394" s="211"/>
      <c r="D394" s="212" t="s">
        <v>283</v>
      </c>
      <c r="E394" s="213" t="s">
        <v>1</v>
      </c>
      <c r="F394" s="214" t="s">
        <v>6044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 x14ac:dyDescent="0.2">
      <c r="A396" s="34"/>
      <c r="B396" s="35"/>
      <c r="C396" s="192" t="s">
        <v>816</v>
      </c>
      <c r="D396" s="192" t="s">
        <v>274</v>
      </c>
      <c r="E396" s="193" t="s">
        <v>6332</v>
      </c>
      <c r="F396" s="194" t="s">
        <v>6333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6334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6335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 x14ac:dyDescent="0.2">
      <c r="B398" s="210"/>
      <c r="C398" s="211"/>
      <c r="D398" s="212" t="s">
        <v>283</v>
      </c>
      <c r="E398" s="213" t="s">
        <v>1</v>
      </c>
      <c r="F398" s="214" t="s">
        <v>6044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 x14ac:dyDescent="0.2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 x14ac:dyDescent="0.2">
      <c r="A400" s="34"/>
      <c r="B400" s="35"/>
      <c r="C400" s="192" t="s">
        <v>824</v>
      </c>
      <c r="D400" s="192" t="s">
        <v>274</v>
      </c>
      <c r="E400" s="193" t="s">
        <v>6336</v>
      </c>
      <c r="F400" s="194" t="s">
        <v>6337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6338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6339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 x14ac:dyDescent="0.2">
      <c r="B402" s="210"/>
      <c r="C402" s="211"/>
      <c r="D402" s="212" t="s">
        <v>283</v>
      </c>
      <c r="E402" s="213" t="s">
        <v>1</v>
      </c>
      <c r="F402" s="214" t="s">
        <v>6044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 x14ac:dyDescent="0.2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 x14ac:dyDescent="0.2">
      <c r="A404" s="34"/>
      <c r="B404" s="35"/>
      <c r="C404" s="192" t="s">
        <v>844</v>
      </c>
      <c r="D404" s="192" t="s">
        <v>274</v>
      </c>
      <c r="E404" s="193" t="s">
        <v>6340</v>
      </c>
      <c r="F404" s="194" t="s">
        <v>6341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6342</v>
      </c>
    </row>
    <row r="405" spans="1:65" s="2" customFormat="1" ht="11.25" x14ac:dyDescent="0.2">
      <c r="A405" s="34"/>
      <c r="B405" s="35"/>
      <c r="C405" s="36"/>
      <c r="D405" s="205" t="s">
        <v>281</v>
      </c>
      <c r="E405" s="36"/>
      <c r="F405" s="206" t="s">
        <v>6343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 x14ac:dyDescent="0.2">
      <c r="B406" s="210"/>
      <c r="C406" s="211"/>
      <c r="D406" s="212" t="s">
        <v>283</v>
      </c>
      <c r="E406" s="213" t="s">
        <v>1</v>
      </c>
      <c r="F406" s="214" t="s">
        <v>6044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 x14ac:dyDescent="0.2">
      <c r="B407" s="221"/>
      <c r="C407" s="222"/>
      <c r="D407" s="212" t="s">
        <v>283</v>
      </c>
      <c r="E407" s="223" t="s">
        <v>1</v>
      </c>
      <c r="F407" s="224" t="s">
        <v>6344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 x14ac:dyDescent="0.2">
      <c r="A408" s="34"/>
      <c r="B408" s="35"/>
      <c r="C408" s="192" t="s">
        <v>856</v>
      </c>
      <c r="D408" s="192" t="s">
        <v>274</v>
      </c>
      <c r="E408" s="193" t="s">
        <v>6345</v>
      </c>
      <c r="F408" s="194" t="s">
        <v>6346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6347</v>
      </c>
    </row>
    <row r="409" spans="1:65" s="2" customFormat="1" ht="11.25" x14ac:dyDescent="0.2">
      <c r="A409" s="34"/>
      <c r="B409" s="35"/>
      <c r="C409" s="36"/>
      <c r="D409" s="205" t="s">
        <v>281</v>
      </c>
      <c r="E409" s="36"/>
      <c r="F409" s="206" t="s">
        <v>6348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 x14ac:dyDescent="0.2">
      <c r="B410" s="210"/>
      <c r="C410" s="211"/>
      <c r="D410" s="212" t="s">
        <v>283</v>
      </c>
      <c r="E410" s="213" t="s">
        <v>1</v>
      </c>
      <c r="F410" s="214" t="s">
        <v>6044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 x14ac:dyDescent="0.2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 x14ac:dyDescent="0.2">
      <c r="A412" s="34"/>
      <c r="B412" s="35"/>
      <c r="C412" s="192" t="s">
        <v>871</v>
      </c>
      <c r="D412" s="192" t="s">
        <v>274</v>
      </c>
      <c r="E412" s="193" t="s">
        <v>6349</v>
      </c>
      <c r="F412" s="194" t="s">
        <v>6350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6351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6352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 x14ac:dyDescent="0.2">
      <c r="A414" s="34"/>
      <c r="B414" s="35"/>
      <c r="C414" s="192" t="s">
        <v>901</v>
      </c>
      <c r="D414" s="192" t="s">
        <v>274</v>
      </c>
      <c r="E414" s="193" t="s">
        <v>6353</v>
      </c>
      <c r="F414" s="194" t="s">
        <v>6354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6355</v>
      </c>
    </row>
    <row r="415" spans="1:65" s="13" customFormat="1" ht="22.5" x14ac:dyDescent="0.2">
      <c r="B415" s="210"/>
      <c r="C415" s="211"/>
      <c r="D415" s="212" t="s">
        <v>283</v>
      </c>
      <c r="E415" s="213" t="s">
        <v>1</v>
      </c>
      <c r="F415" s="214" t="s">
        <v>6044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 x14ac:dyDescent="0.2">
      <c r="A417" s="34"/>
      <c r="B417" s="35"/>
      <c r="C417" s="192" t="s">
        <v>921</v>
      </c>
      <c r="D417" s="192" t="s">
        <v>274</v>
      </c>
      <c r="E417" s="193" t="s">
        <v>6356</v>
      </c>
      <c r="F417" s="194" t="s">
        <v>6357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6358</v>
      </c>
    </row>
    <row r="418" spans="1:65" s="13" customFormat="1" ht="22.5" x14ac:dyDescent="0.2">
      <c r="B418" s="210"/>
      <c r="C418" s="211"/>
      <c r="D418" s="212" t="s">
        <v>283</v>
      </c>
      <c r="E418" s="213" t="s">
        <v>1</v>
      </c>
      <c r="F418" s="214" t="s">
        <v>6044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 x14ac:dyDescent="0.2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 x14ac:dyDescent="0.2">
      <c r="A420" s="34"/>
      <c r="B420" s="35"/>
      <c r="C420" s="192" t="s">
        <v>936</v>
      </c>
      <c r="D420" s="192" t="s">
        <v>274</v>
      </c>
      <c r="E420" s="193" t="s">
        <v>6359</v>
      </c>
      <c r="F420" s="194" t="s">
        <v>6360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6361</v>
      </c>
    </row>
    <row r="421" spans="1:65" s="13" customFormat="1" ht="22.5" x14ac:dyDescent="0.2">
      <c r="B421" s="210"/>
      <c r="C421" s="211"/>
      <c r="D421" s="212" t="s">
        <v>283</v>
      </c>
      <c r="E421" s="213" t="s">
        <v>1</v>
      </c>
      <c r="F421" s="214" t="s">
        <v>6044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 x14ac:dyDescent="0.2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 x14ac:dyDescent="0.2">
      <c r="A423" s="34"/>
      <c r="B423" s="35"/>
      <c r="C423" s="192" t="s">
        <v>941</v>
      </c>
      <c r="D423" s="192" t="s">
        <v>274</v>
      </c>
      <c r="E423" s="193" t="s">
        <v>6362</v>
      </c>
      <c r="F423" s="194" t="s">
        <v>6363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6364</v>
      </c>
    </row>
    <row r="424" spans="1:65" s="13" customFormat="1" ht="22.5" x14ac:dyDescent="0.2">
      <c r="B424" s="210"/>
      <c r="C424" s="211"/>
      <c r="D424" s="212" t="s">
        <v>283</v>
      </c>
      <c r="E424" s="213" t="s">
        <v>1</v>
      </c>
      <c r="F424" s="214" t="s">
        <v>6044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 x14ac:dyDescent="0.2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 x14ac:dyDescent="0.2">
      <c r="A426" s="34"/>
      <c r="B426" s="35"/>
      <c r="C426" s="192" t="s">
        <v>949</v>
      </c>
      <c r="D426" s="192" t="s">
        <v>274</v>
      </c>
      <c r="E426" s="193" t="s">
        <v>6365</v>
      </c>
      <c r="F426" s="194" t="s">
        <v>6366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6367</v>
      </c>
    </row>
    <row r="427" spans="1:65" s="13" customFormat="1" ht="22.5" x14ac:dyDescent="0.2">
      <c r="B427" s="210"/>
      <c r="C427" s="211"/>
      <c r="D427" s="212" t="s">
        <v>283</v>
      </c>
      <c r="E427" s="213" t="s">
        <v>1</v>
      </c>
      <c r="F427" s="214" t="s">
        <v>6044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 x14ac:dyDescent="0.2">
      <c r="A429" s="34"/>
      <c r="B429" s="35"/>
      <c r="C429" s="192" t="s">
        <v>957</v>
      </c>
      <c r="D429" s="192" t="s">
        <v>274</v>
      </c>
      <c r="E429" s="193" t="s">
        <v>6368</v>
      </c>
      <c r="F429" s="194" t="s">
        <v>6369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6370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6371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 x14ac:dyDescent="0.2">
      <c r="A431" s="34"/>
      <c r="B431" s="35"/>
      <c r="C431" s="192" t="s">
        <v>965</v>
      </c>
      <c r="D431" s="192" t="s">
        <v>274</v>
      </c>
      <c r="E431" s="193" t="s">
        <v>6372</v>
      </c>
      <c r="F431" s="194" t="s">
        <v>6373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6374</v>
      </c>
    </row>
    <row r="432" spans="1:65" s="13" customFormat="1" ht="22.5" x14ac:dyDescent="0.2">
      <c r="B432" s="210"/>
      <c r="C432" s="211"/>
      <c r="D432" s="212" t="s">
        <v>283</v>
      </c>
      <c r="E432" s="213" t="s">
        <v>1</v>
      </c>
      <c r="F432" s="214" t="s">
        <v>6044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 x14ac:dyDescent="0.2">
      <c r="B433" s="221"/>
      <c r="C433" s="222"/>
      <c r="D433" s="212" t="s">
        <v>283</v>
      </c>
      <c r="E433" s="223" t="s">
        <v>1</v>
      </c>
      <c r="F433" s="224" t="s">
        <v>6375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 x14ac:dyDescent="0.2">
      <c r="A434" s="34"/>
      <c r="B434" s="35"/>
      <c r="C434" s="192" t="s">
        <v>972</v>
      </c>
      <c r="D434" s="192" t="s">
        <v>274</v>
      </c>
      <c r="E434" s="193" t="s">
        <v>6376</v>
      </c>
      <c r="F434" s="194" t="s">
        <v>6377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6378</v>
      </c>
    </row>
    <row r="435" spans="1:65" s="13" customFormat="1" ht="22.5" x14ac:dyDescent="0.2">
      <c r="B435" s="210"/>
      <c r="C435" s="211"/>
      <c r="D435" s="212" t="s">
        <v>283</v>
      </c>
      <c r="E435" s="213" t="s">
        <v>1</v>
      </c>
      <c r="F435" s="214" t="s">
        <v>6044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 x14ac:dyDescent="0.2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 x14ac:dyDescent="0.2">
      <c r="A437" s="34"/>
      <c r="B437" s="35"/>
      <c r="C437" s="192" t="s">
        <v>6379</v>
      </c>
      <c r="D437" s="192" t="s">
        <v>274</v>
      </c>
      <c r="E437" s="193" t="s">
        <v>6380</v>
      </c>
      <c r="F437" s="194" t="s">
        <v>6381</v>
      </c>
      <c r="G437" s="195" t="s">
        <v>4830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6382</v>
      </c>
    </row>
    <row r="438" spans="1:65" s="2" customFormat="1" ht="11.25" x14ac:dyDescent="0.2">
      <c r="A438" s="34"/>
      <c r="B438" s="35"/>
      <c r="C438" s="36"/>
      <c r="D438" s="205" t="s">
        <v>281</v>
      </c>
      <c r="E438" s="36"/>
      <c r="F438" s="206" t="s">
        <v>6383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 x14ac:dyDescent="0.2">
      <c r="B439" s="210"/>
      <c r="C439" s="211"/>
      <c r="D439" s="212" t="s">
        <v>283</v>
      </c>
      <c r="E439" s="213" t="s">
        <v>1</v>
      </c>
      <c r="F439" s="214" t="s">
        <v>6044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 x14ac:dyDescent="0.2">
      <c r="A441" s="34"/>
      <c r="B441" s="35"/>
      <c r="C441" s="192" t="s">
        <v>6384</v>
      </c>
      <c r="D441" s="192" t="s">
        <v>274</v>
      </c>
      <c r="E441" s="193" t="s">
        <v>6385</v>
      </c>
      <c r="F441" s="194" t="s">
        <v>6386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6387</v>
      </c>
    </row>
    <row r="442" spans="1:65" s="14" customFormat="1" ht="11.25" x14ac:dyDescent="0.2">
      <c r="B442" s="221"/>
      <c r="C442" s="222"/>
      <c r="D442" s="212" t="s">
        <v>283</v>
      </c>
      <c r="E442" s="223" t="s">
        <v>1</v>
      </c>
      <c r="F442" s="224" t="s">
        <v>6388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 x14ac:dyDescent="0.2">
      <c r="A443" s="34"/>
      <c r="B443" s="35"/>
      <c r="C443" s="232" t="s">
        <v>978</v>
      </c>
      <c r="D443" s="232" t="s">
        <v>394</v>
      </c>
      <c r="E443" s="233" t="s">
        <v>6389</v>
      </c>
      <c r="F443" s="234" t="s">
        <v>6390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6391</v>
      </c>
    </row>
    <row r="444" spans="1:65" s="13" customFormat="1" ht="22.5" x14ac:dyDescent="0.2">
      <c r="B444" s="210"/>
      <c r="C444" s="211"/>
      <c r="D444" s="212" t="s">
        <v>283</v>
      </c>
      <c r="E444" s="213" t="s">
        <v>1</v>
      </c>
      <c r="F444" s="214" t="s">
        <v>6044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 x14ac:dyDescent="0.2">
      <c r="A446" s="34"/>
      <c r="B446" s="35"/>
      <c r="C446" s="232" t="s">
        <v>1555</v>
      </c>
      <c r="D446" s="232" t="s">
        <v>394</v>
      </c>
      <c r="E446" s="233" t="s">
        <v>6392</v>
      </c>
      <c r="F446" s="234" t="s">
        <v>6393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6394</v>
      </c>
    </row>
    <row r="447" spans="1:65" s="13" customFormat="1" ht="22.5" x14ac:dyDescent="0.2">
      <c r="B447" s="210"/>
      <c r="C447" s="211"/>
      <c r="D447" s="212" t="s">
        <v>283</v>
      </c>
      <c r="E447" s="213" t="s">
        <v>1</v>
      </c>
      <c r="F447" s="214" t="s">
        <v>6044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 x14ac:dyDescent="0.2">
      <c r="A449" s="34"/>
      <c r="B449" s="35"/>
      <c r="C449" s="232" t="s">
        <v>985</v>
      </c>
      <c r="D449" s="232" t="s">
        <v>394</v>
      </c>
      <c r="E449" s="233" t="s">
        <v>6395</v>
      </c>
      <c r="F449" s="234" t="s">
        <v>6396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6397</v>
      </c>
    </row>
    <row r="450" spans="1:65" s="13" customFormat="1" ht="22.5" x14ac:dyDescent="0.2">
      <c r="B450" s="210"/>
      <c r="C450" s="211"/>
      <c r="D450" s="212" t="s">
        <v>283</v>
      </c>
      <c r="E450" s="213" t="s">
        <v>1</v>
      </c>
      <c r="F450" s="214" t="s">
        <v>6044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 x14ac:dyDescent="0.2">
      <c r="A452" s="34"/>
      <c r="B452" s="35"/>
      <c r="C452" s="192" t="s">
        <v>4974</v>
      </c>
      <c r="D452" s="192" t="s">
        <v>274</v>
      </c>
      <c r="E452" s="193" t="s">
        <v>6398</v>
      </c>
      <c r="F452" s="194" t="s">
        <v>6399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6400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6401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 x14ac:dyDescent="0.2">
      <c r="A454" s="34"/>
      <c r="B454" s="35"/>
      <c r="C454" s="232" t="s">
        <v>1563</v>
      </c>
      <c r="D454" s="232" t="s">
        <v>394</v>
      </c>
      <c r="E454" s="233" t="s">
        <v>6402</v>
      </c>
      <c r="F454" s="234" t="s">
        <v>6403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6404</v>
      </c>
    </row>
    <row r="455" spans="1:65" s="13" customFormat="1" ht="22.5" x14ac:dyDescent="0.2">
      <c r="B455" s="210"/>
      <c r="C455" s="211"/>
      <c r="D455" s="212" t="s">
        <v>283</v>
      </c>
      <c r="E455" s="213" t="s">
        <v>1</v>
      </c>
      <c r="F455" s="214" t="s">
        <v>6044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 x14ac:dyDescent="0.2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 x14ac:dyDescent="0.2">
      <c r="A457" s="34"/>
      <c r="B457" s="35"/>
      <c r="C457" s="232" t="s">
        <v>6405</v>
      </c>
      <c r="D457" s="232" t="s">
        <v>394</v>
      </c>
      <c r="E457" s="233" t="s">
        <v>6406</v>
      </c>
      <c r="F457" s="234" t="s">
        <v>6407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6408</v>
      </c>
    </row>
    <row r="458" spans="1:65" s="13" customFormat="1" ht="22.5" x14ac:dyDescent="0.2">
      <c r="B458" s="210"/>
      <c r="C458" s="211"/>
      <c r="D458" s="212" t="s">
        <v>283</v>
      </c>
      <c r="E458" s="213" t="s">
        <v>1</v>
      </c>
      <c r="F458" s="214" t="s">
        <v>6044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 x14ac:dyDescent="0.2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 x14ac:dyDescent="0.2">
      <c r="A460" s="34"/>
      <c r="B460" s="35"/>
      <c r="C460" s="192" t="s">
        <v>992</v>
      </c>
      <c r="D460" s="192" t="s">
        <v>274</v>
      </c>
      <c r="E460" s="193" t="s">
        <v>6409</v>
      </c>
      <c r="F460" s="194" t="s">
        <v>6410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6411</v>
      </c>
    </row>
    <row r="461" spans="1:65" s="2" customFormat="1" ht="11.25" x14ac:dyDescent="0.2">
      <c r="A461" s="34"/>
      <c r="B461" s="35"/>
      <c r="C461" s="36"/>
      <c r="D461" s="205" t="s">
        <v>281</v>
      </c>
      <c r="E461" s="36"/>
      <c r="F461" s="206" t="s">
        <v>6412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 x14ac:dyDescent="0.2">
      <c r="B462" s="176"/>
      <c r="C462" s="177"/>
      <c r="D462" s="178" t="s">
        <v>75</v>
      </c>
      <c r="E462" s="190" t="s">
        <v>5769</v>
      </c>
      <c r="F462" s="190" t="s">
        <v>5770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 x14ac:dyDescent="0.2">
      <c r="A463" s="34"/>
      <c r="B463" s="35"/>
      <c r="C463" s="192" t="s">
        <v>1001</v>
      </c>
      <c r="D463" s="192" t="s">
        <v>274</v>
      </c>
      <c r="E463" s="193" t="s">
        <v>6413</v>
      </c>
      <c r="F463" s="194" t="s">
        <v>6414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6415</v>
      </c>
    </row>
    <row r="464" spans="1:65" s="2" customFormat="1" ht="11.25" x14ac:dyDescent="0.2">
      <c r="A464" s="34"/>
      <c r="B464" s="35"/>
      <c r="C464" s="36"/>
      <c r="D464" s="205" t="s">
        <v>281</v>
      </c>
      <c r="E464" s="36"/>
      <c r="F464" s="206" t="s">
        <v>6416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 x14ac:dyDescent="0.2">
      <c r="B465" s="210"/>
      <c r="C465" s="211"/>
      <c r="D465" s="212" t="s">
        <v>283</v>
      </c>
      <c r="E465" s="213" t="s">
        <v>1</v>
      </c>
      <c r="F465" s="214" t="s">
        <v>6057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6417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 x14ac:dyDescent="0.2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 x14ac:dyDescent="0.2">
      <c r="A468" s="34"/>
      <c r="B468" s="35"/>
      <c r="C468" s="192" t="s">
        <v>1009</v>
      </c>
      <c r="D468" s="192" t="s">
        <v>274</v>
      </c>
      <c r="E468" s="193" t="s">
        <v>6418</v>
      </c>
      <c r="F468" s="194" t="s">
        <v>6419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6420</v>
      </c>
    </row>
    <row r="469" spans="1:65" s="2" customFormat="1" ht="11.25" x14ac:dyDescent="0.2">
      <c r="A469" s="34"/>
      <c r="B469" s="35"/>
      <c r="C469" s="36"/>
      <c r="D469" s="205" t="s">
        <v>281</v>
      </c>
      <c r="E469" s="36"/>
      <c r="F469" s="206" t="s">
        <v>6421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6422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 x14ac:dyDescent="0.2">
      <c r="A471" s="34"/>
      <c r="B471" s="35"/>
      <c r="C471" s="232" t="s">
        <v>1018</v>
      </c>
      <c r="D471" s="232" t="s">
        <v>394</v>
      </c>
      <c r="E471" s="233" t="s">
        <v>6423</v>
      </c>
      <c r="F471" s="234" t="s">
        <v>6424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6425</v>
      </c>
    </row>
    <row r="472" spans="1:65" s="13" customFormat="1" ht="22.5" x14ac:dyDescent="0.2">
      <c r="B472" s="210"/>
      <c r="C472" s="211"/>
      <c r="D472" s="212" t="s">
        <v>283</v>
      </c>
      <c r="E472" s="213" t="s">
        <v>1</v>
      </c>
      <c r="F472" s="214" t="s">
        <v>6057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 x14ac:dyDescent="0.2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 x14ac:dyDescent="0.2">
      <c r="A474" s="34"/>
      <c r="B474" s="35"/>
      <c r="C474" s="232" t="s">
        <v>1024</v>
      </c>
      <c r="D474" s="232" t="s">
        <v>394</v>
      </c>
      <c r="E474" s="233" t="s">
        <v>6426</v>
      </c>
      <c r="F474" s="234" t="s">
        <v>6427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6428</v>
      </c>
    </row>
    <row r="475" spans="1:65" s="13" customFormat="1" ht="22.5" x14ac:dyDescent="0.2">
      <c r="B475" s="210"/>
      <c r="C475" s="211"/>
      <c r="D475" s="212" t="s">
        <v>283</v>
      </c>
      <c r="E475" s="213" t="s">
        <v>1</v>
      </c>
      <c r="F475" s="214" t="s">
        <v>6057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 x14ac:dyDescent="0.2">
      <c r="A477" s="34"/>
      <c r="B477" s="35"/>
      <c r="C477" s="232" t="s">
        <v>1034</v>
      </c>
      <c r="D477" s="232" t="s">
        <v>394</v>
      </c>
      <c r="E477" s="233" t="s">
        <v>6429</v>
      </c>
      <c r="F477" s="234" t="s">
        <v>6430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6431</v>
      </c>
    </row>
    <row r="478" spans="1:65" s="13" customFormat="1" ht="22.5" x14ac:dyDescent="0.2">
      <c r="B478" s="210"/>
      <c r="C478" s="211"/>
      <c r="D478" s="212" t="s">
        <v>283</v>
      </c>
      <c r="E478" s="213" t="s">
        <v>1</v>
      </c>
      <c r="F478" s="214" t="s">
        <v>6057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 x14ac:dyDescent="0.2">
      <c r="B479" s="221"/>
      <c r="C479" s="222"/>
      <c r="D479" s="212" t="s">
        <v>283</v>
      </c>
      <c r="E479" s="223" t="s">
        <v>1</v>
      </c>
      <c r="F479" s="224" t="s">
        <v>6432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 x14ac:dyDescent="0.2">
      <c r="A480" s="34"/>
      <c r="B480" s="35"/>
      <c r="C480" s="232" t="s">
        <v>1054</v>
      </c>
      <c r="D480" s="232" t="s">
        <v>394</v>
      </c>
      <c r="E480" s="233" t="s">
        <v>6433</v>
      </c>
      <c r="F480" s="234" t="s">
        <v>6434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6435</v>
      </c>
    </row>
    <row r="481" spans="1:65" s="13" customFormat="1" ht="22.5" x14ac:dyDescent="0.2">
      <c r="B481" s="210"/>
      <c r="C481" s="211"/>
      <c r="D481" s="212" t="s">
        <v>283</v>
      </c>
      <c r="E481" s="213" t="s">
        <v>1</v>
      </c>
      <c r="F481" s="214" t="s">
        <v>6057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6436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 x14ac:dyDescent="0.2">
      <c r="A483" s="34"/>
      <c r="B483" s="35"/>
      <c r="C483" s="232" t="s">
        <v>1063</v>
      </c>
      <c r="D483" s="232" t="s">
        <v>394</v>
      </c>
      <c r="E483" s="233" t="s">
        <v>6437</v>
      </c>
      <c r="F483" s="234" t="s">
        <v>6438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6439</v>
      </c>
    </row>
    <row r="484" spans="1:65" s="13" customFormat="1" ht="22.5" x14ac:dyDescent="0.2">
      <c r="B484" s="210"/>
      <c r="C484" s="211"/>
      <c r="D484" s="212" t="s">
        <v>283</v>
      </c>
      <c r="E484" s="213" t="s">
        <v>1</v>
      </c>
      <c r="F484" s="214" t="s">
        <v>6057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6440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 x14ac:dyDescent="0.2">
      <c r="A486" s="34"/>
      <c r="B486" s="35"/>
      <c r="C486" s="232" t="s">
        <v>1072</v>
      </c>
      <c r="D486" s="232" t="s">
        <v>394</v>
      </c>
      <c r="E486" s="233" t="s">
        <v>6441</v>
      </c>
      <c r="F486" s="234" t="s">
        <v>6442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6443</v>
      </c>
    </row>
    <row r="487" spans="1:65" s="13" customFormat="1" ht="22.5" x14ac:dyDescent="0.2">
      <c r="B487" s="210"/>
      <c r="C487" s="211"/>
      <c r="D487" s="212" t="s">
        <v>283</v>
      </c>
      <c r="E487" s="213" t="s">
        <v>1</v>
      </c>
      <c r="F487" s="214" t="s">
        <v>6057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 x14ac:dyDescent="0.2">
      <c r="B488" s="221"/>
      <c r="C488" s="222"/>
      <c r="D488" s="212" t="s">
        <v>283</v>
      </c>
      <c r="E488" s="223" t="s">
        <v>1</v>
      </c>
      <c r="F488" s="224" t="s">
        <v>6444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 x14ac:dyDescent="0.2">
      <c r="A489" s="34"/>
      <c r="B489" s="35"/>
      <c r="C489" s="232" t="s">
        <v>1082</v>
      </c>
      <c r="D489" s="232" t="s">
        <v>394</v>
      </c>
      <c r="E489" s="233" t="s">
        <v>6445</v>
      </c>
      <c r="F489" s="234" t="s">
        <v>6446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6447</v>
      </c>
    </row>
    <row r="490" spans="1:65" s="13" customFormat="1" ht="22.5" x14ac:dyDescent="0.2">
      <c r="B490" s="210"/>
      <c r="C490" s="211"/>
      <c r="D490" s="212" t="s">
        <v>283</v>
      </c>
      <c r="E490" s="213" t="s">
        <v>1</v>
      </c>
      <c r="F490" s="214" t="s">
        <v>6057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 x14ac:dyDescent="0.2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 x14ac:dyDescent="0.2">
      <c r="A492" s="34"/>
      <c r="B492" s="35"/>
      <c r="C492" s="192" t="s">
        <v>1106</v>
      </c>
      <c r="D492" s="192" t="s">
        <v>274</v>
      </c>
      <c r="E492" s="193" t="s">
        <v>6448</v>
      </c>
      <c r="F492" s="194" t="s">
        <v>6449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6450</v>
      </c>
    </row>
    <row r="493" spans="1:65" s="2" customFormat="1" ht="11.25" x14ac:dyDescent="0.2">
      <c r="A493" s="34"/>
      <c r="B493" s="35"/>
      <c r="C493" s="36"/>
      <c r="D493" s="205" t="s">
        <v>281</v>
      </c>
      <c r="E493" s="36"/>
      <c r="F493" s="206" t="s">
        <v>6451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 x14ac:dyDescent="0.2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 x14ac:dyDescent="0.2">
      <c r="A495" s="34"/>
      <c r="B495" s="35"/>
      <c r="C495" s="232" t="s">
        <v>1116</v>
      </c>
      <c r="D495" s="232" t="s">
        <v>394</v>
      </c>
      <c r="E495" s="233" t="s">
        <v>6452</v>
      </c>
      <c r="F495" s="234" t="s">
        <v>6453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6454</v>
      </c>
    </row>
    <row r="496" spans="1:65" s="13" customFormat="1" ht="22.5" x14ac:dyDescent="0.2">
      <c r="B496" s="210"/>
      <c r="C496" s="211"/>
      <c r="D496" s="212" t="s">
        <v>283</v>
      </c>
      <c r="E496" s="213" t="s">
        <v>1</v>
      </c>
      <c r="F496" s="214" t="s">
        <v>6057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 x14ac:dyDescent="0.2">
      <c r="B497" s="221"/>
      <c r="C497" s="222"/>
      <c r="D497" s="212" t="s">
        <v>283</v>
      </c>
      <c r="E497" s="223" t="s">
        <v>1</v>
      </c>
      <c r="F497" s="224" t="s">
        <v>6455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 x14ac:dyDescent="0.2">
      <c r="A498" s="34"/>
      <c r="B498" s="35"/>
      <c r="C498" s="192" t="s">
        <v>1121</v>
      </c>
      <c r="D498" s="192" t="s">
        <v>274</v>
      </c>
      <c r="E498" s="193" t="s">
        <v>6456</v>
      </c>
      <c r="F498" s="194" t="s">
        <v>6457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6458</v>
      </c>
    </row>
    <row r="499" spans="1:65" s="14" customFormat="1" ht="11.25" x14ac:dyDescent="0.2">
      <c r="B499" s="221"/>
      <c r="C499" s="222"/>
      <c r="D499" s="212" t="s">
        <v>283</v>
      </c>
      <c r="E499" s="223" t="s">
        <v>1</v>
      </c>
      <c r="F499" s="224" t="s">
        <v>5638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 x14ac:dyDescent="0.2">
      <c r="A500" s="34"/>
      <c r="B500" s="35"/>
      <c r="C500" s="232" t="s">
        <v>1128</v>
      </c>
      <c r="D500" s="232" t="s">
        <v>394</v>
      </c>
      <c r="E500" s="233" t="s">
        <v>6459</v>
      </c>
      <c r="F500" s="234" t="s">
        <v>6460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6461</v>
      </c>
    </row>
    <row r="501" spans="1:65" s="13" customFormat="1" ht="22.5" x14ac:dyDescent="0.2">
      <c r="B501" s="210"/>
      <c r="C501" s="211"/>
      <c r="D501" s="212" t="s">
        <v>283</v>
      </c>
      <c r="E501" s="213" t="s">
        <v>1</v>
      </c>
      <c r="F501" s="214" t="s">
        <v>6044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 x14ac:dyDescent="0.2">
      <c r="B502" s="221"/>
      <c r="C502" s="222"/>
      <c r="D502" s="212" t="s">
        <v>283</v>
      </c>
      <c r="E502" s="223" t="s">
        <v>1</v>
      </c>
      <c r="F502" s="224" t="s">
        <v>5638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 x14ac:dyDescent="0.2">
      <c r="A503" s="34"/>
      <c r="B503" s="35"/>
      <c r="C503" s="192" t="s">
        <v>1136</v>
      </c>
      <c r="D503" s="192" t="s">
        <v>274</v>
      </c>
      <c r="E503" s="193" t="s">
        <v>6462</v>
      </c>
      <c r="F503" s="194" t="s">
        <v>6463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6464</v>
      </c>
    </row>
    <row r="504" spans="1:65" s="14" customFormat="1" ht="11.25" x14ac:dyDescent="0.2">
      <c r="B504" s="221"/>
      <c r="C504" s="222"/>
      <c r="D504" s="212" t="s">
        <v>283</v>
      </c>
      <c r="E504" s="223" t="s">
        <v>1</v>
      </c>
      <c r="F504" s="224" t="s">
        <v>6465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 x14ac:dyDescent="0.2">
      <c r="A505" s="34"/>
      <c r="B505" s="35"/>
      <c r="C505" s="232" t="s">
        <v>1208</v>
      </c>
      <c r="D505" s="232" t="s">
        <v>394</v>
      </c>
      <c r="E505" s="233" t="s">
        <v>6466</v>
      </c>
      <c r="F505" s="234" t="s">
        <v>6467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6468</v>
      </c>
    </row>
    <row r="506" spans="1:65" s="13" customFormat="1" ht="22.5" x14ac:dyDescent="0.2">
      <c r="B506" s="210"/>
      <c r="C506" s="211"/>
      <c r="D506" s="212" t="s">
        <v>283</v>
      </c>
      <c r="E506" s="213" t="s">
        <v>1</v>
      </c>
      <c r="F506" s="214" t="s">
        <v>6044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 x14ac:dyDescent="0.2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 x14ac:dyDescent="0.2">
      <c r="A508" s="34"/>
      <c r="B508" s="35"/>
      <c r="C508" s="232" t="s">
        <v>1251</v>
      </c>
      <c r="D508" s="232" t="s">
        <v>394</v>
      </c>
      <c r="E508" s="233" t="s">
        <v>6469</v>
      </c>
      <c r="F508" s="234" t="s">
        <v>6470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6471</v>
      </c>
    </row>
    <row r="509" spans="1:65" s="13" customFormat="1" ht="22.5" x14ac:dyDescent="0.2">
      <c r="B509" s="210"/>
      <c r="C509" s="211"/>
      <c r="D509" s="212" t="s">
        <v>283</v>
      </c>
      <c r="E509" s="213" t="s">
        <v>1</v>
      </c>
      <c r="F509" s="214" t="s">
        <v>6044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 x14ac:dyDescent="0.2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 x14ac:dyDescent="0.2">
      <c r="A511" s="34"/>
      <c r="B511" s="35"/>
      <c r="C511" s="192" t="s">
        <v>1358</v>
      </c>
      <c r="D511" s="192" t="s">
        <v>274</v>
      </c>
      <c r="E511" s="193" t="s">
        <v>6472</v>
      </c>
      <c r="F511" s="194" t="s">
        <v>6473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6474</v>
      </c>
    </row>
    <row r="512" spans="1:65" s="2" customFormat="1" ht="11.25" x14ac:dyDescent="0.2">
      <c r="A512" s="34"/>
      <c r="B512" s="35"/>
      <c r="C512" s="36"/>
      <c r="D512" s="205" t="s">
        <v>281</v>
      </c>
      <c r="E512" s="36"/>
      <c r="F512" s="206" t="s">
        <v>6475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 x14ac:dyDescent="0.2">
      <c r="B513" s="176"/>
      <c r="C513" s="177"/>
      <c r="D513" s="178" t="s">
        <v>75</v>
      </c>
      <c r="E513" s="190" t="s">
        <v>6476</v>
      </c>
      <c r="F513" s="190" t="s">
        <v>6477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 x14ac:dyDescent="0.2">
      <c r="A514" s="34"/>
      <c r="B514" s="35"/>
      <c r="C514" s="192" t="s">
        <v>1366</v>
      </c>
      <c r="D514" s="192" t="s">
        <v>274</v>
      </c>
      <c r="E514" s="193" t="s">
        <v>6478</v>
      </c>
      <c r="F514" s="194" t="s">
        <v>6479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6480</v>
      </c>
    </row>
    <row r="515" spans="1:65" s="13" customFormat="1" ht="22.5" x14ac:dyDescent="0.2">
      <c r="B515" s="210"/>
      <c r="C515" s="211"/>
      <c r="D515" s="212" t="s">
        <v>283</v>
      </c>
      <c r="E515" s="213" t="s">
        <v>1</v>
      </c>
      <c r="F515" s="214" t="s">
        <v>6057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 x14ac:dyDescent="0.2">
      <c r="B516" s="221"/>
      <c r="C516" s="222"/>
      <c r="D516" s="212" t="s">
        <v>283</v>
      </c>
      <c r="E516" s="223" t="s">
        <v>1</v>
      </c>
      <c r="F516" s="224" t="s">
        <v>6481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 x14ac:dyDescent="0.2">
      <c r="A517" s="34"/>
      <c r="B517" s="35"/>
      <c r="C517" s="232" t="s">
        <v>1374</v>
      </c>
      <c r="D517" s="232" t="s">
        <v>394</v>
      </c>
      <c r="E517" s="233" t="s">
        <v>6482</v>
      </c>
      <c r="F517" s="234" t="s">
        <v>6483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6484</v>
      </c>
    </row>
    <row r="518" spans="1:65" s="13" customFormat="1" ht="22.5" x14ac:dyDescent="0.2">
      <c r="B518" s="210"/>
      <c r="C518" s="211"/>
      <c r="D518" s="212" t="s">
        <v>283</v>
      </c>
      <c r="E518" s="213" t="s">
        <v>1</v>
      </c>
      <c r="F518" s="214" t="s">
        <v>6057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 x14ac:dyDescent="0.2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 x14ac:dyDescent="0.2">
      <c r="A520" s="34"/>
      <c r="B520" s="35"/>
      <c r="C520" s="232" t="s">
        <v>1380</v>
      </c>
      <c r="D520" s="232" t="s">
        <v>394</v>
      </c>
      <c r="E520" s="233" t="s">
        <v>6485</v>
      </c>
      <c r="F520" s="234" t="s">
        <v>6486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6487</v>
      </c>
    </row>
    <row r="521" spans="1:65" s="13" customFormat="1" ht="22.5" x14ac:dyDescent="0.2">
      <c r="B521" s="210"/>
      <c r="C521" s="211"/>
      <c r="D521" s="212" t="s">
        <v>283</v>
      </c>
      <c r="E521" s="213" t="s">
        <v>1</v>
      </c>
      <c r="F521" s="214" t="s">
        <v>6057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 x14ac:dyDescent="0.2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 x14ac:dyDescent="0.2">
      <c r="A523" s="34"/>
      <c r="B523" s="35"/>
      <c r="C523" s="232" t="s">
        <v>1387</v>
      </c>
      <c r="D523" s="232" t="s">
        <v>394</v>
      </c>
      <c r="E523" s="233" t="s">
        <v>6488</v>
      </c>
      <c r="F523" s="234" t="s">
        <v>6489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6490</v>
      </c>
    </row>
    <row r="524" spans="1:65" s="13" customFormat="1" ht="22.5" x14ac:dyDescent="0.2">
      <c r="B524" s="210"/>
      <c r="C524" s="211"/>
      <c r="D524" s="212" t="s">
        <v>283</v>
      </c>
      <c r="E524" s="213" t="s">
        <v>1</v>
      </c>
      <c r="F524" s="214" t="s">
        <v>6057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 x14ac:dyDescent="0.2">
      <c r="A526" s="34"/>
      <c r="B526" s="35"/>
      <c r="C526" s="232" t="s">
        <v>1397</v>
      </c>
      <c r="D526" s="232" t="s">
        <v>394</v>
      </c>
      <c r="E526" s="233" t="s">
        <v>6491</v>
      </c>
      <c r="F526" s="234" t="s">
        <v>6492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6493</v>
      </c>
    </row>
    <row r="527" spans="1:65" s="13" customFormat="1" ht="22.5" x14ac:dyDescent="0.2">
      <c r="B527" s="210"/>
      <c r="C527" s="211"/>
      <c r="D527" s="212" t="s">
        <v>283</v>
      </c>
      <c r="E527" s="213" t="s">
        <v>1</v>
      </c>
      <c r="F527" s="214" t="s">
        <v>6057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 x14ac:dyDescent="0.2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 x14ac:dyDescent="0.2">
      <c r="A529" s="34"/>
      <c r="B529" s="35"/>
      <c r="C529" s="232" t="s">
        <v>1405</v>
      </c>
      <c r="D529" s="232" t="s">
        <v>394</v>
      </c>
      <c r="E529" s="233" t="s">
        <v>6494</v>
      </c>
      <c r="F529" s="234" t="s">
        <v>6495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6496</v>
      </c>
    </row>
    <row r="530" spans="1:65" s="13" customFormat="1" ht="22.5" x14ac:dyDescent="0.2">
      <c r="B530" s="210"/>
      <c r="C530" s="211"/>
      <c r="D530" s="212" t="s">
        <v>283</v>
      </c>
      <c r="E530" s="213" t="s">
        <v>1</v>
      </c>
      <c r="F530" s="214" t="s">
        <v>6057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 x14ac:dyDescent="0.2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 x14ac:dyDescent="0.2">
      <c r="A532" s="34"/>
      <c r="B532" s="35"/>
      <c r="C532" s="232" t="s">
        <v>1418</v>
      </c>
      <c r="D532" s="232" t="s">
        <v>394</v>
      </c>
      <c r="E532" s="233" t="s">
        <v>6497</v>
      </c>
      <c r="F532" s="234" t="s">
        <v>6498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6499</v>
      </c>
    </row>
    <row r="533" spans="1:65" s="13" customFormat="1" ht="22.5" x14ac:dyDescent="0.2">
      <c r="B533" s="210"/>
      <c r="C533" s="211"/>
      <c r="D533" s="212" t="s">
        <v>283</v>
      </c>
      <c r="E533" s="213" t="s">
        <v>1</v>
      </c>
      <c r="F533" s="214" t="s">
        <v>6057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 x14ac:dyDescent="0.2">
      <c r="B535" s="176"/>
      <c r="C535" s="177"/>
      <c r="D535" s="178" t="s">
        <v>75</v>
      </c>
      <c r="E535" s="190" t="s">
        <v>3086</v>
      </c>
      <c r="F535" s="190" t="s">
        <v>6500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 x14ac:dyDescent="0.2">
      <c r="A536" s="34"/>
      <c r="B536" s="35"/>
      <c r="C536" s="192" t="s">
        <v>1423</v>
      </c>
      <c r="D536" s="192" t="s">
        <v>274</v>
      </c>
      <c r="E536" s="193" t="s">
        <v>6501</v>
      </c>
      <c r="F536" s="194" t="s">
        <v>6502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6503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 x14ac:dyDescent="0.2">
      <c r="A538" s="34"/>
      <c r="B538" s="35"/>
      <c r="C538" s="192" t="s">
        <v>1431</v>
      </c>
      <c r="D538" s="192" t="s">
        <v>274</v>
      </c>
      <c r="E538" s="193" t="s">
        <v>6504</v>
      </c>
      <c r="F538" s="194" t="s">
        <v>6505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6506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 x14ac:dyDescent="0.2">
      <c r="A540" s="34"/>
      <c r="B540" s="35"/>
      <c r="C540" s="192" t="s">
        <v>1436</v>
      </c>
      <c r="D540" s="192" t="s">
        <v>274</v>
      </c>
      <c r="E540" s="193" t="s">
        <v>6507</v>
      </c>
      <c r="F540" s="194" t="s">
        <v>6508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6509</v>
      </c>
    </row>
    <row r="541" spans="1:65" s="14" customFormat="1" ht="11.25" x14ac:dyDescent="0.2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 x14ac:dyDescent="0.2">
      <c r="A542" s="34"/>
      <c r="B542" s="35"/>
      <c r="C542" s="192" t="s">
        <v>1443</v>
      </c>
      <c r="D542" s="192" t="s">
        <v>274</v>
      </c>
      <c r="E542" s="193" t="s">
        <v>6510</v>
      </c>
      <c r="F542" s="194" t="s">
        <v>6511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6512</v>
      </c>
    </row>
    <row r="543" spans="1:65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 x14ac:dyDescent="0.2">
      <c r="A544" s="34"/>
      <c r="B544" s="35"/>
      <c r="C544" s="192" t="s">
        <v>6513</v>
      </c>
      <c r="D544" s="192" t="s">
        <v>274</v>
      </c>
      <c r="E544" s="193" t="s">
        <v>6514</v>
      </c>
      <c r="F544" s="194" t="s">
        <v>6515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6516</v>
      </c>
    </row>
    <row r="545" spans="1:65" s="14" customFormat="1" ht="11.25" x14ac:dyDescent="0.2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 x14ac:dyDescent="0.2">
      <c r="A546" s="34"/>
      <c r="B546" s="35"/>
      <c r="C546" s="192" t="s">
        <v>1448</v>
      </c>
      <c r="D546" s="192" t="s">
        <v>274</v>
      </c>
      <c r="E546" s="193" t="s">
        <v>6517</v>
      </c>
      <c r="F546" s="194" t="s">
        <v>6518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6519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 x14ac:dyDescent="0.2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qK346YfHuvhi0MDY6/Y6P9FS0fDxwu188zNISC9DdbQ03rzxlx+Fkfvw+Kl1n249a73oz7PUoKTViBV8n9CqqQ==" saltValue="cc6K+2aX5me1Gfh1Nmf5oM/6y5p9za8NTJs7ymRKDNTJS3cL2936gBN4Wj+NzQYEYCRmk1QExZy0GHGNaVHmIw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6520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6029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6030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6031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6032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6034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6035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 x14ac:dyDescent="0.2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 x14ac:dyDescent="0.2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 x14ac:dyDescent="0.2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 x14ac:dyDescent="0.2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 x14ac:dyDescent="0.2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 x14ac:dyDescent="0.2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 x14ac:dyDescent="0.2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 x14ac:dyDescent="0.2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 x14ac:dyDescent="0.2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 x14ac:dyDescent="0.2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45233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 x14ac:dyDescent="0.2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 x14ac:dyDescent="0.2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 x14ac:dyDescent="0.2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 x14ac:dyDescent="0.2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 x14ac:dyDescent="0.25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 x14ac:dyDescent="0.2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 x14ac:dyDescent="0.2">
      <c r="B130" s="176"/>
      <c r="C130" s="177"/>
      <c r="D130" s="178" t="s">
        <v>75</v>
      </c>
      <c r="E130" s="190" t="s">
        <v>4770</v>
      </c>
      <c r="F130" s="190" t="s">
        <v>6036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 x14ac:dyDescent="0.2">
      <c r="A131" s="34"/>
      <c r="B131" s="35"/>
      <c r="C131" s="192" t="s">
        <v>16</v>
      </c>
      <c r="D131" s="192" t="s">
        <v>274</v>
      </c>
      <c r="E131" s="193" t="s">
        <v>6521</v>
      </c>
      <c r="F131" s="194" t="s">
        <v>6522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6523</v>
      </c>
    </row>
    <row r="132" spans="1:65" s="2" customFormat="1" ht="11.25" x14ac:dyDescent="0.2">
      <c r="A132" s="34"/>
      <c r="B132" s="35"/>
      <c r="C132" s="36"/>
      <c r="D132" s="205" t="s">
        <v>281</v>
      </c>
      <c r="E132" s="36"/>
      <c r="F132" s="206" t="s">
        <v>6524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 x14ac:dyDescent="0.2">
      <c r="B133" s="210"/>
      <c r="C133" s="211"/>
      <c r="D133" s="212" t="s">
        <v>283</v>
      </c>
      <c r="E133" s="213" t="s">
        <v>1</v>
      </c>
      <c r="F133" s="214" t="s">
        <v>6525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6526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 x14ac:dyDescent="0.2">
      <c r="A135" s="34"/>
      <c r="B135" s="35"/>
      <c r="C135" s="192" t="s">
        <v>84</v>
      </c>
      <c r="D135" s="192" t="s">
        <v>274</v>
      </c>
      <c r="E135" s="193" t="s">
        <v>6527</v>
      </c>
      <c r="F135" s="194" t="s">
        <v>6528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6529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6530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6526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291</v>
      </c>
      <c r="D138" s="232" t="s">
        <v>394</v>
      </c>
      <c r="E138" s="233" t="s">
        <v>6531</v>
      </c>
      <c r="F138" s="234" t="s">
        <v>6532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6533</v>
      </c>
    </row>
    <row r="139" spans="1:65" s="13" customFormat="1" ht="11.25" x14ac:dyDescent="0.2">
      <c r="B139" s="210"/>
      <c r="C139" s="211"/>
      <c r="D139" s="212" t="s">
        <v>283</v>
      </c>
      <c r="E139" s="213" t="s">
        <v>1</v>
      </c>
      <c r="F139" s="214" t="s">
        <v>6530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6526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 x14ac:dyDescent="0.2">
      <c r="A141" s="34"/>
      <c r="B141" s="35"/>
      <c r="C141" s="192" t="s">
        <v>279</v>
      </c>
      <c r="D141" s="192" t="s">
        <v>274</v>
      </c>
      <c r="E141" s="193" t="s">
        <v>6534</v>
      </c>
      <c r="F141" s="194" t="s">
        <v>6535</v>
      </c>
      <c r="G141" s="195" t="s">
        <v>4830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6536</v>
      </c>
    </row>
    <row r="142" spans="1:65" s="2" customFormat="1" ht="11.25" x14ac:dyDescent="0.2">
      <c r="A142" s="34"/>
      <c r="B142" s="35"/>
      <c r="C142" s="36"/>
      <c r="D142" s="205" t="s">
        <v>281</v>
      </c>
      <c r="E142" s="36"/>
      <c r="F142" s="206" t="s">
        <v>6537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 x14ac:dyDescent="0.2">
      <c r="B143" s="210"/>
      <c r="C143" s="211"/>
      <c r="D143" s="212" t="s">
        <v>283</v>
      </c>
      <c r="E143" s="213" t="s">
        <v>1</v>
      </c>
      <c r="F143" s="214" t="s">
        <v>6530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 x14ac:dyDescent="0.2">
      <c r="A145" s="34"/>
      <c r="B145" s="35"/>
      <c r="C145" s="232" t="s">
        <v>4523</v>
      </c>
      <c r="D145" s="232" t="s">
        <v>394</v>
      </c>
      <c r="E145" s="233" t="s">
        <v>6538</v>
      </c>
      <c r="F145" s="234" t="s">
        <v>6539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6540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6530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 x14ac:dyDescent="0.2">
      <c r="A148" s="34"/>
      <c r="B148" s="35"/>
      <c r="C148" s="192" t="s">
        <v>305</v>
      </c>
      <c r="D148" s="192" t="s">
        <v>274</v>
      </c>
      <c r="E148" s="193" t="s">
        <v>6541</v>
      </c>
      <c r="F148" s="194" t="s">
        <v>6542</v>
      </c>
      <c r="G148" s="195" t="s">
        <v>4830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6543</v>
      </c>
    </row>
    <row r="149" spans="1:65" s="13" customFormat="1" ht="11.25" x14ac:dyDescent="0.2">
      <c r="B149" s="210"/>
      <c r="C149" s="211"/>
      <c r="D149" s="212" t="s">
        <v>283</v>
      </c>
      <c r="E149" s="213" t="s">
        <v>1</v>
      </c>
      <c r="F149" s="214" t="s">
        <v>6530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 x14ac:dyDescent="0.2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 x14ac:dyDescent="0.2">
      <c r="A151" s="34"/>
      <c r="B151" s="35"/>
      <c r="C151" s="232" t="s">
        <v>701</v>
      </c>
      <c r="D151" s="232" t="s">
        <v>394</v>
      </c>
      <c r="E151" s="233" t="s">
        <v>6544</v>
      </c>
      <c r="F151" s="234" t="s">
        <v>6545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6546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6530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 x14ac:dyDescent="0.2">
      <c r="A154" s="34"/>
      <c r="B154" s="35"/>
      <c r="C154" s="192" t="s">
        <v>713</v>
      </c>
      <c r="D154" s="192" t="s">
        <v>274</v>
      </c>
      <c r="E154" s="193" t="s">
        <v>6037</v>
      </c>
      <c r="F154" s="194" t="s">
        <v>6038</v>
      </c>
      <c r="G154" s="195" t="s">
        <v>4830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6547</v>
      </c>
    </row>
    <row r="155" spans="1:65" s="2" customFormat="1" ht="11.25" x14ac:dyDescent="0.2">
      <c r="A155" s="34"/>
      <c r="B155" s="35"/>
      <c r="C155" s="36"/>
      <c r="D155" s="205" t="s">
        <v>281</v>
      </c>
      <c r="E155" s="36"/>
      <c r="F155" s="206" t="s">
        <v>6040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 x14ac:dyDescent="0.2">
      <c r="B156" s="210"/>
      <c r="C156" s="211"/>
      <c r="D156" s="212" t="s">
        <v>283</v>
      </c>
      <c r="E156" s="213" t="s">
        <v>1</v>
      </c>
      <c r="F156" s="214" t="s">
        <v>6530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 x14ac:dyDescent="0.2">
      <c r="A158" s="34"/>
      <c r="B158" s="35"/>
      <c r="C158" s="232" t="s">
        <v>718</v>
      </c>
      <c r="D158" s="232" t="s">
        <v>394</v>
      </c>
      <c r="E158" s="233" t="s">
        <v>6548</v>
      </c>
      <c r="F158" s="234" t="s">
        <v>6549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6550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6530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 x14ac:dyDescent="0.2">
      <c r="A161" s="34"/>
      <c r="B161" s="35"/>
      <c r="C161" s="192" t="s">
        <v>320</v>
      </c>
      <c r="D161" s="192" t="s">
        <v>274</v>
      </c>
      <c r="E161" s="193" t="s">
        <v>6551</v>
      </c>
      <c r="F161" s="194" t="s">
        <v>6552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6553</v>
      </c>
    </row>
    <row r="162" spans="1:65" s="2" customFormat="1" ht="11.25" x14ac:dyDescent="0.2">
      <c r="A162" s="34"/>
      <c r="B162" s="35"/>
      <c r="C162" s="36"/>
      <c r="D162" s="205" t="s">
        <v>281</v>
      </c>
      <c r="E162" s="36"/>
      <c r="F162" s="206" t="s">
        <v>6554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 x14ac:dyDescent="0.2">
      <c r="B163" s="176"/>
      <c r="C163" s="177"/>
      <c r="D163" s="178" t="s">
        <v>75</v>
      </c>
      <c r="E163" s="190" t="s">
        <v>4774</v>
      </c>
      <c r="F163" s="190" t="s">
        <v>6052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 x14ac:dyDescent="0.2">
      <c r="A164" s="34"/>
      <c r="B164" s="35"/>
      <c r="C164" s="192" t="s">
        <v>727</v>
      </c>
      <c r="D164" s="192" t="s">
        <v>274</v>
      </c>
      <c r="E164" s="193" t="s">
        <v>6555</v>
      </c>
      <c r="F164" s="194" t="s">
        <v>6556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6557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6558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6530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330</v>
      </c>
      <c r="D168" s="192" t="s">
        <v>274</v>
      </c>
      <c r="E168" s="193" t="s">
        <v>6559</v>
      </c>
      <c r="F168" s="194" t="s">
        <v>6560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6561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6562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6530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344</v>
      </c>
      <c r="D172" s="192" t="s">
        <v>274</v>
      </c>
      <c r="E172" s="193" t="s">
        <v>6563</v>
      </c>
      <c r="F172" s="194" t="s">
        <v>6564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6565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6566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6530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4822</v>
      </c>
      <c r="D176" s="192" t="s">
        <v>274</v>
      </c>
      <c r="E176" s="193" t="s">
        <v>6567</v>
      </c>
      <c r="F176" s="194" t="s">
        <v>6568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6569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6570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6530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 x14ac:dyDescent="0.2">
      <c r="A180" s="34"/>
      <c r="B180" s="35"/>
      <c r="C180" s="192" t="s">
        <v>5118</v>
      </c>
      <c r="D180" s="192" t="s">
        <v>274</v>
      </c>
      <c r="E180" s="193" t="s">
        <v>6571</v>
      </c>
      <c r="F180" s="194" t="s">
        <v>6572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6573</v>
      </c>
    </row>
    <row r="181" spans="1:65" s="2" customFormat="1" ht="11.25" x14ac:dyDescent="0.2">
      <c r="A181" s="34"/>
      <c r="B181" s="35"/>
      <c r="C181" s="36"/>
      <c r="D181" s="205" t="s">
        <v>281</v>
      </c>
      <c r="E181" s="36"/>
      <c r="F181" s="206" t="s">
        <v>6574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6530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 x14ac:dyDescent="0.2">
      <c r="A184" s="34"/>
      <c r="B184" s="35"/>
      <c r="C184" s="192" t="s">
        <v>733</v>
      </c>
      <c r="D184" s="192" t="s">
        <v>274</v>
      </c>
      <c r="E184" s="193" t="s">
        <v>6575</v>
      </c>
      <c r="F184" s="194" t="s">
        <v>6576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6577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6578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6530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 x14ac:dyDescent="0.2">
      <c r="A188" s="34"/>
      <c r="B188" s="35"/>
      <c r="C188" s="192" t="s">
        <v>8</v>
      </c>
      <c r="D188" s="192" t="s">
        <v>274</v>
      </c>
      <c r="E188" s="193" t="s">
        <v>6081</v>
      </c>
      <c r="F188" s="194" t="s">
        <v>6082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6579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6084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6530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6580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358</v>
      </c>
      <c r="D192" s="192" t="s">
        <v>274</v>
      </c>
      <c r="E192" s="193" t="s">
        <v>6086</v>
      </c>
      <c r="F192" s="194" t="s">
        <v>6087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6581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6089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6530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363</v>
      </c>
      <c r="D196" s="192" t="s">
        <v>274</v>
      </c>
      <c r="E196" s="193" t="s">
        <v>6582</v>
      </c>
      <c r="F196" s="194" t="s">
        <v>6583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6584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6585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6530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368</v>
      </c>
      <c r="D200" s="192" t="s">
        <v>274</v>
      </c>
      <c r="E200" s="193" t="s">
        <v>6586</v>
      </c>
      <c r="F200" s="194" t="s">
        <v>6587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6588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6589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 x14ac:dyDescent="0.2">
      <c r="B202" s="176"/>
      <c r="C202" s="177"/>
      <c r="D202" s="178" t="s">
        <v>75</v>
      </c>
      <c r="E202" s="190" t="s">
        <v>4811</v>
      </c>
      <c r="F202" s="190" t="s">
        <v>6156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 x14ac:dyDescent="0.2">
      <c r="A203" s="34"/>
      <c r="B203" s="35"/>
      <c r="C203" s="192" t="s">
        <v>5992</v>
      </c>
      <c r="D203" s="192" t="s">
        <v>274</v>
      </c>
      <c r="E203" s="193" t="s">
        <v>6590</v>
      </c>
      <c r="F203" s="194" t="s">
        <v>6591</v>
      </c>
      <c r="G203" s="195" t="s">
        <v>4830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6592</v>
      </c>
    </row>
    <row r="204" spans="1:65" s="2" customFormat="1" ht="11.25" x14ac:dyDescent="0.2">
      <c r="A204" s="34"/>
      <c r="B204" s="35"/>
      <c r="C204" s="36"/>
      <c r="D204" s="205" t="s">
        <v>281</v>
      </c>
      <c r="E204" s="36"/>
      <c r="F204" s="206" t="s">
        <v>6593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6530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 x14ac:dyDescent="0.2">
      <c r="A207" s="34"/>
      <c r="B207" s="35"/>
      <c r="C207" s="192" t="s">
        <v>377</v>
      </c>
      <c r="D207" s="192" t="s">
        <v>274</v>
      </c>
      <c r="E207" s="193" t="s">
        <v>6594</v>
      </c>
      <c r="F207" s="194" t="s">
        <v>6595</v>
      </c>
      <c r="G207" s="195" t="s">
        <v>4830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6596</v>
      </c>
    </row>
    <row r="208" spans="1:65" s="2" customFormat="1" ht="11.25" x14ac:dyDescent="0.2">
      <c r="A208" s="34"/>
      <c r="B208" s="35"/>
      <c r="C208" s="36"/>
      <c r="D208" s="205" t="s">
        <v>281</v>
      </c>
      <c r="E208" s="36"/>
      <c r="F208" s="206" t="s">
        <v>6597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6530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 x14ac:dyDescent="0.2">
      <c r="A211" s="34"/>
      <c r="B211" s="35"/>
      <c r="C211" s="192" t="s">
        <v>7</v>
      </c>
      <c r="D211" s="192" t="s">
        <v>274</v>
      </c>
      <c r="E211" s="193" t="s">
        <v>6598</v>
      </c>
      <c r="F211" s="194" t="s">
        <v>6186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6599</v>
      </c>
    </row>
    <row r="212" spans="1:65" s="2" customFormat="1" ht="11.25" x14ac:dyDescent="0.2">
      <c r="A212" s="34"/>
      <c r="B212" s="35"/>
      <c r="C212" s="36"/>
      <c r="D212" s="205" t="s">
        <v>281</v>
      </c>
      <c r="E212" s="36"/>
      <c r="F212" s="206" t="s">
        <v>6600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6530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6601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 x14ac:dyDescent="0.2">
      <c r="A216" s="34"/>
      <c r="B216" s="35"/>
      <c r="C216" s="192" t="s">
        <v>393</v>
      </c>
      <c r="D216" s="192" t="s">
        <v>274</v>
      </c>
      <c r="E216" s="193" t="s">
        <v>6214</v>
      </c>
      <c r="F216" s="194" t="s">
        <v>6215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6602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6217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6530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 x14ac:dyDescent="0.2">
      <c r="A220" s="34"/>
      <c r="B220" s="35"/>
      <c r="C220" s="192" t="s">
        <v>399</v>
      </c>
      <c r="D220" s="192" t="s">
        <v>274</v>
      </c>
      <c r="E220" s="193" t="s">
        <v>6603</v>
      </c>
      <c r="F220" s="194" t="s">
        <v>6604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6605</v>
      </c>
    </row>
    <row r="221" spans="1:65" s="2" customFormat="1" ht="11.25" x14ac:dyDescent="0.2">
      <c r="A221" s="34"/>
      <c r="B221" s="35"/>
      <c r="C221" s="36"/>
      <c r="D221" s="205" t="s">
        <v>281</v>
      </c>
      <c r="E221" s="36"/>
      <c r="F221" s="206" t="s">
        <v>6606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6530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 x14ac:dyDescent="0.2">
      <c r="A224" s="34"/>
      <c r="B224" s="35"/>
      <c r="C224" s="192" t="s">
        <v>413</v>
      </c>
      <c r="D224" s="192" t="s">
        <v>274</v>
      </c>
      <c r="E224" s="193" t="s">
        <v>6607</v>
      </c>
      <c r="F224" s="194" t="s">
        <v>6608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6609</v>
      </c>
    </row>
    <row r="225" spans="1:65" s="2" customFormat="1" ht="11.25" x14ac:dyDescent="0.2">
      <c r="A225" s="34"/>
      <c r="B225" s="35"/>
      <c r="C225" s="36"/>
      <c r="D225" s="205" t="s">
        <v>281</v>
      </c>
      <c r="E225" s="36"/>
      <c r="F225" s="206" t="s">
        <v>6610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6530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417</v>
      </c>
      <c r="D228" s="192" t="s">
        <v>274</v>
      </c>
      <c r="E228" s="193" t="s">
        <v>6234</v>
      </c>
      <c r="F228" s="194" t="s">
        <v>6235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6611</v>
      </c>
    </row>
    <row r="229" spans="1:65" s="2" customFormat="1" ht="11.25" x14ac:dyDescent="0.2">
      <c r="A229" s="34"/>
      <c r="B229" s="35"/>
      <c r="C229" s="36"/>
      <c r="D229" s="205" t="s">
        <v>281</v>
      </c>
      <c r="E229" s="36"/>
      <c r="F229" s="206" t="s">
        <v>6237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6530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 x14ac:dyDescent="0.2">
      <c r="A232" s="34"/>
      <c r="B232" s="35"/>
      <c r="C232" s="192" t="s">
        <v>431</v>
      </c>
      <c r="D232" s="192" t="s">
        <v>274</v>
      </c>
      <c r="E232" s="193" t="s">
        <v>6612</v>
      </c>
      <c r="F232" s="194" t="s">
        <v>6613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6614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6615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6530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 x14ac:dyDescent="0.2">
      <c r="A236" s="34"/>
      <c r="B236" s="35"/>
      <c r="C236" s="192" t="s">
        <v>448</v>
      </c>
      <c r="D236" s="192" t="s">
        <v>274</v>
      </c>
      <c r="E236" s="193" t="s">
        <v>6616</v>
      </c>
      <c r="F236" s="194" t="s">
        <v>6617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6618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6619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6530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 x14ac:dyDescent="0.2">
      <c r="A240" s="34"/>
      <c r="B240" s="35"/>
      <c r="C240" s="192" t="s">
        <v>741</v>
      </c>
      <c r="D240" s="192" t="s">
        <v>274</v>
      </c>
      <c r="E240" s="193" t="s">
        <v>6620</v>
      </c>
      <c r="F240" s="194" t="s">
        <v>6621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6622</v>
      </c>
    </row>
    <row r="241" spans="1:65" s="2" customFormat="1" ht="11.25" x14ac:dyDescent="0.2">
      <c r="A241" s="34"/>
      <c r="B241" s="35"/>
      <c r="C241" s="36"/>
      <c r="D241" s="205" t="s">
        <v>281</v>
      </c>
      <c r="E241" s="36"/>
      <c r="F241" s="206" t="s">
        <v>6623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6530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 x14ac:dyDescent="0.2">
      <c r="A244" s="34"/>
      <c r="B244" s="35"/>
      <c r="C244" s="192" t="s">
        <v>453</v>
      </c>
      <c r="D244" s="192" t="s">
        <v>274</v>
      </c>
      <c r="E244" s="193" t="s">
        <v>6247</v>
      </c>
      <c r="F244" s="194" t="s">
        <v>6248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6624</v>
      </c>
    </row>
    <row r="245" spans="1:65" s="2" customFormat="1" ht="11.25" x14ac:dyDescent="0.2">
      <c r="A245" s="34"/>
      <c r="B245" s="35"/>
      <c r="C245" s="36"/>
      <c r="D245" s="205" t="s">
        <v>281</v>
      </c>
      <c r="E245" s="36"/>
      <c r="F245" s="206" t="s">
        <v>6250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6530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 x14ac:dyDescent="0.2">
      <c r="A248" s="34"/>
      <c r="B248" s="35"/>
      <c r="C248" s="192" t="s">
        <v>464</v>
      </c>
      <c r="D248" s="192" t="s">
        <v>274</v>
      </c>
      <c r="E248" s="193" t="s">
        <v>6259</v>
      </c>
      <c r="F248" s="194" t="s">
        <v>6260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6625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6262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6530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 x14ac:dyDescent="0.2">
      <c r="A252" s="34"/>
      <c r="B252" s="35"/>
      <c r="C252" s="192" t="s">
        <v>471</v>
      </c>
      <c r="D252" s="192" t="s">
        <v>274</v>
      </c>
      <c r="E252" s="193" t="s">
        <v>6263</v>
      </c>
      <c r="F252" s="194" t="s">
        <v>6264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6626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6266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 x14ac:dyDescent="0.2">
      <c r="B254" s="210"/>
      <c r="C254" s="211"/>
      <c r="D254" s="212" t="s">
        <v>283</v>
      </c>
      <c r="E254" s="213" t="s">
        <v>1</v>
      </c>
      <c r="F254" s="214" t="s">
        <v>6530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 x14ac:dyDescent="0.2">
      <c r="A256" s="34"/>
      <c r="B256" s="35"/>
      <c r="C256" s="192" t="s">
        <v>476</v>
      </c>
      <c r="D256" s="192" t="s">
        <v>274</v>
      </c>
      <c r="E256" s="193" t="s">
        <v>6627</v>
      </c>
      <c r="F256" s="194" t="s">
        <v>6628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6629</v>
      </c>
    </row>
    <row r="257" spans="1:65" s="2" customFormat="1" ht="11.25" x14ac:dyDescent="0.2">
      <c r="A257" s="34"/>
      <c r="B257" s="35"/>
      <c r="C257" s="36"/>
      <c r="D257" s="205" t="s">
        <v>281</v>
      </c>
      <c r="E257" s="36"/>
      <c r="F257" s="206" t="s">
        <v>6630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6530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 x14ac:dyDescent="0.2">
      <c r="A260" s="34"/>
      <c r="B260" s="35"/>
      <c r="C260" s="192" t="s">
        <v>483</v>
      </c>
      <c r="D260" s="192" t="s">
        <v>274</v>
      </c>
      <c r="E260" s="193" t="s">
        <v>6267</v>
      </c>
      <c r="F260" s="194" t="s">
        <v>6268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6631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6270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6530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 x14ac:dyDescent="0.2">
      <c r="A264" s="34"/>
      <c r="B264" s="35"/>
      <c r="C264" s="192" t="s">
        <v>491</v>
      </c>
      <c r="D264" s="192" t="s">
        <v>274</v>
      </c>
      <c r="E264" s="193" t="s">
        <v>6271</v>
      </c>
      <c r="F264" s="194" t="s">
        <v>6272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6530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 x14ac:dyDescent="0.2">
      <c r="A267" s="34"/>
      <c r="B267" s="35"/>
      <c r="C267" s="192" t="s">
        <v>496</v>
      </c>
      <c r="D267" s="192" t="s">
        <v>274</v>
      </c>
      <c r="E267" s="193" t="s">
        <v>6633</v>
      </c>
      <c r="F267" s="194" t="s">
        <v>6634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6635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6636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 x14ac:dyDescent="0.2">
      <c r="B269" s="176"/>
      <c r="C269" s="177"/>
      <c r="D269" s="178" t="s">
        <v>75</v>
      </c>
      <c r="E269" s="190" t="s">
        <v>5769</v>
      </c>
      <c r="F269" s="190" t="s">
        <v>5770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 x14ac:dyDescent="0.2">
      <c r="A270" s="34"/>
      <c r="B270" s="35"/>
      <c r="C270" s="192" t="s">
        <v>504</v>
      </c>
      <c r="D270" s="192" t="s">
        <v>274</v>
      </c>
      <c r="E270" s="193" t="s">
        <v>6413</v>
      </c>
      <c r="F270" s="194" t="s">
        <v>6414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6637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6416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6530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6638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 x14ac:dyDescent="0.2">
      <c r="A274" s="34"/>
      <c r="B274" s="35"/>
      <c r="C274" s="192" t="s">
        <v>511</v>
      </c>
      <c r="D274" s="192" t="s">
        <v>274</v>
      </c>
      <c r="E274" s="193" t="s">
        <v>6639</v>
      </c>
      <c r="F274" s="194" t="s">
        <v>6640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6641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6642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6530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 x14ac:dyDescent="0.2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 x14ac:dyDescent="0.2">
      <c r="A279" s="34"/>
      <c r="B279" s="35"/>
      <c r="C279" s="192" t="s">
        <v>516</v>
      </c>
      <c r="D279" s="192" t="s">
        <v>274</v>
      </c>
      <c r="E279" s="193" t="s">
        <v>6418</v>
      </c>
      <c r="F279" s="194" t="s">
        <v>6419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6643</v>
      </c>
    </row>
    <row r="280" spans="1:65" s="2" customFormat="1" ht="11.25" x14ac:dyDescent="0.2">
      <c r="A280" s="34"/>
      <c r="B280" s="35"/>
      <c r="C280" s="36"/>
      <c r="D280" s="205" t="s">
        <v>281</v>
      </c>
      <c r="E280" s="36"/>
      <c r="F280" s="206" t="s">
        <v>6421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6530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6644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 x14ac:dyDescent="0.2">
      <c r="A283" s="34"/>
      <c r="B283" s="35"/>
      <c r="C283" s="232" t="s">
        <v>523</v>
      </c>
      <c r="D283" s="232" t="s">
        <v>394</v>
      </c>
      <c r="E283" s="233" t="s">
        <v>6441</v>
      </c>
      <c r="F283" s="234" t="s">
        <v>6442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6645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6530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 x14ac:dyDescent="0.2">
      <c r="A286" s="34"/>
      <c r="B286" s="35"/>
      <c r="C286" s="232" t="s">
        <v>531</v>
      </c>
      <c r="D286" s="232" t="s">
        <v>394</v>
      </c>
      <c r="E286" s="233" t="s">
        <v>6445</v>
      </c>
      <c r="F286" s="234" t="s">
        <v>6446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6646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6530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 x14ac:dyDescent="0.2">
      <c r="A289" s="34"/>
      <c r="B289" s="35"/>
      <c r="C289" s="192" t="s">
        <v>536</v>
      </c>
      <c r="D289" s="192" t="s">
        <v>274</v>
      </c>
      <c r="E289" s="193" t="s">
        <v>6448</v>
      </c>
      <c r="F289" s="194" t="s">
        <v>6449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6647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6451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6530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6648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 x14ac:dyDescent="0.2">
      <c r="A293" s="34"/>
      <c r="B293" s="35"/>
      <c r="C293" s="232" t="s">
        <v>544</v>
      </c>
      <c r="D293" s="232" t="s">
        <v>394</v>
      </c>
      <c r="E293" s="233" t="s">
        <v>6452</v>
      </c>
      <c r="F293" s="234" t="s">
        <v>6453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6649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6530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 x14ac:dyDescent="0.2">
      <c r="A296" s="34"/>
      <c r="B296" s="35"/>
      <c r="C296" s="232" t="s">
        <v>551</v>
      </c>
      <c r="D296" s="232" t="s">
        <v>394</v>
      </c>
      <c r="E296" s="233" t="s">
        <v>6650</v>
      </c>
      <c r="F296" s="234" t="s">
        <v>6651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6652</v>
      </c>
    </row>
    <row r="297" spans="1:65" s="13" customFormat="1" ht="11.25" x14ac:dyDescent="0.2">
      <c r="B297" s="210"/>
      <c r="C297" s="211"/>
      <c r="D297" s="212" t="s">
        <v>283</v>
      </c>
      <c r="E297" s="213" t="s">
        <v>1</v>
      </c>
      <c r="F297" s="214" t="s">
        <v>6530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 x14ac:dyDescent="0.2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 x14ac:dyDescent="0.2">
      <c r="A299" s="34"/>
      <c r="B299" s="35"/>
      <c r="C299" s="192" t="s">
        <v>559</v>
      </c>
      <c r="D299" s="192" t="s">
        <v>274</v>
      </c>
      <c r="E299" s="193" t="s">
        <v>6472</v>
      </c>
      <c r="F299" s="194" t="s">
        <v>6473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6653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6475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 x14ac:dyDescent="0.2">
      <c r="B301" s="176"/>
      <c r="C301" s="177"/>
      <c r="D301" s="178" t="s">
        <v>75</v>
      </c>
      <c r="E301" s="190" t="s">
        <v>6476</v>
      </c>
      <c r="F301" s="190" t="s">
        <v>6477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 x14ac:dyDescent="0.2">
      <c r="A302" s="34"/>
      <c r="B302" s="35"/>
      <c r="C302" s="192" t="s">
        <v>574</v>
      </c>
      <c r="D302" s="192" t="s">
        <v>274</v>
      </c>
      <c r="E302" s="193" t="s">
        <v>6478</v>
      </c>
      <c r="F302" s="194" t="s">
        <v>6479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6530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 x14ac:dyDescent="0.2">
      <c r="A305" s="34"/>
      <c r="B305" s="35"/>
      <c r="C305" s="232" t="s">
        <v>584</v>
      </c>
      <c r="D305" s="232" t="s">
        <v>394</v>
      </c>
      <c r="E305" s="233" t="s">
        <v>6482</v>
      </c>
      <c r="F305" s="234" t="s">
        <v>6483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6655</v>
      </c>
    </row>
    <row r="306" spans="1:65" s="13" customFormat="1" ht="11.25" x14ac:dyDescent="0.2">
      <c r="B306" s="210"/>
      <c r="C306" s="211"/>
      <c r="D306" s="212" t="s">
        <v>283</v>
      </c>
      <c r="E306" s="213" t="s">
        <v>1</v>
      </c>
      <c r="F306" s="214" t="s">
        <v>6530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 x14ac:dyDescent="0.2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 x14ac:dyDescent="0.2">
      <c r="A308" s="34"/>
      <c r="B308" s="35"/>
      <c r="C308" s="232" t="s">
        <v>594</v>
      </c>
      <c r="D308" s="232" t="s">
        <v>394</v>
      </c>
      <c r="E308" s="233" t="s">
        <v>6485</v>
      </c>
      <c r="F308" s="234" t="s">
        <v>6486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6656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6530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 x14ac:dyDescent="0.2">
      <c r="A311" s="34"/>
      <c r="B311" s="35"/>
      <c r="C311" s="232" t="s">
        <v>606</v>
      </c>
      <c r="D311" s="232" t="s">
        <v>394</v>
      </c>
      <c r="E311" s="233" t="s">
        <v>6488</v>
      </c>
      <c r="F311" s="234" t="s">
        <v>6489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6657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6530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 x14ac:dyDescent="0.2">
      <c r="A314" s="34"/>
      <c r="B314" s="35"/>
      <c r="C314" s="232" t="s">
        <v>617</v>
      </c>
      <c r="D314" s="232" t="s">
        <v>394</v>
      </c>
      <c r="E314" s="233" t="s">
        <v>6491</v>
      </c>
      <c r="F314" s="234" t="s">
        <v>6492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6658</v>
      </c>
    </row>
    <row r="315" spans="1:65" s="13" customFormat="1" ht="11.25" x14ac:dyDescent="0.2">
      <c r="B315" s="210"/>
      <c r="C315" s="211"/>
      <c r="D315" s="212" t="s">
        <v>283</v>
      </c>
      <c r="E315" s="213" t="s">
        <v>1</v>
      </c>
      <c r="F315" s="214" t="s">
        <v>6530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 x14ac:dyDescent="0.2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 x14ac:dyDescent="0.2">
      <c r="A317" s="34"/>
      <c r="B317" s="35"/>
      <c r="C317" s="232" t="s">
        <v>632</v>
      </c>
      <c r="D317" s="232" t="s">
        <v>394</v>
      </c>
      <c r="E317" s="233" t="s">
        <v>6494</v>
      </c>
      <c r="F317" s="234" t="s">
        <v>6495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6659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6530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 x14ac:dyDescent="0.2">
      <c r="A320" s="34"/>
      <c r="B320" s="35"/>
      <c r="C320" s="232" t="s">
        <v>644</v>
      </c>
      <c r="D320" s="232" t="s">
        <v>394</v>
      </c>
      <c r="E320" s="233" t="s">
        <v>6497</v>
      </c>
      <c r="F320" s="234" t="s">
        <v>6498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6660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6530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3086</v>
      </c>
      <c r="F323" s="190" t="s">
        <v>6500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 x14ac:dyDescent="0.2">
      <c r="A324" s="34"/>
      <c r="B324" s="35"/>
      <c r="C324" s="192" t="s">
        <v>653</v>
      </c>
      <c r="D324" s="192" t="s">
        <v>274</v>
      </c>
      <c r="E324" s="193" t="s">
        <v>6501</v>
      </c>
      <c r="F324" s="194" t="s">
        <v>6502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6661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 x14ac:dyDescent="0.2">
      <c r="A326" s="34"/>
      <c r="B326" s="35"/>
      <c r="C326" s="192" t="s">
        <v>662</v>
      </c>
      <c r="D326" s="192" t="s">
        <v>274</v>
      </c>
      <c r="E326" s="193" t="s">
        <v>6504</v>
      </c>
      <c r="F326" s="194" t="s">
        <v>6505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6662</v>
      </c>
    </row>
    <row r="327" spans="1:65" s="14" customFormat="1" ht="11.25" x14ac:dyDescent="0.2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 x14ac:dyDescent="0.2">
      <c r="A328" s="34"/>
      <c r="B328" s="35"/>
      <c r="C328" s="192" t="s">
        <v>667</v>
      </c>
      <c r="D328" s="192" t="s">
        <v>274</v>
      </c>
      <c r="E328" s="193" t="s">
        <v>6507</v>
      </c>
      <c r="F328" s="194" t="s">
        <v>6508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6663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 x14ac:dyDescent="0.2">
      <c r="A330" s="34"/>
      <c r="B330" s="35"/>
      <c r="C330" s="192" t="s">
        <v>676</v>
      </c>
      <c r="D330" s="192" t="s">
        <v>274</v>
      </c>
      <c r="E330" s="193" t="s">
        <v>6510</v>
      </c>
      <c r="F330" s="194" t="s">
        <v>6511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6664</v>
      </c>
    </row>
    <row r="331" spans="1:65" s="14" customFormat="1" ht="11.25" x14ac:dyDescent="0.2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 x14ac:dyDescent="0.2">
      <c r="A332" s="34"/>
      <c r="B332" s="35"/>
      <c r="C332" s="192" t="s">
        <v>684</v>
      </c>
      <c r="D332" s="192" t="s">
        <v>274</v>
      </c>
      <c r="E332" s="193" t="s">
        <v>6514</v>
      </c>
      <c r="F332" s="194" t="s">
        <v>6515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6665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 x14ac:dyDescent="0.2">
      <c r="A334" s="34"/>
      <c r="B334" s="35"/>
      <c r="C334" s="192" t="s">
        <v>692</v>
      </c>
      <c r="D334" s="192" t="s">
        <v>274</v>
      </c>
      <c r="E334" s="193" t="s">
        <v>6517</v>
      </c>
      <c r="F334" s="194" t="s">
        <v>6666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6667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 x14ac:dyDescent="0.2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ewrKJ4zsDB9JJWVamlL7AvpWfYFBAg0m55YzvPer/w4b3W0J+KRzOfyqxokTFEijuAqovgkuTIrOrxNg5v+fyQ==" saltValue="Qwf1vW9BrcFDiaoOeBTD/j04NHUJceHG53RA/FqWCmBdARePvjmo3/MnMYChvBgKi2mxS8qGfZGxMb6wYXY3eA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6668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6669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6670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6671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 x14ac:dyDescent="0.2">
      <c r="B101" s="154"/>
      <c r="C101" s="155"/>
      <c r="D101" s="156" t="s">
        <v>6672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 x14ac:dyDescent="0.2">
      <c r="B102" s="154"/>
      <c r="C102" s="155"/>
      <c r="D102" s="156" t="s">
        <v>6673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 x14ac:dyDescent="0.2">
      <c r="B103" s="154"/>
      <c r="C103" s="155"/>
      <c r="D103" s="156" t="s">
        <v>6674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 x14ac:dyDescent="0.2">
      <c r="B104" s="154"/>
      <c r="C104" s="155"/>
      <c r="D104" s="156" t="s">
        <v>6675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 x14ac:dyDescent="0.2">
      <c r="B105" s="154"/>
      <c r="C105" s="155"/>
      <c r="D105" s="156" t="s">
        <v>6676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 x14ac:dyDescent="0.2">
      <c r="B106" s="154"/>
      <c r="C106" s="155"/>
      <c r="D106" s="156" t="s">
        <v>6677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 x14ac:dyDescent="0.2">
      <c r="B107" s="154"/>
      <c r="C107" s="155"/>
      <c r="D107" s="156" t="s">
        <v>6678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 x14ac:dyDescent="0.2">
      <c r="B108" s="154"/>
      <c r="C108" s="155"/>
      <c r="D108" s="156" t="s">
        <v>6679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6680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 x14ac:dyDescent="0.2">
      <c r="B110" s="154"/>
      <c r="C110" s="155"/>
      <c r="D110" s="156" t="s">
        <v>6681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 x14ac:dyDescent="0.2">
      <c r="B111" s="154"/>
      <c r="C111" s="155"/>
      <c r="D111" s="156" t="s">
        <v>6682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 x14ac:dyDescent="0.2">
      <c r="B112" s="154"/>
      <c r="C112" s="155"/>
      <c r="D112" s="156" t="s">
        <v>6683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 x14ac:dyDescent="0.2">
      <c r="B113" s="154"/>
      <c r="C113" s="155"/>
      <c r="D113" s="156" t="s">
        <v>6684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 x14ac:dyDescent="0.2">
      <c r="B114" s="154"/>
      <c r="C114" s="155"/>
      <c r="D114" s="156" t="s">
        <v>6685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 x14ac:dyDescent="0.2">
      <c r="B115" s="154"/>
      <c r="C115" s="155"/>
      <c r="D115" s="156" t="s">
        <v>6686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 x14ac:dyDescent="0.2">
      <c r="B116" s="154"/>
      <c r="C116" s="155"/>
      <c r="D116" s="156" t="s">
        <v>6687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 x14ac:dyDescent="0.2">
      <c r="B117" s="154"/>
      <c r="C117" s="155"/>
      <c r="D117" s="156" t="s">
        <v>6688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 x14ac:dyDescent="0.2">
      <c r="B118" s="154"/>
      <c r="C118" s="155"/>
      <c r="D118" s="156" t="s">
        <v>6689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 x14ac:dyDescent="0.2">
      <c r="B119" s="154"/>
      <c r="C119" s="155"/>
      <c r="D119" s="156" t="s">
        <v>6690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 x14ac:dyDescent="0.2">
      <c r="B120" s="154"/>
      <c r="C120" s="155"/>
      <c r="D120" s="156" t="s">
        <v>6691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 x14ac:dyDescent="0.2">
      <c r="B121" s="154"/>
      <c r="C121" s="155"/>
      <c r="D121" s="156" t="s">
        <v>6692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 x14ac:dyDescent="0.2">
      <c r="B122" s="154"/>
      <c r="C122" s="155"/>
      <c r="D122" s="156" t="s">
        <v>6693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 x14ac:dyDescent="0.2">
      <c r="B123" s="154"/>
      <c r="C123" s="155"/>
      <c r="D123" s="156" t="s">
        <v>6694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 x14ac:dyDescent="0.2">
      <c r="B124" s="154"/>
      <c r="C124" s="155"/>
      <c r="D124" s="156" t="s">
        <v>6695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 x14ac:dyDescent="0.2">
      <c r="B125" s="154"/>
      <c r="C125" s="155"/>
      <c r="D125" s="156" t="s">
        <v>6696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 x14ac:dyDescent="0.2">
      <c r="B126" s="154"/>
      <c r="C126" s="155"/>
      <c r="D126" s="156" t="s">
        <v>6697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 x14ac:dyDescent="0.2">
      <c r="B127" s="154"/>
      <c r="C127" s="155"/>
      <c r="D127" s="156" t="s">
        <v>6698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 x14ac:dyDescent="0.2">
      <c r="B128" s="154"/>
      <c r="C128" s="155"/>
      <c r="D128" s="156" t="s">
        <v>6699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 x14ac:dyDescent="0.2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 x14ac:dyDescent="0.2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 x14ac:dyDescent="0.2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 x14ac:dyDescent="0.2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 x14ac:dyDescent="0.2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 x14ac:dyDescent="0.2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 x14ac:dyDescent="0.2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 x14ac:dyDescent="0.2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 x14ac:dyDescent="0.2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 x14ac:dyDescent="0.2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 x14ac:dyDescent="0.2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45233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 x14ac:dyDescent="0.2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 x14ac:dyDescent="0.2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 x14ac:dyDescent="0.2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 x14ac:dyDescent="0.2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 x14ac:dyDescent="0.25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 x14ac:dyDescent="0.2">
      <c r="B151" s="176"/>
      <c r="C151" s="177"/>
      <c r="D151" s="178" t="s">
        <v>75</v>
      </c>
      <c r="E151" s="179" t="s">
        <v>6700</v>
      </c>
      <c r="F151" s="179" t="s">
        <v>6701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 x14ac:dyDescent="0.2">
      <c r="A152" s="34"/>
      <c r="B152" s="35"/>
      <c r="C152" s="192" t="s">
        <v>16</v>
      </c>
      <c r="D152" s="192" t="s">
        <v>274</v>
      </c>
      <c r="E152" s="193" t="s">
        <v>6702</v>
      </c>
      <c r="F152" s="194" t="s">
        <v>6703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 x14ac:dyDescent="0.2">
      <c r="B153" s="210"/>
      <c r="C153" s="211"/>
      <c r="D153" s="212" t="s">
        <v>283</v>
      </c>
      <c r="E153" s="213" t="s">
        <v>1</v>
      </c>
      <c r="F153" s="214" t="s">
        <v>6704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 x14ac:dyDescent="0.2">
      <c r="B154" s="210"/>
      <c r="C154" s="211"/>
      <c r="D154" s="212" t="s">
        <v>283</v>
      </c>
      <c r="E154" s="213" t="s">
        <v>1</v>
      </c>
      <c r="F154" s="214" t="s">
        <v>6705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 x14ac:dyDescent="0.2">
      <c r="B155" s="210"/>
      <c r="C155" s="211"/>
      <c r="D155" s="212" t="s">
        <v>283</v>
      </c>
      <c r="E155" s="213" t="s">
        <v>1</v>
      </c>
      <c r="F155" s="214" t="s">
        <v>6706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 x14ac:dyDescent="0.2">
      <c r="B156" s="210"/>
      <c r="C156" s="211"/>
      <c r="D156" s="212" t="s">
        <v>283</v>
      </c>
      <c r="E156" s="213" t="s">
        <v>1</v>
      </c>
      <c r="F156" s="214" t="s">
        <v>6707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 x14ac:dyDescent="0.2">
      <c r="B157" s="210"/>
      <c r="C157" s="211"/>
      <c r="D157" s="212" t="s">
        <v>283</v>
      </c>
      <c r="E157" s="213" t="s">
        <v>1</v>
      </c>
      <c r="F157" s="214" t="s">
        <v>6708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 x14ac:dyDescent="0.2">
      <c r="B158" s="210"/>
      <c r="C158" s="211"/>
      <c r="D158" s="212" t="s">
        <v>283</v>
      </c>
      <c r="E158" s="213" t="s">
        <v>1</v>
      </c>
      <c r="F158" s="214" t="s">
        <v>6709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 x14ac:dyDescent="0.2">
      <c r="B159" s="210"/>
      <c r="C159" s="211"/>
      <c r="D159" s="212" t="s">
        <v>283</v>
      </c>
      <c r="E159" s="213" t="s">
        <v>1</v>
      </c>
      <c r="F159" s="214" t="s">
        <v>6710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 x14ac:dyDescent="0.2">
      <c r="B160" s="210"/>
      <c r="C160" s="211"/>
      <c r="D160" s="212" t="s">
        <v>283</v>
      </c>
      <c r="E160" s="213" t="s">
        <v>1</v>
      </c>
      <c r="F160" s="214" t="s">
        <v>6711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6712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 x14ac:dyDescent="0.2">
      <c r="B162" s="210"/>
      <c r="C162" s="211"/>
      <c r="D162" s="212" t="s">
        <v>283</v>
      </c>
      <c r="E162" s="213" t="s">
        <v>1</v>
      </c>
      <c r="F162" s="214" t="s">
        <v>6713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6714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 x14ac:dyDescent="0.2">
      <c r="B164" s="210"/>
      <c r="C164" s="211"/>
      <c r="D164" s="212" t="s">
        <v>283</v>
      </c>
      <c r="E164" s="213" t="s">
        <v>1</v>
      </c>
      <c r="F164" s="214" t="s">
        <v>6715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 x14ac:dyDescent="0.2">
      <c r="B165" s="210"/>
      <c r="C165" s="211"/>
      <c r="D165" s="212" t="s">
        <v>283</v>
      </c>
      <c r="E165" s="213" t="s">
        <v>1</v>
      </c>
      <c r="F165" s="214" t="s">
        <v>6716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6717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 x14ac:dyDescent="0.2">
      <c r="B167" s="210"/>
      <c r="C167" s="211"/>
      <c r="D167" s="212" t="s">
        <v>283</v>
      </c>
      <c r="E167" s="213" t="s">
        <v>1</v>
      </c>
      <c r="F167" s="214" t="s">
        <v>6718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6719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 x14ac:dyDescent="0.2">
      <c r="B169" s="210"/>
      <c r="C169" s="211"/>
      <c r="D169" s="212" t="s">
        <v>283</v>
      </c>
      <c r="E169" s="213" t="s">
        <v>1</v>
      </c>
      <c r="F169" s="214" t="s">
        <v>6720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 x14ac:dyDescent="0.2">
      <c r="B171" s="246"/>
      <c r="C171" s="247"/>
      <c r="D171" s="212" t="s">
        <v>283</v>
      </c>
      <c r="E171" s="248" t="s">
        <v>1</v>
      </c>
      <c r="F171" s="249" t="s">
        <v>5939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 x14ac:dyDescent="0.2">
      <c r="A172" s="34"/>
      <c r="B172" s="35"/>
      <c r="C172" s="192" t="s">
        <v>84</v>
      </c>
      <c r="D172" s="192" t="s">
        <v>274</v>
      </c>
      <c r="E172" s="193" t="s">
        <v>6721</v>
      </c>
      <c r="F172" s="194" t="s">
        <v>6722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6720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 x14ac:dyDescent="0.2">
      <c r="B175" s="246"/>
      <c r="C175" s="247"/>
      <c r="D175" s="212" t="s">
        <v>283</v>
      </c>
      <c r="E175" s="248" t="s">
        <v>1</v>
      </c>
      <c r="F175" s="249" t="s">
        <v>5939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 x14ac:dyDescent="0.2">
      <c r="A176" s="34"/>
      <c r="B176" s="35"/>
      <c r="C176" s="192" t="s">
        <v>291</v>
      </c>
      <c r="D176" s="192" t="s">
        <v>274</v>
      </c>
      <c r="E176" s="193" t="s">
        <v>6723</v>
      </c>
      <c r="F176" s="194" t="s">
        <v>6724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6720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 x14ac:dyDescent="0.2">
      <c r="B179" s="246"/>
      <c r="C179" s="247"/>
      <c r="D179" s="212" t="s">
        <v>283</v>
      </c>
      <c r="E179" s="248" t="s">
        <v>1</v>
      </c>
      <c r="F179" s="249" t="s">
        <v>5939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 x14ac:dyDescent="0.2">
      <c r="A180" s="34"/>
      <c r="B180" s="35"/>
      <c r="C180" s="192" t="s">
        <v>279</v>
      </c>
      <c r="D180" s="192" t="s">
        <v>274</v>
      </c>
      <c r="E180" s="193" t="s">
        <v>6725</v>
      </c>
      <c r="F180" s="194" t="s">
        <v>6726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6720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 x14ac:dyDescent="0.2">
      <c r="B183" s="246"/>
      <c r="C183" s="247"/>
      <c r="D183" s="212" t="s">
        <v>283</v>
      </c>
      <c r="E183" s="248" t="s">
        <v>1</v>
      </c>
      <c r="F183" s="249" t="s">
        <v>5939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 x14ac:dyDescent="0.2">
      <c r="A184" s="34"/>
      <c r="B184" s="35"/>
      <c r="C184" s="192" t="s">
        <v>4523</v>
      </c>
      <c r="D184" s="192" t="s">
        <v>274</v>
      </c>
      <c r="E184" s="193" t="s">
        <v>6727</v>
      </c>
      <c r="F184" s="194" t="s">
        <v>6726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 x14ac:dyDescent="0.2">
      <c r="B185" s="210"/>
      <c r="C185" s="211"/>
      <c r="D185" s="212" t="s">
        <v>283</v>
      </c>
      <c r="E185" s="213" t="s">
        <v>1</v>
      </c>
      <c r="F185" s="214" t="s">
        <v>6720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 x14ac:dyDescent="0.2">
      <c r="B187" s="246"/>
      <c r="C187" s="247"/>
      <c r="D187" s="212" t="s">
        <v>283</v>
      </c>
      <c r="E187" s="248" t="s">
        <v>1</v>
      </c>
      <c r="F187" s="249" t="s">
        <v>5939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 x14ac:dyDescent="0.2">
      <c r="A188" s="34"/>
      <c r="B188" s="35"/>
      <c r="C188" s="192" t="s">
        <v>305</v>
      </c>
      <c r="D188" s="192" t="s">
        <v>274</v>
      </c>
      <c r="E188" s="193" t="s">
        <v>6728</v>
      </c>
      <c r="F188" s="194" t="s">
        <v>6729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6730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6731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6732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 x14ac:dyDescent="0.2">
      <c r="B192" s="210"/>
      <c r="C192" s="211"/>
      <c r="D192" s="212" t="s">
        <v>283</v>
      </c>
      <c r="E192" s="213" t="s">
        <v>1</v>
      </c>
      <c r="F192" s="214" t="s">
        <v>6733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 x14ac:dyDescent="0.2">
      <c r="B194" s="246"/>
      <c r="C194" s="247"/>
      <c r="D194" s="212" t="s">
        <v>283</v>
      </c>
      <c r="E194" s="248" t="s">
        <v>1</v>
      </c>
      <c r="F194" s="249" t="s">
        <v>5939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 x14ac:dyDescent="0.2">
      <c r="A195" s="34"/>
      <c r="B195" s="35"/>
      <c r="C195" s="192" t="s">
        <v>4532</v>
      </c>
      <c r="D195" s="192" t="s">
        <v>274</v>
      </c>
      <c r="E195" s="193" t="s">
        <v>6734</v>
      </c>
      <c r="F195" s="194" t="s">
        <v>6735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5118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6730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6733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 x14ac:dyDescent="0.2">
      <c r="B199" s="246"/>
      <c r="C199" s="247"/>
      <c r="D199" s="212" t="s">
        <v>283</v>
      </c>
      <c r="E199" s="248" t="s">
        <v>1</v>
      </c>
      <c r="F199" s="249" t="s">
        <v>5939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 x14ac:dyDescent="0.2">
      <c r="A200" s="34"/>
      <c r="B200" s="35"/>
      <c r="C200" s="192" t="s">
        <v>313</v>
      </c>
      <c r="D200" s="192" t="s">
        <v>274</v>
      </c>
      <c r="E200" s="193" t="s">
        <v>6736</v>
      </c>
      <c r="F200" s="194" t="s">
        <v>6737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6730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6731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6732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 x14ac:dyDescent="0.2">
      <c r="B204" s="210"/>
      <c r="C204" s="211"/>
      <c r="D204" s="212" t="s">
        <v>283</v>
      </c>
      <c r="E204" s="213" t="s">
        <v>1</v>
      </c>
      <c r="F204" s="214" t="s">
        <v>6733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 x14ac:dyDescent="0.2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 x14ac:dyDescent="0.2">
      <c r="B206" s="246"/>
      <c r="C206" s="247"/>
      <c r="D206" s="212" t="s">
        <v>283</v>
      </c>
      <c r="E206" s="248" t="s">
        <v>1</v>
      </c>
      <c r="F206" s="249" t="s">
        <v>5939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 x14ac:dyDescent="0.2">
      <c r="A207" s="34"/>
      <c r="B207" s="35"/>
      <c r="C207" s="192" t="s">
        <v>2526</v>
      </c>
      <c r="D207" s="192" t="s">
        <v>274</v>
      </c>
      <c r="E207" s="193" t="s">
        <v>6738</v>
      </c>
      <c r="F207" s="194" t="s">
        <v>6739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6730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6733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 x14ac:dyDescent="0.2">
      <c r="B211" s="246"/>
      <c r="C211" s="247"/>
      <c r="D211" s="212" t="s">
        <v>283</v>
      </c>
      <c r="E211" s="248" t="s">
        <v>1</v>
      </c>
      <c r="F211" s="249" t="s">
        <v>5939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 x14ac:dyDescent="0.2">
      <c r="A212" s="34"/>
      <c r="B212" s="35"/>
      <c r="C212" s="192" t="s">
        <v>320</v>
      </c>
      <c r="D212" s="192" t="s">
        <v>274</v>
      </c>
      <c r="E212" s="193" t="s">
        <v>6740</v>
      </c>
      <c r="F212" s="194" t="s">
        <v>6737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6730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6731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6732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6733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 x14ac:dyDescent="0.2">
      <c r="B218" s="246"/>
      <c r="C218" s="247"/>
      <c r="D218" s="212" t="s">
        <v>283</v>
      </c>
      <c r="E218" s="248" t="s">
        <v>1</v>
      </c>
      <c r="F218" s="249" t="s">
        <v>5939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 x14ac:dyDescent="0.2">
      <c r="A219" s="34"/>
      <c r="B219" s="35"/>
      <c r="C219" s="192" t="s">
        <v>330</v>
      </c>
      <c r="D219" s="192" t="s">
        <v>274</v>
      </c>
      <c r="E219" s="193" t="s">
        <v>6741</v>
      </c>
      <c r="F219" s="194" t="s">
        <v>6739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6730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6733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 x14ac:dyDescent="0.2">
      <c r="B223" s="246"/>
      <c r="C223" s="247"/>
      <c r="D223" s="212" t="s">
        <v>283</v>
      </c>
      <c r="E223" s="248" t="s">
        <v>1</v>
      </c>
      <c r="F223" s="249" t="s">
        <v>5939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 x14ac:dyDescent="0.2">
      <c r="A224" s="34"/>
      <c r="B224" s="35"/>
      <c r="C224" s="192" t="s">
        <v>344</v>
      </c>
      <c r="D224" s="192" t="s">
        <v>274</v>
      </c>
      <c r="E224" s="193" t="s">
        <v>6742</v>
      </c>
      <c r="F224" s="194" t="s">
        <v>6737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6730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6731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6732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6733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 x14ac:dyDescent="0.2">
      <c r="B230" s="246"/>
      <c r="C230" s="247"/>
      <c r="D230" s="212" t="s">
        <v>283</v>
      </c>
      <c r="E230" s="248" t="s">
        <v>1</v>
      </c>
      <c r="F230" s="249" t="s">
        <v>5939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 x14ac:dyDescent="0.2">
      <c r="A231" s="34"/>
      <c r="B231" s="35"/>
      <c r="C231" s="192" t="s">
        <v>4822</v>
      </c>
      <c r="D231" s="192" t="s">
        <v>274</v>
      </c>
      <c r="E231" s="193" t="s">
        <v>6743</v>
      </c>
      <c r="F231" s="194" t="s">
        <v>6739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6730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6733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 x14ac:dyDescent="0.2">
      <c r="B235" s="246"/>
      <c r="C235" s="247"/>
      <c r="D235" s="212" t="s">
        <v>283</v>
      </c>
      <c r="E235" s="248" t="s">
        <v>1</v>
      </c>
      <c r="F235" s="249" t="s">
        <v>5939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 x14ac:dyDescent="0.2">
      <c r="A236" s="34"/>
      <c r="B236" s="35"/>
      <c r="C236" s="192" t="s">
        <v>5118</v>
      </c>
      <c r="D236" s="192" t="s">
        <v>274</v>
      </c>
      <c r="E236" s="193" t="s">
        <v>6744</v>
      </c>
      <c r="F236" s="194" t="s">
        <v>6745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 x14ac:dyDescent="0.2">
      <c r="B237" s="210"/>
      <c r="C237" s="211"/>
      <c r="D237" s="212" t="s">
        <v>283</v>
      </c>
      <c r="E237" s="213" t="s">
        <v>1</v>
      </c>
      <c r="F237" s="214" t="s">
        <v>6746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6733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 x14ac:dyDescent="0.2">
      <c r="B240" s="246"/>
      <c r="C240" s="247"/>
      <c r="D240" s="212" t="s">
        <v>283</v>
      </c>
      <c r="E240" s="248" t="s">
        <v>1</v>
      </c>
      <c r="F240" s="249" t="s">
        <v>5939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 x14ac:dyDescent="0.2">
      <c r="A241" s="34"/>
      <c r="B241" s="35"/>
      <c r="C241" s="192" t="s">
        <v>8</v>
      </c>
      <c r="D241" s="192" t="s">
        <v>274</v>
      </c>
      <c r="E241" s="193" t="s">
        <v>6747</v>
      </c>
      <c r="F241" s="194" t="s">
        <v>6748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 x14ac:dyDescent="0.2">
      <c r="B242" s="210"/>
      <c r="C242" s="211"/>
      <c r="D242" s="212" t="s">
        <v>283</v>
      </c>
      <c r="E242" s="213" t="s">
        <v>1</v>
      </c>
      <c r="F242" s="214" t="s">
        <v>6746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 x14ac:dyDescent="0.2">
      <c r="B243" s="210"/>
      <c r="C243" s="211"/>
      <c r="D243" s="212" t="s">
        <v>283</v>
      </c>
      <c r="E243" s="213" t="s">
        <v>1</v>
      </c>
      <c r="F243" s="214" t="s">
        <v>6733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 x14ac:dyDescent="0.2">
      <c r="B245" s="246"/>
      <c r="C245" s="247"/>
      <c r="D245" s="212" t="s">
        <v>283</v>
      </c>
      <c r="E245" s="248" t="s">
        <v>1</v>
      </c>
      <c r="F245" s="249" t="s">
        <v>5939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 x14ac:dyDescent="0.2">
      <c r="A246" s="34"/>
      <c r="B246" s="35"/>
      <c r="C246" s="192" t="s">
        <v>358</v>
      </c>
      <c r="D246" s="192" t="s">
        <v>274</v>
      </c>
      <c r="E246" s="193" t="s">
        <v>6749</v>
      </c>
      <c r="F246" s="194" t="s">
        <v>6750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6751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 x14ac:dyDescent="0.2">
      <c r="B248" s="210"/>
      <c r="C248" s="211"/>
      <c r="D248" s="212" t="s">
        <v>283</v>
      </c>
      <c r="E248" s="213" t="s">
        <v>1</v>
      </c>
      <c r="F248" s="214" t="s">
        <v>6733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 x14ac:dyDescent="0.2">
      <c r="B250" s="246"/>
      <c r="C250" s="247"/>
      <c r="D250" s="212" t="s">
        <v>283</v>
      </c>
      <c r="E250" s="248" t="s">
        <v>1</v>
      </c>
      <c r="F250" s="249" t="s">
        <v>5939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 x14ac:dyDescent="0.2">
      <c r="A251" s="34"/>
      <c r="B251" s="35"/>
      <c r="C251" s="192" t="s">
        <v>363</v>
      </c>
      <c r="D251" s="192" t="s">
        <v>274</v>
      </c>
      <c r="E251" s="193" t="s">
        <v>6752</v>
      </c>
      <c r="F251" s="194" t="s">
        <v>6753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6733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 x14ac:dyDescent="0.2">
      <c r="B254" s="246"/>
      <c r="C254" s="247"/>
      <c r="D254" s="212" t="s">
        <v>283</v>
      </c>
      <c r="E254" s="248" t="s">
        <v>1</v>
      </c>
      <c r="F254" s="249" t="s">
        <v>5939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 x14ac:dyDescent="0.2">
      <c r="A255" s="34"/>
      <c r="B255" s="35"/>
      <c r="C255" s="192" t="s">
        <v>368</v>
      </c>
      <c r="D255" s="192" t="s">
        <v>274</v>
      </c>
      <c r="E255" s="193" t="s">
        <v>6754</v>
      </c>
      <c r="F255" s="194" t="s">
        <v>6755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 x14ac:dyDescent="0.2">
      <c r="B256" s="210"/>
      <c r="C256" s="211"/>
      <c r="D256" s="212" t="s">
        <v>283</v>
      </c>
      <c r="E256" s="213" t="s">
        <v>1</v>
      </c>
      <c r="F256" s="214" t="s">
        <v>6756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 x14ac:dyDescent="0.2">
      <c r="B257" s="210"/>
      <c r="C257" s="211"/>
      <c r="D257" s="212" t="s">
        <v>283</v>
      </c>
      <c r="E257" s="213" t="s">
        <v>1</v>
      </c>
      <c r="F257" s="214" t="s">
        <v>6757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6758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 x14ac:dyDescent="0.2">
      <c r="B259" s="210"/>
      <c r="C259" s="211"/>
      <c r="D259" s="212" t="s">
        <v>283</v>
      </c>
      <c r="E259" s="213" t="s">
        <v>1</v>
      </c>
      <c r="F259" s="214" t="s">
        <v>6759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6760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 x14ac:dyDescent="0.2">
      <c r="B261" s="210"/>
      <c r="C261" s="211"/>
      <c r="D261" s="212" t="s">
        <v>283</v>
      </c>
      <c r="E261" s="213" t="s">
        <v>1</v>
      </c>
      <c r="F261" s="214" t="s">
        <v>6761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 x14ac:dyDescent="0.2">
      <c r="B262" s="210"/>
      <c r="C262" s="211"/>
      <c r="D262" s="212" t="s">
        <v>283</v>
      </c>
      <c r="E262" s="213" t="s">
        <v>1</v>
      </c>
      <c r="F262" s="214" t="s">
        <v>6762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6763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6764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6765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 x14ac:dyDescent="0.2">
      <c r="B267" s="246"/>
      <c r="C267" s="247"/>
      <c r="D267" s="212" t="s">
        <v>283</v>
      </c>
      <c r="E267" s="248" t="s">
        <v>1</v>
      </c>
      <c r="F267" s="249" t="s">
        <v>5939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 x14ac:dyDescent="0.2">
      <c r="A268" s="34"/>
      <c r="B268" s="35"/>
      <c r="C268" s="192" t="s">
        <v>5992</v>
      </c>
      <c r="D268" s="192" t="s">
        <v>274</v>
      </c>
      <c r="E268" s="193" t="s">
        <v>6766</v>
      </c>
      <c r="F268" s="194" t="s">
        <v>6767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6756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 x14ac:dyDescent="0.2">
      <c r="B270" s="210"/>
      <c r="C270" s="211"/>
      <c r="D270" s="212" t="s">
        <v>283</v>
      </c>
      <c r="E270" s="213" t="s">
        <v>1</v>
      </c>
      <c r="F270" s="214" t="s">
        <v>6757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6758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 x14ac:dyDescent="0.2">
      <c r="B272" s="210"/>
      <c r="C272" s="211"/>
      <c r="D272" s="212" t="s">
        <v>283</v>
      </c>
      <c r="E272" s="213" t="s">
        <v>1</v>
      </c>
      <c r="F272" s="214" t="s">
        <v>6759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6760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 x14ac:dyDescent="0.2">
      <c r="B274" s="210"/>
      <c r="C274" s="211"/>
      <c r="D274" s="212" t="s">
        <v>283</v>
      </c>
      <c r="E274" s="213" t="s">
        <v>1</v>
      </c>
      <c r="F274" s="214" t="s">
        <v>6761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 x14ac:dyDescent="0.2">
      <c r="B275" s="210"/>
      <c r="C275" s="211"/>
      <c r="D275" s="212" t="s">
        <v>283</v>
      </c>
      <c r="E275" s="213" t="s">
        <v>1</v>
      </c>
      <c r="F275" s="214" t="s">
        <v>6762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6763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6764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6765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 x14ac:dyDescent="0.2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 x14ac:dyDescent="0.2">
      <c r="B280" s="246"/>
      <c r="C280" s="247"/>
      <c r="D280" s="212" t="s">
        <v>283</v>
      </c>
      <c r="E280" s="248" t="s">
        <v>1</v>
      </c>
      <c r="F280" s="249" t="s">
        <v>5939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 x14ac:dyDescent="0.2">
      <c r="A281" s="34"/>
      <c r="B281" s="35"/>
      <c r="C281" s="192" t="s">
        <v>377</v>
      </c>
      <c r="D281" s="192" t="s">
        <v>274</v>
      </c>
      <c r="E281" s="193" t="s">
        <v>6768</v>
      </c>
      <c r="F281" s="194" t="s">
        <v>6769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 x14ac:dyDescent="0.2">
      <c r="B282" s="210"/>
      <c r="C282" s="211"/>
      <c r="D282" s="212" t="s">
        <v>283</v>
      </c>
      <c r="E282" s="213" t="s">
        <v>1</v>
      </c>
      <c r="F282" s="214" t="s">
        <v>6756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 x14ac:dyDescent="0.2">
      <c r="B283" s="210"/>
      <c r="C283" s="211"/>
      <c r="D283" s="212" t="s">
        <v>283</v>
      </c>
      <c r="E283" s="213" t="s">
        <v>1</v>
      </c>
      <c r="F283" s="214" t="s">
        <v>6757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6758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 x14ac:dyDescent="0.2">
      <c r="B285" s="210"/>
      <c r="C285" s="211"/>
      <c r="D285" s="212" t="s">
        <v>283</v>
      </c>
      <c r="E285" s="213" t="s">
        <v>1</v>
      </c>
      <c r="F285" s="214" t="s">
        <v>6759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6760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 x14ac:dyDescent="0.2">
      <c r="B287" s="210"/>
      <c r="C287" s="211"/>
      <c r="D287" s="212" t="s">
        <v>283</v>
      </c>
      <c r="E287" s="213" t="s">
        <v>1</v>
      </c>
      <c r="F287" s="214" t="s">
        <v>6761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 x14ac:dyDescent="0.2">
      <c r="B288" s="210"/>
      <c r="C288" s="211"/>
      <c r="D288" s="212" t="s">
        <v>283</v>
      </c>
      <c r="E288" s="213" t="s">
        <v>1</v>
      </c>
      <c r="F288" s="214" t="s">
        <v>6762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 x14ac:dyDescent="0.2">
      <c r="B289" s="210"/>
      <c r="C289" s="211"/>
      <c r="D289" s="212" t="s">
        <v>283</v>
      </c>
      <c r="E289" s="213" t="s">
        <v>1</v>
      </c>
      <c r="F289" s="214" t="s">
        <v>6763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6764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6733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 x14ac:dyDescent="0.2">
      <c r="B293" s="246"/>
      <c r="C293" s="247"/>
      <c r="D293" s="212" t="s">
        <v>283</v>
      </c>
      <c r="E293" s="248" t="s">
        <v>1</v>
      </c>
      <c r="F293" s="249" t="s">
        <v>5939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 x14ac:dyDescent="0.2">
      <c r="A294" s="34"/>
      <c r="B294" s="35"/>
      <c r="C294" s="192" t="s">
        <v>7</v>
      </c>
      <c r="D294" s="192" t="s">
        <v>274</v>
      </c>
      <c r="E294" s="193" t="s">
        <v>6770</v>
      </c>
      <c r="F294" s="194" t="s">
        <v>6769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6756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 x14ac:dyDescent="0.2">
      <c r="B296" s="210"/>
      <c r="C296" s="211"/>
      <c r="D296" s="212" t="s">
        <v>283</v>
      </c>
      <c r="E296" s="213" t="s">
        <v>1</v>
      </c>
      <c r="F296" s="214" t="s">
        <v>6757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 x14ac:dyDescent="0.2">
      <c r="B297" s="210"/>
      <c r="C297" s="211"/>
      <c r="D297" s="212" t="s">
        <v>283</v>
      </c>
      <c r="E297" s="213" t="s">
        <v>1</v>
      </c>
      <c r="F297" s="214" t="s">
        <v>6758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 x14ac:dyDescent="0.2">
      <c r="B298" s="210"/>
      <c r="C298" s="211"/>
      <c r="D298" s="212" t="s">
        <v>283</v>
      </c>
      <c r="E298" s="213" t="s">
        <v>1</v>
      </c>
      <c r="F298" s="214" t="s">
        <v>6759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6760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 x14ac:dyDescent="0.2">
      <c r="B300" s="210"/>
      <c r="C300" s="211"/>
      <c r="D300" s="212" t="s">
        <v>283</v>
      </c>
      <c r="E300" s="213" t="s">
        <v>1</v>
      </c>
      <c r="F300" s="214" t="s">
        <v>6761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 x14ac:dyDescent="0.2">
      <c r="B301" s="210"/>
      <c r="C301" s="211"/>
      <c r="D301" s="212" t="s">
        <v>283</v>
      </c>
      <c r="E301" s="213" t="s">
        <v>1</v>
      </c>
      <c r="F301" s="214" t="s">
        <v>6762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 x14ac:dyDescent="0.2">
      <c r="B302" s="210"/>
      <c r="C302" s="211"/>
      <c r="D302" s="212" t="s">
        <v>283</v>
      </c>
      <c r="E302" s="213" t="s">
        <v>1</v>
      </c>
      <c r="F302" s="214" t="s">
        <v>6763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6764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6733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 x14ac:dyDescent="0.2">
      <c r="B306" s="246"/>
      <c r="C306" s="247"/>
      <c r="D306" s="212" t="s">
        <v>283</v>
      </c>
      <c r="E306" s="248" t="s">
        <v>1</v>
      </c>
      <c r="F306" s="249" t="s">
        <v>5939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 x14ac:dyDescent="0.2">
      <c r="A307" s="34"/>
      <c r="B307" s="35"/>
      <c r="C307" s="192" t="s">
        <v>393</v>
      </c>
      <c r="D307" s="192" t="s">
        <v>274</v>
      </c>
      <c r="E307" s="193" t="s">
        <v>6771</v>
      </c>
      <c r="F307" s="194" t="s">
        <v>6772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6765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 x14ac:dyDescent="0.2">
      <c r="B310" s="246"/>
      <c r="C310" s="247"/>
      <c r="D310" s="212" t="s">
        <v>283</v>
      </c>
      <c r="E310" s="248" t="s">
        <v>1</v>
      </c>
      <c r="F310" s="249" t="s">
        <v>5939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 x14ac:dyDescent="0.2">
      <c r="A311" s="34"/>
      <c r="B311" s="35"/>
      <c r="C311" s="192" t="s">
        <v>399</v>
      </c>
      <c r="D311" s="192" t="s">
        <v>274</v>
      </c>
      <c r="E311" s="193" t="s">
        <v>6773</v>
      </c>
      <c r="F311" s="194" t="s">
        <v>6774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6733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 x14ac:dyDescent="0.2">
      <c r="B314" s="246"/>
      <c r="C314" s="247"/>
      <c r="D314" s="212" t="s">
        <v>283</v>
      </c>
      <c r="E314" s="248" t="s">
        <v>1</v>
      </c>
      <c r="F314" s="249" t="s">
        <v>5939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 x14ac:dyDescent="0.2">
      <c r="A315" s="34"/>
      <c r="B315" s="35"/>
      <c r="C315" s="192" t="s">
        <v>413</v>
      </c>
      <c r="D315" s="192" t="s">
        <v>274</v>
      </c>
      <c r="E315" s="193" t="s">
        <v>6775</v>
      </c>
      <c r="F315" s="194" t="s">
        <v>6776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6733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 x14ac:dyDescent="0.2">
      <c r="B318" s="246"/>
      <c r="C318" s="247"/>
      <c r="D318" s="212" t="s">
        <v>283</v>
      </c>
      <c r="E318" s="248" t="s">
        <v>1</v>
      </c>
      <c r="F318" s="249" t="s">
        <v>5939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 x14ac:dyDescent="0.2">
      <c r="A319" s="34"/>
      <c r="B319" s="35"/>
      <c r="C319" s="192" t="s">
        <v>417</v>
      </c>
      <c r="D319" s="192" t="s">
        <v>274</v>
      </c>
      <c r="E319" s="193" t="s">
        <v>6777</v>
      </c>
      <c r="F319" s="194" t="s">
        <v>6778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 x14ac:dyDescent="0.2">
      <c r="B320" s="210"/>
      <c r="C320" s="211"/>
      <c r="D320" s="212" t="s">
        <v>283</v>
      </c>
      <c r="E320" s="213" t="s">
        <v>1</v>
      </c>
      <c r="F320" s="214" t="s">
        <v>6733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 x14ac:dyDescent="0.2">
      <c r="B322" s="246"/>
      <c r="C322" s="247"/>
      <c r="D322" s="212" t="s">
        <v>283</v>
      </c>
      <c r="E322" s="248" t="s">
        <v>1</v>
      </c>
      <c r="F322" s="249" t="s">
        <v>5939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 x14ac:dyDescent="0.2">
      <c r="A323" s="34"/>
      <c r="B323" s="35"/>
      <c r="C323" s="192" t="s">
        <v>431</v>
      </c>
      <c r="D323" s="192" t="s">
        <v>274</v>
      </c>
      <c r="E323" s="193" t="s">
        <v>6779</v>
      </c>
      <c r="F323" s="194" t="s">
        <v>6780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6733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6781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 x14ac:dyDescent="0.2">
      <c r="B326" s="246"/>
      <c r="C326" s="247"/>
      <c r="D326" s="212" t="s">
        <v>283</v>
      </c>
      <c r="E326" s="248" t="s">
        <v>1</v>
      </c>
      <c r="F326" s="249" t="s">
        <v>5939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 x14ac:dyDescent="0.2">
      <c r="A327" s="34"/>
      <c r="B327" s="35"/>
      <c r="C327" s="192" t="s">
        <v>448</v>
      </c>
      <c r="D327" s="192" t="s">
        <v>274</v>
      </c>
      <c r="E327" s="193" t="s">
        <v>6782</v>
      </c>
      <c r="F327" s="194" t="s">
        <v>6783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 x14ac:dyDescent="0.2">
      <c r="B328" s="210"/>
      <c r="C328" s="211"/>
      <c r="D328" s="212" t="s">
        <v>283</v>
      </c>
      <c r="E328" s="213" t="s">
        <v>1</v>
      </c>
      <c r="F328" s="214" t="s">
        <v>6733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 x14ac:dyDescent="0.2">
      <c r="B330" s="246"/>
      <c r="C330" s="247"/>
      <c r="D330" s="212" t="s">
        <v>283</v>
      </c>
      <c r="E330" s="248" t="s">
        <v>1</v>
      </c>
      <c r="F330" s="249" t="s">
        <v>5939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 x14ac:dyDescent="0.2">
      <c r="A331" s="34"/>
      <c r="B331" s="35"/>
      <c r="C331" s="192" t="s">
        <v>453</v>
      </c>
      <c r="D331" s="192" t="s">
        <v>274</v>
      </c>
      <c r="E331" s="193" t="s">
        <v>6784</v>
      </c>
      <c r="F331" s="194" t="s">
        <v>6785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6733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 x14ac:dyDescent="0.2">
      <c r="B334" s="246"/>
      <c r="C334" s="247"/>
      <c r="D334" s="212" t="s">
        <v>283</v>
      </c>
      <c r="E334" s="248" t="s">
        <v>1</v>
      </c>
      <c r="F334" s="249" t="s">
        <v>5939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 x14ac:dyDescent="0.2">
      <c r="A335" s="34"/>
      <c r="B335" s="35"/>
      <c r="C335" s="192" t="s">
        <v>464</v>
      </c>
      <c r="D335" s="192" t="s">
        <v>274</v>
      </c>
      <c r="E335" s="193" t="s">
        <v>6786</v>
      </c>
      <c r="F335" s="194" t="s">
        <v>6787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6788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 x14ac:dyDescent="0.2">
      <c r="B338" s="246"/>
      <c r="C338" s="247"/>
      <c r="D338" s="212" t="s">
        <v>283</v>
      </c>
      <c r="E338" s="248" t="s">
        <v>1</v>
      </c>
      <c r="F338" s="249" t="s">
        <v>5939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 x14ac:dyDescent="0.2">
      <c r="A339" s="34"/>
      <c r="B339" s="35"/>
      <c r="C339" s="192" t="s">
        <v>471</v>
      </c>
      <c r="D339" s="192" t="s">
        <v>274</v>
      </c>
      <c r="E339" s="193" t="s">
        <v>6789</v>
      </c>
      <c r="F339" s="194" t="s">
        <v>6790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6788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 x14ac:dyDescent="0.2">
      <c r="B342" s="246"/>
      <c r="C342" s="247"/>
      <c r="D342" s="212" t="s">
        <v>283</v>
      </c>
      <c r="E342" s="248" t="s">
        <v>1</v>
      </c>
      <c r="F342" s="249" t="s">
        <v>5939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 x14ac:dyDescent="0.2">
      <c r="A343" s="34"/>
      <c r="B343" s="35"/>
      <c r="C343" s="192" t="s">
        <v>476</v>
      </c>
      <c r="D343" s="192" t="s">
        <v>274</v>
      </c>
      <c r="E343" s="193" t="s">
        <v>6791</v>
      </c>
      <c r="F343" s="194" t="s">
        <v>6792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6720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 x14ac:dyDescent="0.2">
      <c r="B346" s="246"/>
      <c r="C346" s="247"/>
      <c r="D346" s="212" t="s">
        <v>283</v>
      </c>
      <c r="E346" s="248" t="s">
        <v>1</v>
      </c>
      <c r="F346" s="249" t="s">
        <v>5939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 x14ac:dyDescent="0.2">
      <c r="A347" s="34"/>
      <c r="B347" s="35"/>
      <c r="C347" s="192" t="s">
        <v>483</v>
      </c>
      <c r="D347" s="192" t="s">
        <v>274</v>
      </c>
      <c r="E347" s="193" t="s">
        <v>6793</v>
      </c>
      <c r="F347" s="194" t="s">
        <v>6794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6720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 x14ac:dyDescent="0.2">
      <c r="B350" s="246"/>
      <c r="C350" s="247"/>
      <c r="D350" s="212" t="s">
        <v>283</v>
      </c>
      <c r="E350" s="248" t="s">
        <v>1</v>
      </c>
      <c r="F350" s="249" t="s">
        <v>5939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 x14ac:dyDescent="0.2">
      <c r="A351" s="34"/>
      <c r="B351" s="35"/>
      <c r="C351" s="192" t="s">
        <v>491</v>
      </c>
      <c r="D351" s="192" t="s">
        <v>274</v>
      </c>
      <c r="E351" s="193" t="s">
        <v>6795</v>
      </c>
      <c r="F351" s="194" t="s">
        <v>6796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6733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 x14ac:dyDescent="0.2">
      <c r="B354" s="246"/>
      <c r="C354" s="247"/>
      <c r="D354" s="212" t="s">
        <v>283</v>
      </c>
      <c r="E354" s="248" t="s">
        <v>1</v>
      </c>
      <c r="F354" s="249" t="s">
        <v>5939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 x14ac:dyDescent="0.2">
      <c r="A355" s="34"/>
      <c r="B355" s="35"/>
      <c r="C355" s="192" t="s">
        <v>496</v>
      </c>
      <c r="D355" s="192" t="s">
        <v>274</v>
      </c>
      <c r="E355" s="193" t="s">
        <v>6797</v>
      </c>
      <c r="F355" s="194" t="s">
        <v>6798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6720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 x14ac:dyDescent="0.2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 x14ac:dyDescent="0.2">
      <c r="B358" s="246"/>
      <c r="C358" s="247"/>
      <c r="D358" s="212" t="s">
        <v>283</v>
      </c>
      <c r="E358" s="248" t="s">
        <v>1</v>
      </c>
      <c r="F358" s="249" t="s">
        <v>5939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 x14ac:dyDescent="0.2">
      <c r="A359" s="34"/>
      <c r="B359" s="35"/>
      <c r="C359" s="192" t="s">
        <v>504</v>
      </c>
      <c r="D359" s="192" t="s">
        <v>274</v>
      </c>
      <c r="E359" s="193" t="s">
        <v>6799</v>
      </c>
      <c r="F359" s="194" t="s">
        <v>6800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 x14ac:dyDescent="0.2">
      <c r="B360" s="210"/>
      <c r="C360" s="211"/>
      <c r="D360" s="212" t="s">
        <v>283</v>
      </c>
      <c r="E360" s="213" t="s">
        <v>1</v>
      </c>
      <c r="F360" s="214" t="s">
        <v>6801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6720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6802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 x14ac:dyDescent="0.2">
      <c r="B363" s="246"/>
      <c r="C363" s="247"/>
      <c r="D363" s="212" t="s">
        <v>283</v>
      </c>
      <c r="E363" s="248" t="s">
        <v>1</v>
      </c>
      <c r="F363" s="249" t="s">
        <v>5939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 x14ac:dyDescent="0.2">
      <c r="A364" s="34"/>
      <c r="B364" s="35"/>
      <c r="C364" s="192" t="s">
        <v>511</v>
      </c>
      <c r="D364" s="192" t="s">
        <v>274</v>
      </c>
      <c r="E364" s="193" t="s">
        <v>6803</v>
      </c>
      <c r="F364" s="194" t="s">
        <v>6804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 x14ac:dyDescent="0.2">
      <c r="A365" s="34"/>
      <c r="B365" s="35"/>
      <c r="C365" s="192" t="s">
        <v>516</v>
      </c>
      <c r="D365" s="192" t="s">
        <v>274</v>
      </c>
      <c r="E365" s="193" t="s">
        <v>6805</v>
      </c>
      <c r="F365" s="194" t="s">
        <v>6806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 x14ac:dyDescent="0.2">
      <c r="B366" s="176"/>
      <c r="C366" s="177"/>
      <c r="D366" s="178" t="s">
        <v>75</v>
      </c>
      <c r="E366" s="179" t="s">
        <v>6807</v>
      </c>
      <c r="F366" s="179" t="s">
        <v>6808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 x14ac:dyDescent="0.2">
      <c r="A367" s="34"/>
      <c r="B367" s="35"/>
      <c r="C367" s="192" t="s">
        <v>523</v>
      </c>
      <c r="D367" s="192" t="s">
        <v>274</v>
      </c>
      <c r="E367" s="193" t="s">
        <v>6809</v>
      </c>
      <c r="F367" s="194" t="s">
        <v>6810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 x14ac:dyDescent="0.2">
      <c r="B368" s="210"/>
      <c r="C368" s="211"/>
      <c r="D368" s="212" t="s">
        <v>283</v>
      </c>
      <c r="E368" s="213" t="s">
        <v>1</v>
      </c>
      <c r="F368" s="214" t="s">
        <v>6704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6811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 x14ac:dyDescent="0.2">
      <c r="B370" s="210"/>
      <c r="C370" s="211"/>
      <c r="D370" s="212" t="s">
        <v>283</v>
      </c>
      <c r="E370" s="213" t="s">
        <v>1</v>
      </c>
      <c r="F370" s="214" t="s">
        <v>6812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 x14ac:dyDescent="0.2">
      <c r="B371" s="210"/>
      <c r="C371" s="211"/>
      <c r="D371" s="212" t="s">
        <v>283</v>
      </c>
      <c r="E371" s="213" t="s">
        <v>1</v>
      </c>
      <c r="F371" s="214" t="s">
        <v>6813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 x14ac:dyDescent="0.2">
      <c r="B372" s="210"/>
      <c r="C372" s="211"/>
      <c r="D372" s="212" t="s">
        <v>283</v>
      </c>
      <c r="E372" s="213" t="s">
        <v>1</v>
      </c>
      <c r="F372" s="214" t="s">
        <v>6814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6815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 x14ac:dyDescent="0.2">
      <c r="B374" s="210"/>
      <c r="C374" s="211"/>
      <c r="D374" s="212" t="s">
        <v>283</v>
      </c>
      <c r="E374" s="213" t="s">
        <v>1</v>
      </c>
      <c r="F374" s="214" t="s">
        <v>6816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 x14ac:dyDescent="0.2">
      <c r="B375" s="210"/>
      <c r="C375" s="211"/>
      <c r="D375" s="212" t="s">
        <v>283</v>
      </c>
      <c r="E375" s="213" t="s">
        <v>1</v>
      </c>
      <c r="F375" s="214" t="s">
        <v>6765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 x14ac:dyDescent="0.2">
      <c r="B377" s="246"/>
      <c r="C377" s="247"/>
      <c r="D377" s="212" t="s">
        <v>283</v>
      </c>
      <c r="E377" s="248" t="s">
        <v>1</v>
      </c>
      <c r="F377" s="249" t="s">
        <v>5939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 x14ac:dyDescent="0.2">
      <c r="A378" s="34"/>
      <c r="B378" s="35"/>
      <c r="C378" s="192" t="s">
        <v>531</v>
      </c>
      <c r="D378" s="192" t="s">
        <v>274</v>
      </c>
      <c r="E378" s="193" t="s">
        <v>6817</v>
      </c>
      <c r="F378" s="194" t="s">
        <v>6818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6765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 x14ac:dyDescent="0.2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 x14ac:dyDescent="0.2">
      <c r="B381" s="246"/>
      <c r="C381" s="247"/>
      <c r="D381" s="212" t="s">
        <v>283</v>
      </c>
      <c r="E381" s="248" t="s">
        <v>1</v>
      </c>
      <c r="F381" s="249" t="s">
        <v>5939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 x14ac:dyDescent="0.2">
      <c r="A382" s="34"/>
      <c r="B382" s="35"/>
      <c r="C382" s="192" t="s">
        <v>536</v>
      </c>
      <c r="D382" s="192" t="s">
        <v>274</v>
      </c>
      <c r="E382" s="193" t="s">
        <v>6819</v>
      </c>
      <c r="F382" s="194" t="s">
        <v>6820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 x14ac:dyDescent="0.2">
      <c r="B383" s="210"/>
      <c r="C383" s="211"/>
      <c r="D383" s="212" t="s">
        <v>283</v>
      </c>
      <c r="E383" s="213" t="s">
        <v>1</v>
      </c>
      <c r="F383" s="214" t="s">
        <v>6765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 x14ac:dyDescent="0.2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 x14ac:dyDescent="0.2">
      <c r="B385" s="246"/>
      <c r="C385" s="247"/>
      <c r="D385" s="212" t="s">
        <v>283</v>
      </c>
      <c r="E385" s="248" t="s">
        <v>1</v>
      </c>
      <c r="F385" s="249" t="s">
        <v>5939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 x14ac:dyDescent="0.2">
      <c r="A386" s="34"/>
      <c r="B386" s="35"/>
      <c r="C386" s="192" t="s">
        <v>544</v>
      </c>
      <c r="D386" s="192" t="s">
        <v>274</v>
      </c>
      <c r="E386" s="193" t="s">
        <v>6821</v>
      </c>
      <c r="F386" s="194" t="s">
        <v>6822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6765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 x14ac:dyDescent="0.2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 x14ac:dyDescent="0.2">
      <c r="B389" s="246"/>
      <c r="C389" s="247"/>
      <c r="D389" s="212" t="s">
        <v>283</v>
      </c>
      <c r="E389" s="248" t="s">
        <v>1</v>
      </c>
      <c r="F389" s="249" t="s">
        <v>5939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 x14ac:dyDescent="0.2">
      <c r="A390" s="34"/>
      <c r="B390" s="35"/>
      <c r="C390" s="192" t="s">
        <v>551</v>
      </c>
      <c r="D390" s="192" t="s">
        <v>274</v>
      </c>
      <c r="E390" s="193" t="s">
        <v>6823</v>
      </c>
      <c r="F390" s="194" t="s">
        <v>6824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6379</v>
      </c>
    </row>
    <row r="391" spans="1:65" s="13" customFormat="1" ht="11.25" x14ac:dyDescent="0.2">
      <c r="B391" s="210"/>
      <c r="C391" s="211"/>
      <c r="D391" s="212" t="s">
        <v>283</v>
      </c>
      <c r="E391" s="213" t="s">
        <v>1</v>
      </c>
      <c r="F391" s="214" t="s">
        <v>6765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 x14ac:dyDescent="0.2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 x14ac:dyDescent="0.2">
      <c r="B393" s="246"/>
      <c r="C393" s="247"/>
      <c r="D393" s="212" t="s">
        <v>283</v>
      </c>
      <c r="E393" s="248" t="s">
        <v>1</v>
      </c>
      <c r="F393" s="249" t="s">
        <v>5939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 x14ac:dyDescent="0.2">
      <c r="A394" s="34"/>
      <c r="B394" s="35"/>
      <c r="C394" s="192" t="s">
        <v>559</v>
      </c>
      <c r="D394" s="192" t="s">
        <v>274</v>
      </c>
      <c r="E394" s="193" t="s">
        <v>6825</v>
      </c>
      <c r="F394" s="194" t="s">
        <v>6826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 x14ac:dyDescent="0.2">
      <c r="B395" s="210"/>
      <c r="C395" s="211"/>
      <c r="D395" s="212" t="s">
        <v>283</v>
      </c>
      <c r="E395" s="213" t="s">
        <v>1</v>
      </c>
      <c r="F395" s="214" t="s">
        <v>6827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 x14ac:dyDescent="0.2">
      <c r="B396" s="210"/>
      <c r="C396" s="211"/>
      <c r="D396" s="212" t="s">
        <v>283</v>
      </c>
      <c r="E396" s="213" t="s">
        <v>1</v>
      </c>
      <c r="F396" s="214" t="s">
        <v>6765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 x14ac:dyDescent="0.2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 x14ac:dyDescent="0.2">
      <c r="B398" s="246"/>
      <c r="C398" s="247"/>
      <c r="D398" s="212" t="s">
        <v>283</v>
      </c>
      <c r="E398" s="248" t="s">
        <v>1</v>
      </c>
      <c r="F398" s="249" t="s">
        <v>5939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 x14ac:dyDescent="0.2">
      <c r="A399" s="34"/>
      <c r="B399" s="35"/>
      <c r="C399" s="192" t="s">
        <v>574</v>
      </c>
      <c r="D399" s="192" t="s">
        <v>274</v>
      </c>
      <c r="E399" s="193" t="s">
        <v>6828</v>
      </c>
      <c r="F399" s="194" t="s">
        <v>6829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4974</v>
      </c>
    </row>
    <row r="400" spans="1:65" s="13" customFormat="1" ht="11.25" x14ac:dyDescent="0.2">
      <c r="B400" s="210"/>
      <c r="C400" s="211"/>
      <c r="D400" s="212" t="s">
        <v>283</v>
      </c>
      <c r="E400" s="213" t="s">
        <v>1</v>
      </c>
      <c r="F400" s="214" t="s">
        <v>6765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 x14ac:dyDescent="0.2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 x14ac:dyDescent="0.2">
      <c r="B402" s="246"/>
      <c r="C402" s="247"/>
      <c r="D402" s="212" t="s">
        <v>283</v>
      </c>
      <c r="E402" s="248" t="s">
        <v>1</v>
      </c>
      <c r="F402" s="249" t="s">
        <v>5939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 x14ac:dyDescent="0.2">
      <c r="A403" s="34"/>
      <c r="B403" s="35"/>
      <c r="C403" s="192" t="s">
        <v>584</v>
      </c>
      <c r="D403" s="192" t="s">
        <v>274</v>
      </c>
      <c r="E403" s="193" t="s">
        <v>6830</v>
      </c>
      <c r="F403" s="194" t="s">
        <v>6831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 x14ac:dyDescent="0.2">
      <c r="B404" s="210"/>
      <c r="C404" s="211"/>
      <c r="D404" s="212" t="s">
        <v>283</v>
      </c>
      <c r="E404" s="213" t="s">
        <v>1</v>
      </c>
      <c r="F404" s="214" t="s">
        <v>6765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 x14ac:dyDescent="0.2">
      <c r="B405" s="221"/>
      <c r="C405" s="222"/>
      <c r="D405" s="212" t="s">
        <v>283</v>
      </c>
      <c r="E405" s="223" t="s">
        <v>1</v>
      </c>
      <c r="F405" s="224" t="s">
        <v>6832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 x14ac:dyDescent="0.2">
      <c r="B406" s="246"/>
      <c r="C406" s="247"/>
      <c r="D406" s="212" t="s">
        <v>283</v>
      </c>
      <c r="E406" s="248" t="s">
        <v>1</v>
      </c>
      <c r="F406" s="249" t="s">
        <v>5939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 x14ac:dyDescent="0.2">
      <c r="A407" s="34"/>
      <c r="B407" s="35"/>
      <c r="C407" s="192" t="s">
        <v>594</v>
      </c>
      <c r="D407" s="192" t="s">
        <v>274</v>
      </c>
      <c r="E407" s="193" t="s">
        <v>6833</v>
      </c>
      <c r="F407" s="194" t="s">
        <v>6834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 x14ac:dyDescent="0.2">
      <c r="B408" s="210"/>
      <c r="C408" s="211"/>
      <c r="D408" s="212" t="s">
        <v>283</v>
      </c>
      <c r="E408" s="213" t="s">
        <v>1</v>
      </c>
      <c r="F408" s="214" t="s">
        <v>6765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 x14ac:dyDescent="0.2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 x14ac:dyDescent="0.2">
      <c r="B410" s="246"/>
      <c r="C410" s="247"/>
      <c r="D410" s="212" t="s">
        <v>283</v>
      </c>
      <c r="E410" s="248" t="s">
        <v>1</v>
      </c>
      <c r="F410" s="249" t="s">
        <v>5939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 x14ac:dyDescent="0.2">
      <c r="A411" s="34"/>
      <c r="B411" s="35"/>
      <c r="C411" s="192" t="s">
        <v>606</v>
      </c>
      <c r="D411" s="192" t="s">
        <v>274</v>
      </c>
      <c r="E411" s="193" t="s">
        <v>6835</v>
      </c>
      <c r="F411" s="194" t="s">
        <v>6836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 x14ac:dyDescent="0.2">
      <c r="B412" s="210"/>
      <c r="C412" s="211"/>
      <c r="D412" s="212" t="s">
        <v>283</v>
      </c>
      <c r="E412" s="213" t="s">
        <v>1</v>
      </c>
      <c r="F412" s="214" t="s">
        <v>6765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 x14ac:dyDescent="0.2">
      <c r="B414" s="246"/>
      <c r="C414" s="247"/>
      <c r="D414" s="212" t="s">
        <v>283</v>
      </c>
      <c r="E414" s="248" t="s">
        <v>1</v>
      </c>
      <c r="F414" s="249" t="s">
        <v>5939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 x14ac:dyDescent="0.2">
      <c r="A415" s="34"/>
      <c r="B415" s="35"/>
      <c r="C415" s="192" t="s">
        <v>617</v>
      </c>
      <c r="D415" s="192" t="s">
        <v>274</v>
      </c>
      <c r="E415" s="193" t="s">
        <v>6837</v>
      </c>
      <c r="F415" s="194" t="s">
        <v>6838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6765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 x14ac:dyDescent="0.2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 x14ac:dyDescent="0.2">
      <c r="B418" s="246"/>
      <c r="C418" s="247"/>
      <c r="D418" s="212" t="s">
        <v>283</v>
      </c>
      <c r="E418" s="248" t="s">
        <v>1</v>
      </c>
      <c r="F418" s="249" t="s">
        <v>5939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 x14ac:dyDescent="0.2">
      <c r="A419" s="34"/>
      <c r="B419" s="35"/>
      <c r="C419" s="192" t="s">
        <v>632</v>
      </c>
      <c r="D419" s="192" t="s">
        <v>274</v>
      </c>
      <c r="E419" s="193" t="s">
        <v>6839</v>
      </c>
      <c r="F419" s="194" t="s">
        <v>6840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 x14ac:dyDescent="0.2">
      <c r="B420" s="210"/>
      <c r="C420" s="211"/>
      <c r="D420" s="212" t="s">
        <v>283</v>
      </c>
      <c r="E420" s="213" t="s">
        <v>1</v>
      </c>
      <c r="F420" s="214" t="s">
        <v>6841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 x14ac:dyDescent="0.2">
      <c r="B421" s="210"/>
      <c r="C421" s="211"/>
      <c r="D421" s="212" t="s">
        <v>283</v>
      </c>
      <c r="E421" s="213" t="s">
        <v>1</v>
      </c>
      <c r="F421" s="214" t="s">
        <v>6842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6765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 x14ac:dyDescent="0.2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 x14ac:dyDescent="0.2">
      <c r="B424" s="246"/>
      <c r="C424" s="247"/>
      <c r="D424" s="212" t="s">
        <v>283</v>
      </c>
      <c r="E424" s="248" t="s">
        <v>1</v>
      </c>
      <c r="F424" s="249" t="s">
        <v>5939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 x14ac:dyDescent="0.2">
      <c r="A425" s="34"/>
      <c r="B425" s="35"/>
      <c r="C425" s="192" t="s">
        <v>644</v>
      </c>
      <c r="D425" s="192" t="s">
        <v>274</v>
      </c>
      <c r="E425" s="193" t="s">
        <v>6843</v>
      </c>
      <c r="F425" s="194" t="s">
        <v>6844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 x14ac:dyDescent="0.2">
      <c r="B426" s="210"/>
      <c r="C426" s="211"/>
      <c r="D426" s="212" t="s">
        <v>283</v>
      </c>
      <c r="E426" s="213" t="s">
        <v>1</v>
      </c>
      <c r="F426" s="214" t="s">
        <v>6765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 x14ac:dyDescent="0.2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 x14ac:dyDescent="0.2">
      <c r="B428" s="246"/>
      <c r="C428" s="247"/>
      <c r="D428" s="212" t="s">
        <v>283</v>
      </c>
      <c r="E428" s="248" t="s">
        <v>1</v>
      </c>
      <c r="F428" s="249" t="s">
        <v>5939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 x14ac:dyDescent="0.2">
      <c r="A429" s="34"/>
      <c r="B429" s="35"/>
      <c r="C429" s="192" t="s">
        <v>653</v>
      </c>
      <c r="D429" s="192" t="s">
        <v>274</v>
      </c>
      <c r="E429" s="193" t="s">
        <v>6845</v>
      </c>
      <c r="F429" s="194" t="s">
        <v>6846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6765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 x14ac:dyDescent="0.2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 x14ac:dyDescent="0.2">
      <c r="B432" s="246"/>
      <c r="C432" s="247"/>
      <c r="D432" s="212" t="s">
        <v>283</v>
      </c>
      <c r="E432" s="248" t="s">
        <v>1</v>
      </c>
      <c r="F432" s="249" t="s">
        <v>5939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 x14ac:dyDescent="0.2">
      <c r="A433" s="34"/>
      <c r="B433" s="35"/>
      <c r="C433" s="192" t="s">
        <v>662</v>
      </c>
      <c r="D433" s="192" t="s">
        <v>274</v>
      </c>
      <c r="E433" s="193" t="s">
        <v>6847</v>
      </c>
      <c r="F433" s="194" t="s">
        <v>6848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 x14ac:dyDescent="0.2">
      <c r="A434" s="34"/>
      <c r="B434" s="35"/>
      <c r="C434" s="192" t="s">
        <v>667</v>
      </c>
      <c r="D434" s="192" t="s">
        <v>274</v>
      </c>
      <c r="E434" s="193" t="s">
        <v>6849</v>
      </c>
      <c r="F434" s="194" t="s">
        <v>6806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 x14ac:dyDescent="0.2">
      <c r="B435" s="176"/>
      <c r="C435" s="177"/>
      <c r="D435" s="178" t="s">
        <v>75</v>
      </c>
      <c r="E435" s="179" t="s">
        <v>6850</v>
      </c>
      <c r="F435" s="179" t="s">
        <v>6851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 x14ac:dyDescent="0.2">
      <c r="A436" s="34"/>
      <c r="B436" s="35"/>
      <c r="C436" s="192" t="s">
        <v>676</v>
      </c>
      <c r="D436" s="192" t="s">
        <v>274</v>
      </c>
      <c r="E436" s="193" t="s">
        <v>6852</v>
      </c>
      <c r="F436" s="194" t="s">
        <v>6853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 x14ac:dyDescent="0.2">
      <c r="B437" s="210"/>
      <c r="C437" s="211"/>
      <c r="D437" s="212" t="s">
        <v>283</v>
      </c>
      <c r="E437" s="213" t="s">
        <v>1</v>
      </c>
      <c r="F437" s="214" t="s">
        <v>6704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 x14ac:dyDescent="0.2">
      <c r="B438" s="210"/>
      <c r="C438" s="211"/>
      <c r="D438" s="212" t="s">
        <v>283</v>
      </c>
      <c r="E438" s="213" t="s">
        <v>1</v>
      </c>
      <c r="F438" s="214" t="s">
        <v>6854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 x14ac:dyDescent="0.2">
      <c r="B439" s="210"/>
      <c r="C439" s="211"/>
      <c r="D439" s="212" t="s">
        <v>283</v>
      </c>
      <c r="E439" s="213" t="s">
        <v>1</v>
      </c>
      <c r="F439" s="214" t="s">
        <v>6812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 x14ac:dyDescent="0.2">
      <c r="B440" s="210"/>
      <c r="C440" s="211"/>
      <c r="D440" s="212" t="s">
        <v>283</v>
      </c>
      <c r="E440" s="213" t="s">
        <v>1</v>
      </c>
      <c r="F440" s="214" t="s">
        <v>6813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 x14ac:dyDescent="0.2">
      <c r="B441" s="210"/>
      <c r="C441" s="211"/>
      <c r="D441" s="212" t="s">
        <v>283</v>
      </c>
      <c r="E441" s="213" t="s">
        <v>1</v>
      </c>
      <c r="F441" s="214" t="s">
        <v>6814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6815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 x14ac:dyDescent="0.2">
      <c r="B443" s="210"/>
      <c r="C443" s="211"/>
      <c r="D443" s="212" t="s">
        <v>283</v>
      </c>
      <c r="E443" s="213" t="s">
        <v>1</v>
      </c>
      <c r="F443" s="214" t="s">
        <v>6816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 x14ac:dyDescent="0.2">
      <c r="B444" s="210"/>
      <c r="C444" s="211"/>
      <c r="D444" s="212" t="s">
        <v>283</v>
      </c>
      <c r="E444" s="213" t="s">
        <v>1</v>
      </c>
      <c r="F444" s="214" t="s">
        <v>6765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 x14ac:dyDescent="0.2">
      <c r="B446" s="246"/>
      <c r="C446" s="247"/>
      <c r="D446" s="212" t="s">
        <v>283</v>
      </c>
      <c r="E446" s="248" t="s">
        <v>1</v>
      </c>
      <c r="F446" s="249" t="s">
        <v>5939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 x14ac:dyDescent="0.2">
      <c r="A447" s="34"/>
      <c r="B447" s="35"/>
      <c r="C447" s="192" t="s">
        <v>684</v>
      </c>
      <c r="D447" s="192" t="s">
        <v>274</v>
      </c>
      <c r="E447" s="193" t="s">
        <v>6855</v>
      </c>
      <c r="F447" s="194" t="s">
        <v>6818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 x14ac:dyDescent="0.2">
      <c r="B448" s="210"/>
      <c r="C448" s="211"/>
      <c r="D448" s="212" t="s">
        <v>283</v>
      </c>
      <c r="E448" s="213" t="s">
        <v>1</v>
      </c>
      <c r="F448" s="214" t="s">
        <v>6765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 x14ac:dyDescent="0.2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 x14ac:dyDescent="0.2">
      <c r="B450" s="246"/>
      <c r="C450" s="247"/>
      <c r="D450" s="212" t="s">
        <v>283</v>
      </c>
      <c r="E450" s="248" t="s">
        <v>1</v>
      </c>
      <c r="F450" s="249" t="s">
        <v>5939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 x14ac:dyDescent="0.2">
      <c r="A451" s="34"/>
      <c r="B451" s="35"/>
      <c r="C451" s="192" t="s">
        <v>692</v>
      </c>
      <c r="D451" s="192" t="s">
        <v>274</v>
      </c>
      <c r="E451" s="193" t="s">
        <v>6856</v>
      </c>
      <c r="F451" s="194" t="s">
        <v>6820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 x14ac:dyDescent="0.2">
      <c r="B452" s="210"/>
      <c r="C452" s="211"/>
      <c r="D452" s="212" t="s">
        <v>283</v>
      </c>
      <c r="E452" s="213" t="s">
        <v>1</v>
      </c>
      <c r="F452" s="214" t="s">
        <v>6765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 x14ac:dyDescent="0.2">
      <c r="B454" s="246"/>
      <c r="C454" s="247"/>
      <c r="D454" s="212" t="s">
        <v>283</v>
      </c>
      <c r="E454" s="248" t="s">
        <v>1</v>
      </c>
      <c r="F454" s="249" t="s">
        <v>5939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 x14ac:dyDescent="0.2">
      <c r="A455" s="34"/>
      <c r="B455" s="35"/>
      <c r="C455" s="192" t="s">
        <v>701</v>
      </c>
      <c r="D455" s="192" t="s">
        <v>274</v>
      </c>
      <c r="E455" s="193" t="s">
        <v>6857</v>
      </c>
      <c r="F455" s="194" t="s">
        <v>6822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6765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 x14ac:dyDescent="0.2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 x14ac:dyDescent="0.2">
      <c r="B458" s="246"/>
      <c r="C458" s="247"/>
      <c r="D458" s="212" t="s">
        <v>283</v>
      </c>
      <c r="E458" s="248" t="s">
        <v>1</v>
      </c>
      <c r="F458" s="249" t="s">
        <v>5939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 x14ac:dyDescent="0.2">
      <c r="A459" s="34"/>
      <c r="B459" s="35"/>
      <c r="C459" s="192" t="s">
        <v>713</v>
      </c>
      <c r="D459" s="192" t="s">
        <v>274</v>
      </c>
      <c r="E459" s="193" t="s">
        <v>6858</v>
      </c>
      <c r="F459" s="194" t="s">
        <v>6824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 x14ac:dyDescent="0.2">
      <c r="B460" s="210"/>
      <c r="C460" s="211"/>
      <c r="D460" s="212" t="s">
        <v>283</v>
      </c>
      <c r="E460" s="213" t="s">
        <v>1</v>
      </c>
      <c r="F460" s="214" t="s">
        <v>6765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 x14ac:dyDescent="0.2">
      <c r="B462" s="246"/>
      <c r="C462" s="247"/>
      <c r="D462" s="212" t="s">
        <v>283</v>
      </c>
      <c r="E462" s="248" t="s">
        <v>1</v>
      </c>
      <c r="F462" s="249" t="s">
        <v>5939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 x14ac:dyDescent="0.2">
      <c r="A463" s="34"/>
      <c r="B463" s="35"/>
      <c r="C463" s="192" t="s">
        <v>718</v>
      </c>
      <c r="D463" s="192" t="s">
        <v>274</v>
      </c>
      <c r="E463" s="193" t="s">
        <v>6859</v>
      </c>
      <c r="F463" s="194" t="s">
        <v>6826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 x14ac:dyDescent="0.2">
      <c r="B464" s="210"/>
      <c r="C464" s="211"/>
      <c r="D464" s="212" t="s">
        <v>283</v>
      </c>
      <c r="E464" s="213" t="s">
        <v>1</v>
      </c>
      <c r="F464" s="214" t="s">
        <v>6827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 x14ac:dyDescent="0.2">
      <c r="B465" s="210"/>
      <c r="C465" s="211"/>
      <c r="D465" s="212" t="s">
        <v>283</v>
      </c>
      <c r="E465" s="213" t="s">
        <v>1</v>
      </c>
      <c r="F465" s="214" t="s">
        <v>6765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 x14ac:dyDescent="0.2">
      <c r="B467" s="246"/>
      <c r="C467" s="247"/>
      <c r="D467" s="212" t="s">
        <v>283</v>
      </c>
      <c r="E467" s="248" t="s">
        <v>1</v>
      </c>
      <c r="F467" s="249" t="s">
        <v>5939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 x14ac:dyDescent="0.2">
      <c r="A468" s="34"/>
      <c r="B468" s="35"/>
      <c r="C468" s="192" t="s">
        <v>727</v>
      </c>
      <c r="D468" s="192" t="s">
        <v>274</v>
      </c>
      <c r="E468" s="193" t="s">
        <v>6860</v>
      </c>
      <c r="F468" s="194" t="s">
        <v>6829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 x14ac:dyDescent="0.2">
      <c r="B469" s="210"/>
      <c r="C469" s="211"/>
      <c r="D469" s="212" t="s">
        <v>283</v>
      </c>
      <c r="E469" s="213" t="s">
        <v>1</v>
      </c>
      <c r="F469" s="214" t="s">
        <v>6765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 x14ac:dyDescent="0.2">
      <c r="B471" s="246"/>
      <c r="C471" s="247"/>
      <c r="D471" s="212" t="s">
        <v>283</v>
      </c>
      <c r="E471" s="248" t="s">
        <v>1</v>
      </c>
      <c r="F471" s="249" t="s">
        <v>5939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 x14ac:dyDescent="0.2">
      <c r="A472" s="34"/>
      <c r="B472" s="35"/>
      <c r="C472" s="192" t="s">
        <v>733</v>
      </c>
      <c r="D472" s="192" t="s">
        <v>274</v>
      </c>
      <c r="E472" s="193" t="s">
        <v>6861</v>
      </c>
      <c r="F472" s="194" t="s">
        <v>6831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6765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 x14ac:dyDescent="0.2">
      <c r="B474" s="221"/>
      <c r="C474" s="222"/>
      <c r="D474" s="212" t="s">
        <v>283</v>
      </c>
      <c r="E474" s="223" t="s">
        <v>1</v>
      </c>
      <c r="F474" s="224" t="s">
        <v>6862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 x14ac:dyDescent="0.2">
      <c r="B475" s="246"/>
      <c r="C475" s="247"/>
      <c r="D475" s="212" t="s">
        <v>283</v>
      </c>
      <c r="E475" s="248" t="s">
        <v>1</v>
      </c>
      <c r="F475" s="249" t="s">
        <v>5939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 x14ac:dyDescent="0.2">
      <c r="A476" s="34"/>
      <c r="B476" s="35"/>
      <c r="C476" s="192" t="s">
        <v>741</v>
      </c>
      <c r="D476" s="192" t="s">
        <v>274</v>
      </c>
      <c r="E476" s="193" t="s">
        <v>6863</v>
      </c>
      <c r="F476" s="194" t="s">
        <v>6834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6765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 x14ac:dyDescent="0.2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 x14ac:dyDescent="0.2">
      <c r="B479" s="246"/>
      <c r="C479" s="247"/>
      <c r="D479" s="212" t="s">
        <v>283</v>
      </c>
      <c r="E479" s="248" t="s">
        <v>1</v>
      </c>
      <c r="F479" s="249" t="s">
        <v>5939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 x14ac:dyDescent="0.2">
      <c r="A480" s="34"/>
      <c r="B480" s="35"/>
      <c r="C480" s="192" t="s">
        <v>755</v>
      </c>
      <c r="D480" s="192" t="s">
        <v>274</v>
      </c>
      <c r="E480" s="193" t="s">
        <v>6864</v>
      </c>
      <c r="F480" s="194" t="s">
        <v>6836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 x14ac:dyDescent="0.2">
      <c r="B481" s="210"/>
      <c r="C481" s="211"/>
      <c r="D481" s="212" t="s">
        <v>283</v>
      </c>
      <c r="E481" s="213" t="s">
        <v>1</v>
      </c>
      <c r="F481" s="214" t="s">
        <v>6765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6865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 x14ac:dyDescent="0.2">
      <c r="B483" s="246"/>
      <c r="C483" s="247"/>
      <c r="D483" s="212" t="s">
        <v>283</v>
      </c>
      <c r="E483" s="248" t="s">
        <v>1</v>
      </c>
      <c r="F483" s="249" t="s">
        <v>5939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 x14ac:dyDescent="0.2">
      <c r="A484" s="34"/>
      <c r="B484" s="35"/>
      <c r="C484" s="192" t="s">
        <v>765</v>
      </c>
      <c r="D484" s="192" t="s">
        <v>274</v>
      </c>
      <c r="E484" s="193" t="s">
        <v>6866</v>
      </c>
      <c r="F484" s="194" t="s">
        <v>6838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 x14ac:dyDescent="0.2">
      <c r="B485" s="210"/>
      <c r="C485" s="211"/>
      <c r="D485" s="212" t="s">
        <v>283</v>
      </c>
      <c r="E485" s="213" t="s">
        <v>1</v>
      </c>
      <c r="F485" s="214" t="s">
        <v>6765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 x14ac:dyDescent="0.2">
      <c r="B486" s="221"/>
      <c r="C486" s="222"/>
      <c r="D486" s="212" t="s">
        <v>283</v>
      </c>
      <c r="E486" s="223" t="s">
        <v>1</v>
      </c>
      <c r="F486" s="224" t="s">
        <v>6865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 x14ac:dyDescent="0.2">
      <c r="B487" s="246"/>
      <c r="C487" s="247"/>
      <c r="D487" s="212" t="s">
        <v>283</v>
      </c>
      <c r="E487" s="248" t="s">
        <v>1</v>
      </c>
      <c r="F487" s="249" t="s">
        <v>5939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 x14ac:dyDescent="0.2">
      <c r="A488" s="34"/>
      <c r="B488" s="35"/>
      <c r="C488" s="192" t="s">
        <v>771</v>
      </c>
      <c r="D488" s="192" t="s">
        <v>274</v>
      </c>
      <c r="E488" s="193" t="s">
        <v>6867</v>
      </c>
      <c r="F488" s="194" t="s">
        <v>6840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 x14ac:dyDescent="0.2">
      <c r="B489" s="210"/>
      <c r="C489" s="211"/>
      <c r="D489" s="212" t="s">
        <v>283</v>
      </c>
      <c r="E489" s="213" t="s">
        <v>1</v>
      </c>
      <c r="F489" s="214" t="s">
        <v>6841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 x14ac:dyDescent="0.2">
      <c r="B490" s="210"/>
      <c r="C490" s="211"/>
      <c r="D490" s="212" t="s">
        <v>283</v>
      </c>
      <c r="E490" s="213" t="s">
        <v>1</v>
      </c>
      <c r="F490" s="214" t="s">
        <v>6842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6765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 x14ac:dyDescent="0.2">
      <c r="B492" s="221"/>
      <c r="C492" s="222"/>
      <c r="D492" s="212" t="s">
        <v>283</v>
      </c>
      <c r="E492" s="223" t="s">
        <v>1</v>
      </c>
      <c r="F492" s="224" t="s">
        <v>6865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 x14ac:dyDescent="0.2">
      <c r="B493" s="246"/>
      <c r="C493" s="247"/>
      <c r="D493" s="212" t="s">
        <v>283</v>
      </c>
      <c r="E493" s="248" t="s">
        <v>1</v>
      </c>
      <c r="F493" s="249" t="s">
        <v>5939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 x14ac:dyDescent="0.2">
      <c r="A494" s="34"/>
      <c r="B494" s="35"/>
      <c r="C494" s="192" t="s">
        <v>781</v>
      </c>
      <c r="D494" s="192" t="s">
        <v>274</v>
      </c>
      <c r="E494" s="193" t="s">
        <v>6868</v>
      </c>
      <c r="F494" s="194" t="s">
        <v>6844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 x14ac:dyDescent="0.2">
      <c r="B495" s="210"/>
      <c r="C495" s="211"/>
      <c r="D495" s="212" t="s">
        <v>283</v>
      </c>
      <c r="E495" s="213" t="s">
        <v>1</v>
      </c>
      <c r="F495" s="214" t="s">
        <v>6765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 x14ac:dyDescent="0.2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 x14ac:dyDescent="0.2">
      <c r="B497" s="246"/>
      <c r="C497" s="247"/>
      <c r="D497" s="212" t="s">
        <v>283</v>
      </c>
      <c r="E497" s="248" t="s">
        <v>1</v>
      </c>
      <c r="F497" s="249" t="s">
        <v>5939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 x14ac:dyDescent="0.2">
      <c r="A498" s="34"/>
      <c r="B498" s="35"/>
      <c r="C498" s="192" t="s">
        <v>789</v>
      </c>
      <c r="D498" s="192" t="s">
        <v>274</v>
      </c>
      <c r="E498" s="193" t="s">
        <v>6869</v>
      </c>
      <c r="F498" s="194" t="s">
        <v>6846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6765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 x14ac:dyDescent="0.2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 x14ac:dyDescent="0.2">
      <c r="B501" s="246"/>
      <c r="C501" s="247"/>
      <c r="D501" s="212" t="s">
        <v>283</v>
      </c>
      <c r="E501" s="248" t="s">
        <v>1</v>
      </c>
      <c r="F501" s="249" t="s">
        <v>5939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 x14ac:dyDescent="0.2">
      <c r="A502" s="34"/>
      <c r="B502" s="35"/>
      <c r="C502" s="192" t="s">
        <v>794</v>
      </c>
      <c r="D502" s="192" t="s">
        <v>274</v>
      </c>
      <c r="E502" s="193" t="s">
        <v>6870</v>
      </c>
      <c r="F502" s="194" t="s">
        <v>6871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 x14ac:dyDescent="0.2">
      <c r="A503" s="34"/>
      <c r="B503" s="35"/>
      <c r="C503" s="192" t="s">
        <v>802</v>
      </c>
      <c r="D503" s="192" t="s">
        <v>274</v>
      </c>
      <c r="E503" s="193" t="s">
        <v>6872</v>
      </c>
      <c r="F503" s="194" t="s">
        <v>6806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 x14ac:dyDescent="0.2">
      <c r="B504" s="176"/>
      <c r="C504" s="177"/>
      <c r="D504" s="178" t="s">
        <v>75</v>
      </c>
      <c r="E504" s="179" t="s">
        <v>6873</v>
      </c>
      <c r="F504" s="179" t="s">
        <v>6874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 x14ac:dyDescent="0.2">
      <c r="A505" s="34"/>
      <c r="B505" s="35"/>
      <c r="C505" s="192" t="s">
        <v>809</v>
      </c>
      <c r="D505" s="192" t="s">
        <v>274</v>
      </c>
      <c r="E505" s="193" t="s">
        <v>6875</v>
      </c>
      <c r="F505" s="194" t="s">
        <v>6876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 x14ac:dyDescent="0.2">
      <c r="B506" s="210"/>
      <c r="C506" s="211"/>
      <c r="D506" s="212" t="s">
        <v>283</v>
      </c>
      <c r="E506" s="213" t="s">
        <v>1</v>
      </c>
      <c r="F506" s="214" t="s">
        <v>6704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 x14ac:dyDescent="0.2">
      <c r="B507" s="210"/>
      <c r="C507" s="211"/>
      <c r="D507" s="212" t="s">
        <v>283</v>
      </c>
      <c r="E507" s="213" t="s">
        <v>1</v>
      </c>
      <c r="F507" s="214" t="s">
        <v>6877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 x14ac:dyDescent="0.2">
      <c r="B508" s="210"/>
      <c r="C508" s="211"/>
      <c r="D508" s="212" t="s">
        <v>283</v>
      </c>
      <c r="E508" s="213" t="s">
        <v>1</v>
      </c>
      <c r="F508" s="214" t="s">
        <v>6878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 x14ac:dyDescent="0.2">
      <c r="B509" s="210"/>
      <c r="C509" s="211"/>
      <c r="D509" s="212" t="s">
        <v>283</v>
      </c>
      <c r="E509" s="213" t="s">
        <v>1</v>
      </c>
      <c r="F509" s="214" t="s">
        <v>6879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 x14ac:dyDescent="0.2">
      <c r="B510" s="210"/>
      <c r="C510" s="211"/>
      <c r="D510" s="212" t="s">
        <v>283</v>
      </c>
      <c r="E510" s="213" t="s">
        <v>1</v>
      </c>
      <c r="F510" s="214" t="s">
        <v>6880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 x14ac:dyDescent="0.2">
      <c r="B511" s="210"/>
      <c r="C511" s="211"/>
      <c r="D511" s="212" t="s">
        <v>283</v>
      </c>
      <c r="E511" s="213" t="s">
        <v>1</v>
      </c>
      <c r="F511" s="214" t="s">
        <v>6881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 x14ac:dyDescent="0.2">
      <c r="B512" s="210"/>
      <c r="C512" s="211"/>
      <c r="D512" s="212" t="s">
        <v>283</v>
      </c>
      <c r="E512" s="213" t="s">
        <v>1</v>
      </c>
      <c r="F512" s="214" t="s">
        <v>6882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 x14ac:dyDescent="0.2">
      <c r="B513" s="210"/>
      <c r="C513" s="211"/>
      <c r="D513" s="212" t="s">
        <v>283</v>
      </c>
      <c r="E513" s="213" t="s">
        <v>1</v>
      </c>
      <c r="F513" s="214" t="s">
        <v>6883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 x14ac:dyDescent="0.2">
      <c r="B514" s="210"/>
      <c r="C514" s="211"/>
      <c r="D514" s="212" t="s">
        <v>283</v>
      </c>
      <c r="E514" s="213" t="s">
        <v>1</v>
      </c>
      <c r="F514" s="214" t="s">
        <v>6884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 x14ac:dyDescent="0.2">
      <c r="B515" s="210"/>
      <c r="C515" s="211"/>
      <c r="D515" s="212" t="s">
        <v>283</v>
      </c>
      <c r="E515" s="213" t="s">
        <v>1</v>
      </c>
      <c r="F515" s="214" t="s">
        <v>6885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 x14ac:dyDescent="0.2">
      <c r="B516" s="210"/>
      <c r="C516" s="211"/>
      <c r="D516" s="212" t="s">
        <v>283</v>
      </c>
      <c r="E516" s="213" t="s">
        <v>1</v>
      </c>
      <c r="F516" s="214" t="s">
        <v>6886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6887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 x14ac:dyDescent="0.2">
      <c r="B518" s="210"/>
      <c r="C518" s="211"/>
      <c r="D518" s="212" t="s">
        <v>283</v>
      </c>
      <c r="E518" s="213" t="s">
        <v>1</v>
      </c>
      <c r="F518" s="214" t="s">
        <v>6888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 x14ac:dyDescent="0.2">
      <c r="B519" s="210"/>
      <c r="C519" s="211"/>
      <c r="D519" s="212" t="s">
        <v>283</v>
      </c>
      <c r="E519" s="213" t="s">
        <v>1</v>
      </c>
      <c r="F519" s="214" t="s">
        <v>6765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 x14ac:dyDescent="0.2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 x14ac:dyDescent="0.2">
      <c r="B521" s="246"/>
      <c r="C521" s="247"/>
      <c r="D521" s="212" t="s">
        <v>283</v>
      </c>
      <c r="E521" s="248" t="s">
        <v>1</v>
      </c>
      <c r="F521" s="249" t="s">
        <v>5939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 x14ac:dyDescent="0.2">
      <c r="A522" s="34"/>
      <c r="B522" s="35"/>
      <c r="C522" s="192" t="s">
        <v>816</v>
      </c>
      <c r="D522" s="192" t="s">
        <v>274</v>
      </c>
      <c r="E522" s="193" t="s">
        <v>6889</v>
      </c>
      <c r="F522" s="194" t="s">
        <v>6890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 x14ac:dyDescent="0.2">
      <c r="A523" s="34"/>
      <c r="B523" s="35"/>
      <c r="C523" s="192" t="s">
        <v>824</v>
      </c>
      <c r="D523" s="192" t="s">
        <v>274</v>
      </c>
      <c r="E523" s="193" t="s">
        <v>6891</v>
      </c>
      <c r="F523" s="194" t="s">
        <v>6806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 x14ac:dyDescent="0.2">
      <c r="B524" s="176"/>
      <c r="C524" s="177"/>
      <c r="D524" s="178" t="s">
        <v>75</v>
      </c>
      <c r="E524" s="179" t="s">
        <v>6892</v>
      </c>
      <c r="F524" s="179" t="s">
        <v>6893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 x14ac:dyDescent="0.2">
      <c r="A525" s="34"/>
      <c r="B525" s="35"/>
      <c r="C525" s="192" t="s">
        <v>844</v>
      </c>
      <c r="D525" s="192" t="s">
        <v>274</v>
      </c>
      <c r="E525" s="193" t="s">
        <v>6894</v>
      </c>
      <c r="F525" s="194" t="s">
        <v>6895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 x14ac:dyDescent="0.2">
      <c r="B526" s="210"/>
      <c r="C526" s="211"/>
      <c r="D526" s="212" t="s">
        <v>283</v>
      </c>
      <c r="E526" s="213" t="s">
        <v>1</v>
      </c>
      <c r="F526" s="214" t="s">
        <v>6704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 x14ac:dyDescent="0.2">
      <c r="B527" s="210"/>
      <c r="C527" s="211"/>
      <c r="D527" s="212" t="s">
        <v>283</v>
      </c>
      <c r="E527" s="213" t="s">
        <v>1</v>
      </c>
      <c r="F527" s="214" t="s">
        <v>6705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 x14ac:dyDescent="0.2">
      <c r="B528" s="210"/>
      <c r="C528" s="211"/>
      <c r="D528" s="212" t="s">
        <v>283</v>
      </c>
      <c r="E528" s="213" t="s">
        <v>1</v>
      </c>
      <c r="F528" s="214" t="s">
        <v>6706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 x14ac:dyDescent="0.2">
      <c r="B529" s="210"/>
      <c r="C529" s="211"/>
      <c r="D529" s="212" t="s">
        <v>283</v>
      </c>
      <c r="E529" s="213" t="s">
        <v>1</v>
      </c>
      <c r="F529" s="214" t="s">
        <v>6896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 x14ac:dyDescent="0.2">
      <c r="B530" s="210"/>
      <c r="C530" s="211"/>
      <c r="D530" s="212" t="s">
        <v>283</v>
      </c>
      <c r="E530" s="213" t="s">
        <v>1</v>
      </c>
      <c r="F530" s="214" t="s">
        <v>6708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 x14ac:dyDescent="0.2">
      <c r="B531" s="210"/>
      <c r="C531" s="211"/>
      <c r="D531" s="212" t="s">
        <v>283</v>
      </c>
      <c r="E531" s="213" t="s">
        <v>1</v>
      </c>
      <c r="F531" s="214" t="s">
        <v>6897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 x14ac:dyDescent="0.2">
      <c r="B532" s="210"/>
      <c r="C532" s="211"/>
      <c r="D532" s="212" t="s">
        <v>283</v>
      </c>
      <c r="E532" s="213" t="s">
        <v>1</v>
      </c>
      <c r="F532" s="214" t="s">
        <v>6710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 x14ac:dyDescent="0.2">
      <c r="B533" s="210"/>
      <c r="C533" s="211"/>
      <c r="D533" s="212" t="s">
        <v>283</v>
      </c>
      <c r="E533" s="213" t="s">
        <v>1</v>
      </c>
      <c r="F533" s="214" t="s">
        <v>6711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 x14ac:dyDescent="0.2">
      <c r="B534" s="210"/>
      <c r="C534" s="211"/>
      <c r="D534" s="212" t="s">
        <v>283</v>
      </c>
      <c r="E534" s="213" t="s">
        <v>1</v>
      </c>
      <c r="F534" s="214" t="s">
        <v>6712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 x14ac:dyDescent="0.2">
      <c r="B535" s="210"/>
      <c r="C535" s="211"/>
      <c r="D535" s="212" t="s">
        <v>283</v>
      </c>
      <c r="E535" s="213" t="s">
        <v>1</v>
      </c>
      <c r="F535" s="214" t="s">
        <v>6713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6714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 x14ac:dyDescent="0.2">
      <c r="B537" s="210"/>
      <c r="C537" s="211"/>
      <c r="D537" s="212" t="s">
        <v>283</v>
      </c>
      <c r="E537" s="213" t="s">
        <v>1</v>
      </c>
      <c r="F537" s="214" t="s">
        <v>6715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 x14ac:dyDescent="0.2">
      <c r="B538" s="210"/>
      <c r="C538" s="211"/>
      <c r="D538" s="212" t="s">
        <v>283</v>
      </c>
      <c r="E538" s="213" t="s">
        <v>1</v>
      </c>
      <c r="F538" s="214" t="s">
        <v>6716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 x14ac:dyDescent="0.2">
      <c r="B539" s="210"/>
      <c r="C539" s="211"/>
      <c r="D539" s="212" t="s">
        <v>283</v>
      </c>
      <c r="E539" s="213" t="s">
        <v>1</v>
      </c>
      <c r="F539" s="214" t="s">
        <v>6717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 x14ac:dyDescent="0.2">
      <c r="B540" s="210"/>
      <c r="C540" s="211"/>
      <c r="D540" s="212" t="s">
        <v>283</v>
      </c>
      <c r="E540" s="213" t="s">
        <v>1</v>
      </c>
      <c r="F540" s="214" t="s">
        <v>6718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6719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6720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 x14ac:dyDescent="0.2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 x14ac:dyDescent="0.2">
      <c r="B544" s="246"/>
      <c r="C544" s="247"/>
      <c r="D544" s="212" t="s">
        <v>283</v>
      </c>
      <c r="E544" s="248" t="s">
        <v>1</v>
      </c>
      <c r="F544" s="249" t="s">
        <v>5939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 x14ac:dyDescent="0.2">
      <c r="A545" s="34"/>
      <c r="B545" s="35"/>
      <c r="C545" s="192" t="s">
        <v>856</v>
      </c>
      <c r="D545" s="192" t="s">
        <v>274</v>
      </c>
      <c r="E545" s="193" t="s">
        <v>6898</v>
      </c>
      <c r="F545" s="194" t="s">
        <v>6899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 x14ac:dyDescent="0.2">
      <c r="B546" s="210"/>
      <c r="C546" s="211"/>
      <c r="D546" s="212" t="s">
        <v>283</v>
      </c>
      <c r="E546" s="213" t="s">
        <v>1</v>
      </c>
      <c r="F546" s="214" t="s">
        <v>6720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 x14ac:dyDescent="0.2">
      <c r="B548" s="246"/>
      <c r="C548" s="247"/>
      <c r="D548" s="212" t="s">
        <v>283</v>
      </c>
      <c r="E548" s="248" t="s">
        <v>1</v>
      </c>
      <c r="F548" s="249" t="s">
        <v>5939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 x14ac:dyDescent="0.2">
      <c r="A549" s="34"/>
      <c r="B549" s="35"/>
      <c r="C549" s="192" t="s">
        <v>871</v>
      </c>
      <c r="D549" s="192" t="s">
        <v>274</v>
      </c>
      <c r="E549" s="193" t="s">
        <v>6900</v>
      </c>
      <c r="F549" s="194" t="s">
        <v>6899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 x14ac:dyDescent="0.2">
      <c r="B550" s="210"/>
      <c r="C550" s="211"/>
      <c r="D550" s="212" t="s">
        <v>283</v>
      </c>
      <c r="E550" s="213" t="s">
        <v>1</v>
      </c>
      <c r="F550" s="214" t="s">
        <v>6720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 x14ac:dyDescent="0.2">
      <c r="B552" s="246"/>
      <c r="C552" s="247"/>
      <c r="D552" s="212" t="s">
        <v>283</v>
      </c>
      <c r="E552" s="248" t="s">
        <v>1</v>
      </c>
      <c r="F552" s="249" t="s">
        <v>5939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 x14ac:dyDescent="0.2">
      <c r="A553" s="34"/>
      <c r="B553" s="35"/>
      <c r="C553" s="192" t="s">
        <v>901</v>
      </c>
      <c r="D553" s="192" t="s">
        <v>274</v>
      </c>
      <c r="E553" s="193" t="s">
        <v>6901</v>
      </c>
      <c r="F553" s="194" t="s">
        <v>6902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 x14ac:dyDescent="0.2">
      <c r="B554" s="210"/>
      <c r="C554" s="211"/>
      <c r="D554" s="212" t="s">
        <v>283</v>
      </c>
      <c r="E554" s="213" t="s">
        <v>1</v>
      </c>
      <c r="F554" s="214" t="s">
        <v>6720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 x14ac:dyDescent="0.2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 x14ac:dyDescent="0.2">
      <c r="B556" s="246"/>
      <c r="C556" s="247"/>
      <c r="D556" s="212" t="s">
        <v>283</v>
      </c>
      <c r="E556" s="248" t="s">
        <v>1</v>
      </c>
      <c r="F556" s="249" t="s">
        <v>5939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 x14ac:dyDescent="0.2">
      <c r="A557" s="34"/>
      <c r="B557" s="35"/>
      <c r="C557" s="192" t="s">
        <v>921</v>
      </c>
      <c r="D557" s="192" t="s">
        <v>274</v>
      </c>
      <c r="E557" s="193" t="s">
        <v>6903</v>
      </c>
      <c r="F557" s="194" t="s">
        <v>6902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 x14ac:dyDescent="0.2">
      <c r="B558" s="210"/>
      <c r="C558" s="211"/>
      <c r="D558" s="212" t="s">
        <v>283</v>
      </c>
      <c r="E558" s="213" t="s">
        <v>1</v>
      </c>
      <c r="F558" s="214" t="s">
        <v>6720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 x14ac:dyDescent="0.2">
      <c r="B560" s="246"/>
      <c r="C560" s="247"/>
      <c r="D560" s="212" t="s">
        <v>283</v>
      </c>
      <c r="E560" s="248" t="s">
        <v>1</v>
      </c>
      <c r="F560" s="249" t="s">
        <v>5939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 x14ac:dyDescent="0.2">
      <c r="A561" s="34"/>
      <c r="B561" s="35"/>
      <c r="C561" s="192" t="s">
        <v>936</v>
      </c>
      <c r="D561" s="192" t="s">
        <v>274</v>
      </c>
      <c r="E561" s="193" t="s">
        <v>6904</v>
      </c>
      <c r="F561" s="194" t="s">
        <v>6905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 x14ac:dyDescent="0.2">
      <c r="B562" s="210"/>
      <c r="C562" s="211"/>
      <c r="D562" s="212" t="s">
        <v>283</v>
      </c>
      <c r="E562" s="213" t="s">
        <v>1</v>
      </c>
      <c r="F562" s="214" t="s">
        <v>6906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 x14ac:dyDescent="0.2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 x14ac:dyDescent="0.2">
      <c r="B564" s="246"/>
      <c r="C564" s="247"/>
      <c r="D564" s="212" t="s">
        <v>283</v>
      </c>
      <c r="E564" s="248" t="s">
        <v>1</v>
      </c>
      <c r="F564" s="249" t="s">
        <v>5939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 x14ac:dyDescent="0.2">
      <c r="A565" s="34"/>
      <c r="B565" s="35"/>
      <c r="C565" s="192" t="s">
        <v>941</v>
      </c>
      <c r="D565" s="192" t="s">
        <v>274</v>
      </c>
      <c r="E565" s="193" t="s">
        <v>6907</v>
      </c>
      <c r="F565" s="194" t="s">
        <v>6908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 x14ac:dyDescent="0.2">
      <c r="B566" s="210"/>
      <c r="C566" s="211"/>
      <c r="D566" s="212" t="s">
        <v>283</v>
      </c>
      <c r="E566" s="213" t="s">
        <v>1</v>
      </c>
      <c r="F566" s="214" t="s">
        <v>6730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 x14ac:dyDescent="0.2">
      <c r="B567" s="210"/>
      <c r="C567" s="211"/>
      <c r="D567" s="212" t="s">
        <v>283</v>
      </c>
      <c r="E567" s="213" t="s">
        <v>1</v>
      </c>
      <c r="F567" s="214" t="s">
        <v>6731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 x14ac:dyDescent="0.2">
      <c r="B568" s="210"/>
      <c r="C568" s="211"/>
      <c r="D568" s="212" t="s">
        <v>283</v>
      </c>
      <c r="E568" s="213" t="s">
        <v>1</v>
      </c>
      <c r="F568" s="214" t="s">
        <v>6732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 x14ac:dyDescent="0.2">
      <c r="B569" s="210"/>
      <c r="C569" s="211"/>
      <c r="D569" s="212" t="s">
        <v>283</v>
      </c>
      <c r="E569" s="213" t="s">
        <v>1</v>
      </c>
      <c r="F569" s="214" t="s">
        <v>6906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 x14ac:dyDescent="0.2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 x14ac:dyDescent="0.2">
      <c r="B571" s="246"/>
      <c r="C571" s="247"/>
      <c r="D571" s="212" t="s">
        <v>283</v>
      </c>
      <c r="E571" s="248" t="s">
        <v>1</v>
      </c>
      <c r="F571" s="249" t="s">
        <v>5939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 x14ac:dyDescent="0.2">
      <c r="A572" s="34"/>
      <c r="B572" s="35"/>
      <c r="C572" s="192" t="s">
        <v>949</v>
      </c>
      <c r="D572" s="192" t="s">
        <v>274</v>
      </c>
      <c r="E572" s="193" t="s">
        <v>6909</v>
      </c>
      <c r="F572" s="194" t="s">
        <v>6910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 x14ac:dyDescent="0.2">
      <c r="B573" s="210"/>
      <c r="C573" s="211"/>
      <c r="D573" s="212" t="s">
        <v>283</v>
      </c>
      <c r="E573" s="213" t="s">
        <v>1</v>
      </c>
      <c r="F573" s="214" t="s">
        <v>6730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 x14ac:dyDescent="0.2">
      <c r="B574" s="210"/>
      <c r="C574" s="211"/>
      <c r="D574" s="212" t="s">
        <v>283</v>
      </c>
      <c r="E574" s="213" t="s">
        <v>1</v>
      </c>
      <c r="F574" s="214" t="s">
        <v>6906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 x14ac:dyDescent="0.2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 x14ac:dyDescent="0.2">
      <c r="B576" s="246"/>
      <c r="C576" s="247"/>
      <c r="D576" s="212" t="s">
        <v>283</v>
      </c>
      <c r="E576" s="248" t="s">
        <v>1</v>
      </c>
      <c r="F576" s="249" t="s">
        <v>5939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 x14ac:dyDescent="0.2">
      <c r="A577" s="34"/>
      <c r="B577" s="35"/>
      <c r="C577" s="192" t="s">
        <v>957</v>
      </c>
      <c r="D577" s="192" t="s">
        <v>274</v>
      </c>
      <c r="E577" s="193" t="s">
        <v>6911</v>
      </c>
      <c r="F577" s="194" t="s">
        <v>6729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 x14ac:dyDescent="0.2">
      <c r="B578" s="210"/>
      <c r="C578" s="211"/>
      <c r="D578" s="212" t="s">
        <v>283</v>
      </c>
      <c r="E578" s="213" t="s">
        <v>1</v>
      </c>
      <c r="F578" s="214" t="s">
        <v>6730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 x14ac:dyDescent="0.2">
      <c r="B579" s="210"/>
      <c r="C579" s="211"/>
      <c r="D579" s="212" t="s">
        <v>283</v>
      </c>
      <c r="E579" s="213" t="s">
        <v>1</v>
      </c>
      <c r="F579" s="214" t="s">
        <v>6731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6732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6906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 x14ac:dyDescent="0.2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 x14ac:dyDescent="0.2">
      <c r="B583" s="246"/>
      <c r="C583" s="247"/>
      <c r="D583" s="212" t="s">
        <v>283</v>
      </c>
      <c r="E583" s="248" t="s">
        <v>1</v>
      </c>
      <c r="F583" s="249" t="s">
        <v>5939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 x14ac:dyDescent="0.2">
      <c r="A584" s="34"/>
      <c r="B584" s="35"/>
      <c r="C584" s="192" t="s">
        <v>965</v>
      </c>
      <c r="D584" s="192" t="s">
        <v>274</v>
      </c>
      <c r="E584" s="193" t="s">
        <v>6912</v>
      </c>
      <c r="F584" s="194" t="s">
        <v>6735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 x14ac:dyDescent="0.2">
      <c r="B585" s="210"/>
      <c r="C585" s="211"/>
      <c r="D585" s="212" t="s">
        <v>283</v>
      </c>
      <c r="E585" s="213" t="s">
        <v>1</v>
      </c>
      <c r="F585" s="214" t="s">
        <v>6730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6906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 x14ac:dyDescent="0.2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 x14ac:dyDescent="0.2">
      <c r="B588" s="246"/>
      <c r="C588" s="247"/>
      <c r="D588" s="212" t="s">
        <v>283</v>
      </c>
      <c r="E588" s="248" t="s">
        <v>1</v>
      </c>
      <c r="F588" s="249" t="s">
        <v>5939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 x14ac:dyDescent="0.2">
      <c r="A589" s="34"/>
      <c r="B589" s="35"/>
      <c r="C589" s="192" t="s">
        <v>972</v>
      </c>
      <c r="D589" s="192" t="s">
        <v>274</v>
      </c>
      <c r="E589" s="193" t="s">
        <v>6913</v>
      </c>
      <c r="F589" s="194" t="s">
        <v>6914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 x14ac:dyDescent="0.2">
      <c r="B590" s="210"/>
      <c r="C590" s="211"/>
      <c r="D590" s="212" t="s">
        <v>283</v>
      </c>
      <c r="E590" s="213" t="s">
        <v>1</v>
      </c>
      <c r="F590" s="214" t="s">
        <v>6730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 x14ac:dyDescent="0.2">
      <c r="B591" s="210"/>
      <c r="C591" s="211"/>
      <c r="D591" s="212" t="s">
        <v>283</v>
      </c>
      <c r="E591" s="213" t="s">
        <v>1</v>
      </c>
      <c r="F591" s="214" t="s">
        <v>6731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 x14ac:dyDescent="0.2">
      <c r="B592" s="210"/>
      <c r="C592" s="211"/>
      <c r="D592" s="212" t="s">
        <v>283</v>
      </c>
      <c r="E592" s="213" t="s">
        <v>1</v>
      </c>
      <c r="F592" s="214" t="s">
        <v>6732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6915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 x14ac:dyDescent="0.2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 x14ac:dyDescent="0.2">
      <c r="B595" s="246"/>
      <c r="C595" s="247"/>
      <c r="D595" s="212" t="s">
        <v>283</v>
      </c>
      <c r="E595" s="248" t="s">
        <v>1</v>
      </c>
      <c r="F595" s="249" t="s">
        <v>5939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 x14ac:dyDescent="0.2">
      <c r="A596" s="34"/>
      <c r="B596" s="35"/>
      <c r="C596" s="192" t="s">
        <v>6379</v>
      </c>
      <c r="D596" s="192" t="s">
        <v>274</v>
      </c>
      <c r="E596" s="193" t="s">
        <v>6916</v>
      </c>
      <c r="F596" s="194" t="s">
        <v>6917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 x14ac:dyDescent="0.2">
      <c r="B597" s="210"/>
      <c r="C597" s="211"/>
      <c r="D597" s="212" t="s">
        <v>283</v>
      </c>
      <c r="E597" s="213" t="s">
        <v>1</v>
      </c>
      <c r="F597" s="214" t="s">
        <v>6730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6915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 x14ac:dyDescent="0.2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 x14ac:dyDescent="0.2">
      <c r="B600" s="246"/>
      <c r="C600" s="247"/>
      <c r="D600" s="212" t="s">
        <v>283</v>
      </c>
      <c r="E600" s="248" t="s">
        <v>1</v>
      </c>
      <c r="F600" s="249" t="s">
        <v>5939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 x14ac:dyDescent="0.2">
      <c r="A601" s="34"/>
      <c r="B601" s="35"/>
      <c r="C601" s="192" t="s">
        <v>6384</v>
      </c>
      <c r="D601" s="192" t="s">
        <v>274</v>
      </c>
      <c r="E601" s="193" t="s">
        <v>6918</v>
      </c>
      <c r="F601" s="194" t="s">
        <v>6908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 x14ac:dyDescent="0.2">
      <c r="B602" s="210"/>
      <c r="C602" s="211"/>
      <c r="D602" s="212" t="s">
        <v>283</v>
      </c>
      <c r="E602" s="213" t="s">
        <v>1</v>
      </c>
      <c r="F602" s="214" t="s">
        <v>6730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 x14ac:dyDescent="0.2">
      <c r="B603" s="210"/>
      <c r="C603" s="211"/>
      <c r="D603" s="212" t="s">
        <v>283</v>
      </c>
      <c r="E603" s="213" t="s">
        <v>1</v>
      </c>
      <c r="F603" s="214" t="s">
        <v>6731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6732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6915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 x14ac:dyDescent="0.2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 x14ac:dyDescent="0.2">
      <c r="B607" s="246"/>
      <c r="C607" s="247"/>
      <c r="D607" s="212" t="s">
        <v>283</v>
      </c>
      <c r="E607" s="248" t="s">
        <v>1</v>
      </c>
      <c r="F607" s="249" t="s">
        <v>5939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 x14ac:dyDescent="0.2">
      <c r="A608" s="34"/>
      <c r="B608" s="35"/>
      <c r="C608" s="192" t="s">
        <v>978</v>
      </c>
      <c r="D608" s="192" t="s">
        <v>274</v>
      </c>
      <c r="E608" s="193" t="s">
        <v>6919</v>
      </c>
      <c r="F608" s="194" t="s">
        <v>6910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 x14ac:dyDescent="0.2">
      <c r="B609" s="210"/>
      <c r="C609" s="211"/>
      <c r="D609" s="212" t="s">
        <v>283</v>
      </c>
      <c r="E609" s="213" t="s">
        <v>1</v>
      </c>
      <c r="F609" s="214" t="s">
        <v>6730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 x14ac:dyDescent="0.2">
      <c r="B610" s="210"/>
      <c r="C610" s="211"/>
      <c r="D610" s="212" t="s">
        <v>283</v>
      </c>
      <c r="E610" s="213" t="s">
        <v>1</v>
      </c>
      <c r="F610" s="214" t="s">
        <v>6915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 x14ac:dyDescent="0.2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 x14ac:dyDescent="0.2">
      <c r="B612" s="246"/>
      <c r="C612" s="247"/>
      <c r="D612" s="212" t="s">
        <v>283</v>
      </c>
      <c r="E612" s="248" t="s">
        <v>1</v>
      </c>
      <c r="F612" s="249" t="s">
        <v>5939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 x14ac:dyDescent="0.2">
      <c r="A613" s="34"/>
      <c r="B613" s="35"/>
      <c r="C613" s="192" t="s">
        <v>985</v>
      </c>
      <c r="D613" s="192" t="s">
        <v>274</v>
      </c>
      <c r="E613" s="193" t="s">
        <v>6920</v>
      </c>
      <c r="F613" s="194" t="s">
        <v>6737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 x14ac:dyDescent="0.2">
      <c r="B614" s="210"/>
      <c r="C614" s="211"/>
      <c r="D614" s="212" t="s">
        <v>283</v>
      </c>
      <c r="E614" s="213" t="s">
        <v>1</v>
      </c>
      <c r="F614" s="214" t="s">
        <v>6730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 x14ac:dyDescent="0.2">
      <c r="B615" s="210"/>
      <c r="C615" s="211"/>
      <c r="D615" s="212" t="s">
        <v>283</v>
      </c>
      <c r="E615" s="213" t="s">
        <v>1</v>
      </c>
      <c r="F615" s="214" t="s">
        <v>6731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 x14ac:dyDescent="0.2">
      <c r="B616" s="210"/>
      <c r="C616" s="211"/>
      <c r="D616" s="212" t="s">
        <v>283</v>
      </c>
      <c r="E616" s="213" t="s">
        <v>1</v>
      </c>
      <c r="F616" s="214" t="s">
        <v>6732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 x14ac:dyDescent="0.2">
      <c r="B617" s="210"/>
      <c r="C617" s="211"/>
      <c r="D617" s="212" t="s">
        <v>283</v>
      </c>
      <c r="E617" s="213" t="s">
        <v>1</v>
      </c>
      <c r="F617" s="214" t="s">
        <v>6733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 x14ac:dyDescent="0.2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 x14ac:dyDescent="0.2">
      <c r="B619" s="246"/>
      <c r="C619" s="247"/>
      <c r="D619" s="212" t="s">
        <v>283</v>
      </c>
      <c r="E619" s="248" t="s">
        <v>1</v>
      </c>
      <c r="F619" s="249" t="s">
        <v>5939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 x14ac:dyDescent="0.2">
      <c r="A620" s="34"/>
      <c r="B620" s="35"/>
      <c r="C620" s="192" t="s">
        <v>4974</v>
      </c>
      <c r="D620" s="192" t="s">
        <v>274</v>
      </c>
      <c r="E620" s="193" t="s">
        <v>6921</v>
      </c>
      <c r="F620" s="194" t="s">
        <v>6739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 x14ac:dyDescent="0.2">
      <c r="B621" s="210"/>
      <c r="C621" s="211"/>
      <c r="D621" s="212" t="s">
        <v>283</v>
      </c>
      <c r="E621" s="213" t="s">
        <v>1</v>
      </c>
      <c r="F621" s="214" t="s">
        <v>6730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 x14ac:dyDescent="0.2">
      <c r="B622" s="210"/>
      <c r="C622" s="211"/>
      <c r="D622" s="212" t="s">
        <v>283</v>
      </c>
      <c r="E622" s="213" t="s">
        <v>1</v>
      </c>
      <c r="F622" s="214" t="s">
        <v>6733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 x14ac:dyDescent="0.2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 x14ac:dyDescent="0.2">
      <c r="B624" s="246"/>
      <c r="C624" s="247"/>
      <c r="D624" s="212" t="s">
        <v>283</v>
      </c>
      <c r="E624" s="248" t="s">
        <v>1</v>
      </c>
      <c r="F624" s="249" t="s">
        <v>5939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 x14ac:dyDescent="0.2">
      <c r="A625" s="34"/>
      <c r="B625" s="35"/>
      <c r="C625" s="192" t="s">
        <v>6405</v>
      </c>
      <c r="D625" s="192" t="s">
        <v>274</v>
      </c>
      <c r="E625" s="193" t="s">
        <v>6922</v>
      </c>
      <c r="F625" s="194" t="s">
        <v>6737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6730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 x14ac:dyDescent="0.2">
      <c r="B627" s="210"/>
      <c r="C627" s="211"/>
      <c r="D627" s="212" t="s">
        <v>283</v>
      </c>
      <c r="E627" s="213" t="s">
        <v>1</v>
      </c>
      <c r="F627" s="214" t="s">
        <v>6731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 x14ac:dyDescent="0.2">
      <c r="B628" s="210"/>
      <c r="C628" s="211"/>
      <c r="D628" s="212" t="s">
        <v>283</v>
      </c>
      <c r="E628" s="213" t="s">
        <v>1</v>
      </c>
      <c r="F628" s="214" t="s">
        <v>6732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 x14ac:dyDescent="0.2">
      <c r="B629" s="210"/>
      <c r="C629" s="211"/>
      <c r="D629" s="212" t="s">
        <v>283</v>
      </c>
      <c r="E629" s="213" t="s">
        <v>1</v>
      </c>
      <c r="F629" s="214" t="s">
        <v>6733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 x14ac:dyDescent="0.2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 x14ac:dyDescent="0.2">
      <c r="B631" s="246"/>
      <c r="C631" s="247"/>
      <c r="D631" s="212" t="s">
        <v>283</v>
      </c>
      <c r="E631" s="248" t="s">
        <v>1</v>
      </c>
      <c r="F631" s="249" t="s">
        <v>5939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 x14ac:dyDescent="0.2">
      <c r="A632" s="34"/>
      <c r="B632" s="35"/>
      <c r="C632" s="192" t="s">
        <v>992</v>
      </c>
      <c r="D632" s="192" t="s">
        <v>274</v>
      </c>
      <c r="E632" s="193" t="s">
        <v>6923</v>
      </c>
      <c r="F632" s="194" t="s">
        <v>6739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 x14ac:dyDescent="0.2">
      <c r="B633" s="210"/>
      <c r="C633" s="211"/>
      <c r="D633" s="212" t="s">
        <v>283</v>
      </c>
      <c r="E633" s="213" t="s">
        <v>1</v>
      </c>
      <c r="F633" s="214" t="s">
        <v>6730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 x14ac:dyDescent="0.2">
      <c r="B634" s="210"/>
      <c r="C634" s="211"/>
      <c r="D634" s="212" t="s">
        <v>283</v>
      </c>
      <c r="E634" s="213" t="s">
        <v>1</v>
      </c>
      <c r="F634" s="214" t="s">
        <v>6733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 x14ac:dyDescent="0.2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 x14ac:dyDescent="0.2">
      <c r="B636" s="246"/>
      <c r="C636" s="247"/>
      <c r="D636" s="212" t="s">
        <v>283</v>
      </c>
      <c r="E636" s="248" t="s">
        <v>1</v>
      </c>
      <c r="F636" s="249" t="s">
        <v>5939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 x14ac:dyDescent="0.2">
      <c r="A637" s="34"/>
      <c r="B637" s="35"/>
      <c r="C637" s="192" t="s">
        <v>1001</v>
      </c>
      <c r="D637" s="192" t="s">
        <v>274</v>
      </c>
      <c r="E637" s="193" t="s">
        <v>6924</v>
      </c>
      <c r="F637" s="194" t="s">
        <v>6925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 x14ac:dyDescent="0.2">
      <c r="B638" s="210"/>
      <c r="C638" s="211"/>
      <c r="D638" s="212" t="s">
        <v>283</v>
      </c>
      <c r="E638" s="213" t="s">
        <v>1</v>
      </c>
      <c r="F638" s="214" t="s">
        <v>6746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 x14ac:dyDescent="0.2">
      <c r="B639" s="210"/>
      <c r="C639" s="211"/>
      <c r="D639" s="212" t="s">
        <v>283</v>
      </c>
      <c r="E639" s="213" t="s">
        <v>1</v>
      </c>
      <c r="F639" s="214" t="s">
        <v>6926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 x14ac:dyDescent="0.2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 x14ac:dyDescent="0.2">
      <c r="B641" s="246"/>
      <c r="C641" s="247"/>
      <c r="D641" s="212" t="s">
        <v>283</v>
      </c>
      <c r="E641" s="248" t="s">
        <v>1</v>
      </c>
      <c r="F641" s="249" t="s">
        <v>5939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 x14ac:dyDescent="0.2">
      <c r="A642" s="34"/>
      <c r="B642" s="35"/>
      <c r="C642" s="192" t="s">
        <v>1009</v>
      </c>
      <c r="D642" s="192" t="s">
        <v>274</v>
      </c>
      <c r="E642" s="193" t="s">
        <v>6927</v>
      </c>
      <c r="F642" s="194" t="s">
        <v>6928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 x14ac:dyDescent="0.2">
      <c r="B643" s="210"/>
      <c r="C643" s="211"/>
      <c r="D643" s="212" t="s">
        <v>283</v>
      </c>
      <c r="E643" s="213" t="s">
        <v>1</v>
      </c>
      <c r="F643" s="214" t="s">
        <v>6746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 x14ac:dyDescent="0.2">
      <c r="B644" s="210"/>
      <c r="C644" s="211"/>
      <c r="D644" s="212" t="s">
        <v>283</v>
      </c>
      <c r="E644" s="213" t="s">
        <v>1</v>
      </c>
      <c r="F644" s="214" t="s">
        <v>6733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 x14ac:dyDescent="0.2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 x14ac:dyDescent="0.2">
      <c r="B646" s="246"/>
      <c r="C646" s="247"/>
      <c r="D646" s="212" t="s">
        <v>283</v>
      </c>
      <c r="E646" s="248" t="s">
        <v>1</v>
      </c>
      <c r="F646" s="249" t="s">
        <v>5939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 x14ac:dyDescent="0.2">
      <c r="A647" s="34"/>
      <c r="B647" s="35"/>
      <c r="C647" s="192" t="s">
        <v>1018</v>
      </c>
      <c r="D647" s="192" t="s">
        <v>274</v>
      </c>
      <c r="E647" s="193" t="s">
        <v>6929</v>
      </c>
      <c r="F647" s="194" t="s">
        <v>6930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 x14ac:dyDescent="0.2">
      <c r="B648" s="210"/>
      <c r="C648" s="211"/>
      <c r="D648" s="212" t="s">
        <v>283</v>
      </c>
      <c r="E648" s="213" t="s">
        <v>1</v>
      </c>
      <c r="F648" s="214" t="s">
        <v>6751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 x14ac:dyDescent="0.2">
      <c r="B649" s="210"/>
      <c r="C649" s="211"/>
      <c r="D649" s="212" t="s">
        <v>283</v>
      </c>
      <c r="E649" s="213" t="s">
        <v>1</v>
      </c>
      <c r="F649" s="214" t="s">
        <v>6931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 x14ac:dyDescent="0.2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 x14ac:dyDescent="0.2">
      <c r="B651" s="246"/>
      <c r="C651" s="247"/>
      <c r="D651" s="212" t="s">
        <v>283</v>
      </c>
      <c r="E651" s="248" t="s">
        <v>1</v>
      </c>
      <c r="F651" s="249" t="s">
        <v>5939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 x14ac:dyDescent="0.2">
      <c r="A652" s="34"/>
      <c r="B652" s="35"/>
      <c r="C652" s="192" t="s">
        <v>1024</v>
      </c>
      <c r="D652" s="192" t="s">
        <v>274</v>
      </c>
      <c r="E652" s="193" t="s">
        <v>6932</v>
      </c>
      <c r="F652" s="194" t="s">
        <v>6933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6751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 x14ac:dyDescent="0.2">
      <c r="B654" s="210"/>
      <c r="C654" s="211"/>
      <c r="D654" s="212" t="s">
        <v>283</v>
      </c>
      <c r="E654" s="213" t="s">
        <v>1</v>
      </c>
      <c r="F654" s="214" t="s">
        <v>6906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 x14ac:dyDescent="0.2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 x14ac:dyDescent="0.2">
      <c r="B656" s="246"/>
      <c r="C656" s="247"/>
      <c r="D656" s="212" t="s">
        <v>283</v>
      </c>
      <c r="E656" s="248" t="s">
        <v>1</v>
      </c>
      <c r="F656" s="249" t="s">
        <v>5939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 x14ac:dyDescent="0.2">
      <c r="A657" s="34"/>
      <c r="B657" s="35"/>
      <c r="C657" s="192" t="s">
        <v>1034</v>
      </c>
      <c r="D657" s="192" t="s">
        <v>274</v>
      </c>
      <c r="E657" s="193" t="s">
        <v>6934</v>
      </c>
      <c r="F657" s="194" t="s">
        <v>6935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 x14ac:dyDescent="0.2">
      <c r="B658" s="210"/>
      <c r="C658" s="211"/>
      <c r="D658" s="212" t="s">
        <v>283</v>
      </c>
      <c r="E658" s="213" t="s">
        <v>1</v>
      </c>
      <c r="F658" s="214" t="s">
        <v>6926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 x14ac:dyDescent="0.2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 x14ac:dyDescent="0.2">
      <c r="B660" s="246"/>
      <c r="C660" s="247"/>
      <c r="D660" s="212" t="s">
        <v>283</v>
      </c>
      <c r="E660" s="248" t="s">
        <v>1</v>
      </c>
      <c r="F660" s="249" t="s">
        <v>5939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 x14ac:dyDescent="0.2">
      <c r="A661" s="34"/>
      <c r="B661" s="35"/>
      <c r="C661" s="192" t="s">
        <v>1054</v>
      </c>
      <c r="D661" s="192" t="s">
        <v>274</v>
      </c>
      <c r="E661" s="193" t="s">
        <v>6936</v>
      </c>
      <c r="F661" s="194" t="s">
        <v>6937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 x14ac:dyDescent="0.2">
      <c r="B662" s="210"/>
      <c r="C662" s="211"/>
      <c r="D662" s="212" t="s">
        <v>283</v>
      </c>
      <c r="E662" s="213" t="s">
        <v>1</v>
      </c>
      <c r="F662" s="214" t="s">
        <v>6926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 x14ac:dyDescent="0.2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 x14ac:dyDescent="0.2">
      <c r="B664" s="246"/>
      <c r="C664" s="247"/>
      <c r="D664" s="212" t="s">
        <v>283</v>
      </c>
      <c r="E664" s="248" t="s">
        <v>1</v>
      </c>
      <c r="F664" s="249" t="s">
        <v>5939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 x14ac:dyDescent="0.2">
      <c r="A665" s="34"/>
      <c r="B665" s="35"/>
      <c r="C665" s="192" t="s">
        <v>1063</v>
      </c>
      <c r="D665" s="192" t="s">
        <v>274</v>
      </c>
      <c r="E665" s="193" t="s">
        <v>6938</v>
      </c>
      <c r="F665" s="194" t="s">
        <v>6939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6751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 x14ac:dyDescent="0.2">
      <c r="B667" s="210"/>
      <c r="C667" s="211"/>
      <c r="D667" s="212" t="s">
        <v>283</v>
      </c>
      <c r="E667" s="213" t="s">
        <v>1</v>
      </c>
      <c r="F667" s="214" t="s">
        <v>6915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 x14ac:dyDescent="0.2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 x14ac:dyDescent="0.2">
      <c r="B669" s="246"/>
      <c r="C669" s="247"/>
      <c r="D669" s="212" t="s">
        <v>283</v>
      </c>
      <c r="E669" s="248" t="s">
        <v>1</v>
      </c>
      <c r="F669" s="249" t="s">
        <v>5939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 x14ac:dyDescent="0.2">
      <c r="A670" s="34"/>
      <c r="B670" s="35"/>
      <c r="C670" s="192" t="s">
        <v>1072</v>
      </c>
      <c r="D670" s="192" t="s">
        <v>274</v>
      </c>
      <c r="E670" s="193" t="s">
        <v>6940</v>
      </c>
      <c r="F670" s="194" t="s">
        <v>6941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 x14ac:dyDescent="0.2">
      <c r="B671" s="210"/>
      <c r="C671" s="211"/>
      <c r="D671" s="212" t="s">
        <v>283</v>
      </c>
      <c r="E671" s="213" t="s">
        <v>1</v>
      </c>
      <c r="F671" s="214" t="s">
        <v>6751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6915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 x14ac:dyDescent="0.2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 x14ac:dyDescent="0.2">
      <c r="B674" s="246"/>
      <c r="C674" s="247"/>
      <c r="D674" s="212" t="s">
        <v>283</v>
      </c>
      <c r="E674" s="248" t="s">
        <v>1</v>
      </c>
      <c r="F674" s="249" t="s">
        <v>5939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 x14ac:dyDescent="0.2">
      <c r="A675" s="34"/>
      <c r="B675" s="35"/>
      <c r="C675" s="192" t="s">
        <v>1082</v>
      </c>
      <c r="D675" s="192" t="s">
        <v>274</v>
      </c>
      <c r="E675" s="193" t="s">
        <v>6942</v>
      </c>
      <c r="F675" s="194" t="s">
        <v>6753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6943</v>
      </c>
    </row>
    <row r="676" spans="1:65" s="13" customFormat="1" ht="11.25" x14ac:dyDescent="0.2">
      <c r="B676" s="210"/>
      <c r="C676" s="211"/>
      <c r="D676" s="212" t="s">
        <v>283</v>
      </c>
      <c r="E676" s="213" t="s">
        <v>1</v>
      </c>
      <c r="F676" s="214" t="s">
        <v>6733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 x14ac:dyDescent="0.2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 x14ac:dyDescent="0.2">
      <c r="B678" s="246"/>
      <c r="C678" s="247"/>
      <c r="D678" s="212" t="s">
        <v>283</v>
      </c>
      <c r="E678" s="248" t="s">
        <v>1</v>
      </c>
      <c r="F678" s="249" t="s">
        <v>5939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 x14ac:dyDescent="0.2">
      <c r="A679" s="34"/>
      <c r="B679" s="35"/>
      <c r="C679" s="192" t="s">
        <v>1106</v>
      </c>
      <c r="D679" s="192" t="s">
        <v>274</v>
      </c>
      <c r="E679" s="193" t="s">
        <v>6944</v>
      </c>
      <c r="F679" s="194" t="s">
        <v>6945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6946</v>
      </c>
    </row>
    <row r="680" spans="1:65" s="13" customFormat="1" ht="11.25" x14ac:dyDescent="0.2">
      <c r="B680" s="210"/>
      <c r="C680" s="211"/>
      <c r="D680" s="212" t="s">
        <v>283</v>
      </c>
      <c r="E680" s="213" t="s">
        <v>1</v>
      </c>
      <c r="F680" s="214" t="s">
        <v>6906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 x14ac:dyDescent="0.2">
      <c r="B681" s="221"/>
      <c r="C681" s="222"/>
      <c r="D681" s="212" t="s">
        <v>283</v>
      </c>
      <c r="E681" s="223" t="s">
        <v>1</v>
      </c>
      <c r="F681" s="224" t="s">
        <v>5118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 x14ac:dyDescent="0.2">
      <c r="B682" s="246"/>
      <c r="C682" s="247"/>
      <c r="D682" s="212" t="s">
        <v>283</v>
      </c>
      <c r="E682" s="248" t="s">
        <v>1</v>
      </c>
      <c r="F682" s="249" t="s">
        <v>5939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 x14ac:dyDescent="0.2">
      <c r="A683" s="34"/>
      <c r="B683" s="35"/>
      <c r="C683" s="192" t="s">
        <v>1116</v>
      </c>
      <c r="D683" s="192" t="s">
        <v>274</v>
      </c>
      <c r="E683" s="193" t="s">
        <v>6947</v>
      </c>
      <c r="F683" s="194" t="s">
        <v>6948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6108</v>
      </c>
    </row>
    <row r="684" spans="1:65" s="13" customFormat="1" ht="11.25" x14ac:dyDescent="0.2">
      <c r="B684" s="210"/>
      <c r="C684" s="211"/>
      <c r="D684" s="212" t="s">
        <v>283</v>
      </c>
      <c r="E684" s="213" t="s">
        <v>1</v>
      </c>
      <c r="F684" s="214" t="s">
        <v>6926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 x14ac:dyDescent="0.2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 x14ac:dyDescent="0.2">
      <c r="B686" s="246"/>
      <c r="C686" s="247"/>
      <c r="D686" s="212" t="s">
        <v>283</v>
      </c>
      <c r="E686" s="248" t="s">
        <v>1</v>
      </c>
      <c r="F686" s="249" t="s">
        <v>5939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 x14ac:dyDescent="0.2">
      <c r="A687" s="34"/>
      <c r="B687" s="35"/>
      <c r="C687" s="192" t="s">
        <v>1121</v>
      </c>
      <c r="D687" s="192" t="s">
        <v>274</v>
      </c>
      <c r="E687" s="193" t="s">
        <v>6949</v>
      </c>
      <c r="F687" s="194" t="s">
        <v>6950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 x14ac:dyDescent="0.2">
      <c r="B688" s="210"/>
      <c r="C688" s="211"/>
      <c r="D688" s="212" t="s">
        <v>283</v>
      </c>
      <c r="E688" s="213" t="s">
        <v>1</v>
      </c>
      <c r="F688" s="214" t="s">
        <v>6926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 x14ac:dyDescent="0.2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 x14ac:dyDescent="0.2">
      <c r="B690" s="246"/>
      <c r="C690" s="247"/>
      <c r="D690" s="212" t="s">
        <v>283</v>
      </c>
      <c r="E690" s="248" t="s">
        <v>1</v>
      </c>
      <c r="F690" s="249" t="s">
        <v>5939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 x14ac:dyDescent="0.2">
      <c r="A691" s="34"/>
      <c r="B691" s="35"/>
      <c r="C691" s="192" t="s">
        <v>1128</v>
      </c>
      <c r="D691" s="192" t="s">
        <v>274</v>
      </c>
      <c r="E691" s="193" t="s">
        <v>6951</v>
      </c>
      <c r="F691" s="194" t="s">
        <v>6952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 x14ac:dyDescent="0.2">
      <c r="B692" s="210"/>
      <c r="C692" s="211"/>
      <c r="D692" s="212" t="s">
        <v>283</v>
      </c>
      <c r="E692" s="213" t="s">
        <v>1</v>
      </c>
      <c r="F692" s="214" t="s">
        <v>6756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 x14ac:dyDescent="0.2">
      <c r="B693" s="210"/>
      <c r="C693" s="211"/>
      <c r="D693" s="212" t="s">
        <v>283</v>
      </c>
      <c r="E693" s="213" t="s">
        <v>1</v>
      </c>
      <c r="F693" s="214" t="s">
        <v>6757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 x14ac:dyDescent="0.2">
      <c r="B694" s="210"/>
      <c r="C694" s="211"/>
      <c r="D694" s="212" t="s">
        <v>283</v>
      </c>
      <c r="E694" s="213" t="s">
        <v>1</v>
      </c>
      <c r="F694" s="214" t="s">
        <v>6758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 x14ac:dyDescent="0.2">
      <c r="B695" s="210"/>
      <c r="C695" s="211"/>
      <c r="D695" s="212" t="s">
        <v>283</v>
      </c>
      <c r="E695" s="213" t="s">
        <v>1</v>
      </c>
      <c r="F695" s="214" t="s">
        <v>6759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 x14ac:dyDescent="0.2">
      <c r="B696" s="210"/>
      <c r="C696" s="211"/>
      <c r="D696" s="212" t="s">
        <v>283</v>
      </c>
      <c r="E696" s="213" t="s">
        <v>1</v>
      </c>
      <c r="F696" s="214" t="s">
        <v>6760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 x14ac:dyDescent="0.2">
      <c r="B697" s="210"/>
      <c r="C697" s="211"/>
      <c r="D697" s="212" t="s">
        <v>283</v>
      </c>
      <c r="E697" s="213" t="s">
        <v>1</v>
      </c>
      <c r="F697" s="214" t="s">
        <v>6761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 x14ac:dyDescent="0.2">
      <c r="B698" s="210"/>
      <c r="C698" s="211"/>
      <c r="D698" s="212" t="s">
        <v>283</v>
      </c>
      <c r="E698" s="213" t="s">
        <v>1</v>
      </c>
      <c r="F698" s="214" t="s">
        <v>6762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 x14ac:dyDescent="0.2">
      <c r="B699" s="210"/>
      <c r="C699" s="211"/>
      <c r="D699" s="212" t="s">
        <v>283</v>
      </c>
      <c r="E699" s="213" t="s">
        <v>1</v>
      </c>
      <c r="F699" s="214" t="s">
        <v>6763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6764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6765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 x14ac:dyDescent="0.2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 x14ac:dyDescent="0.2">
      <c r="B703" s="246"/>
      <c r="C703" s="247"/>
      <c r="D703" s="212" t="s">
        <v>283</v>
      </c>
      <c r="E703" s="248" t="s">
        <v>1</v>
      </c>
      <c r="F703" s="249" t="s">
        <v>5939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 x14ac:dyDescent="0.2">
      <c r="A704" s="34"/>
      <c r="B704" s="35"/>
      <c r="C704" s="192" t="s">
        <v>1136</v>
      </c>
      <c r="D704" s="192" t="s">
        <v>274</v>
      </c>
      <c r="E704" s="193" t="s">
        <v>6953</v>
      </c>
      <c r="F704" s="194" t="s">
        <v>6952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6954</v>
      </c>
    </row>
    <row r="705" spans="1:65" s="13" customFormat="1" ht="22.5" x14ac:dyDescent="0.2">
      <c r="B705" s="210"/>
      <c r="C705" s="211"/>
      <c r="D705" s="212" t="s">
        <v>283</v>
      </c>
      <c r="E705" s="213" t="s">
        <v>1</v>
      </c>
      <c r="F705" s="214" t="s">
        <v>6756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 x14ac:dyDescent="0.2">
      <c r="B706" s="210"/>
      <c r="C706" s="211"/>
      <c r="D706" s="212" t="s">
        <v>283</v>
      </c>
      <c r="E706" s="213" t="s">
        <v>1</v>
      </c>
      <c r="F706" s="214" t="s">
        <v>6757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 x14ac:dyDescent="0.2">
      <c r="B707" s="210"/>
      <c r="C707" s="211"/>
      <c r="D707" s="212" t="s">
        <v>283</v>
      </c>
      <c r="E707" s="213" t="s">
        <v>1</v>
      </c>
      <c r="F707" s="214" t="s">
        <v>6758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 x14ac:dyDescent="0.2">
      <c r="B708" s="210"/>
      <c r="C708" s="211"/>
      <c r="D708" s="212" t="s">
        <v>283</v>
      </c>
      <c r="E708" s="213" t="s">
        <v>1</v>
      </c>
      <c r="F708" s="214" t="s">
        <v>6759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6760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 x14ac:dyDescent="0.2">
      <c r="B710" s="210"/>
      <c r="C710" s="211"/>
      <c r="D710" s="212" t="s">
        <v>283</v>
      </c>
      <c r="E710" s="213" t="s">
        <v>1</v>
      </c>
      <c r="F710" s="214" t="s">
        <v>6761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 x14ac:dyDescent="0.2">
      <c r="B711" s="210"/>
      <c r="C711" s="211"/>
      <c r="D711" s="212" t="s">
        <v>283</v>
      </c>
      <c r="E711" s="213" t="s">
        <v>1</v>
      </c>
      <c r="F711" s="214" t="s">
        <v>6762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 x14ac:dyDescent="0.2">
      <c r="B712" s="210"/>
      <c r="C712" s="211"/>
      <c r="D712" s="212" t="s">
        <v>283</v>
      </c>
      <c r="E712" s="213" t="s">
        <v>1</v>
      </c>
      <c r="F712" s="214" t="s">
        <v>6763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 x14ac:dyDescent="0.2">
      <c r="B713" s="210"/>
      <c r="C713" s="211"/>
      <c r="D713" s="212" t="s">
        <v>283</v>
      </c>
      <c r="E713" s="213" t="s">
        <v>1</v>
      </c>
      <c r="F713" s="214" t="s">
        <v>6764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6765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 x14ac:dyDescent="0.2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 x14ac:dyDescent="0.2">
      <c r="B716" s="246"/>
      <c r="C716" s="247"/>
      <c r="D716" s="212" t="s">
        <v>283</v>
      </c>
      <c r="E716" s="248" t="s">
        <v>1</v>
      </c>
      <c r="F716" s="249" t="s">
        <v>5939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 x14ac:dyDescent="0.2">
      <c r="A717" s="34"/>
      <c r="B717" s="35"/>
      <c r="C717" s="192" t="s">
        <v>1208</v>
      </c>
      <c r="D717" s="192" t="s">
        <v>274</v>
      </c>
      <c r="E717" s="193" t="s">
        <v>6955</v>
      </c>
      <c r="F717" s="194" t="s">
        <v>6956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 x14ac:dyDescent="0.2">
      <c r="B718" s="210"/>
      <c r="C718" s="211"/>
      <c r="D718" s="212" t="s">
        <v>283</v>
      </c>
      <c r="E718" s="213" t="s">
        <v>1</v>
      </c>
      <c r="F718" s="214" t="s">
        <v>6756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 x14ac:dyDescent="0.2">
      <c r="B719" s="210"/>
      <c r="C719" s="211"/>
      <c r="D719" s="212" t="s">
        <v>283</v>
      </c>
      <c r="E719" s="213" t="s">
        <v>1</v>
      </c>
      <c r="F719" s="214" t="s">
        <v>6757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 x14ac:dyDescent="0.2">
      <c r="B720" s="210"/>
      <c r="C720" s="211"/>
      <c r="D720" s="212" t="s">
        <v>283</v>
      </c>
      <c r="E720" s="213" t="s">
        <v>1</v>
      </c>
      <c r="F720" s="214" t="s">
        <v>6758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 x14ac:dyDescent="0.2">
      <c r="B721" s="210"/>
      <c r="C721" s="211"/>
      <c r="D721" s="212" t="s">
        <v>283</v>
      </c>
      <c r="E721" s="213" t="s">
        <v>1</v>
      </c>
      <c r="F721" s="214" t="s">
        <v>6759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 x14ac:dyDescent="0.2">
      <c r="B722" s="210"/>
      <c r="C722" s="211"/>
      <c r="D722" s="212" t="s">
        <v>283</v>
      </c>
      <c r="E722" s="213" t="s">
        <v>1</v>
      </c>
      <c r="F722" s="214" t="s">
        <v>6760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 x14ac:dyDescent="0.2">
      <c r="B723" s="210"/>
      <c r="C723" s="211"/>
      <c r="D723" s="212" t="s">
        <v>283</v>
      </c>
      <c r="E723" s="213" t="s">
        <v>1</v>
      </c>
      <c r="F723" s="214" t="s">
        <v>6761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 x14ac:dyDescent="0.2">
      <c r="B724" s="210"/>
      <c r="C724" s="211"/>
      <c r="D724" s="212" t="s">
        <v>283</v>
      </c>
      <c r="E724" s="213" t="s">
        <v>1</v>
      </c>
      <c r="F724" s="214" t="s">
        <v>6762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 x14ac:dyDescent="0.2">
      <c r="B725" s="210"/>
      <c r="C725" s="211"/>
      <c r="D725" s="212" t="s">
        <v>283</v>
      </c>
      <c r="E725" s="213" t="s">
        <v>1</v>
      </c>
      <c r="F725" s="214" t="s">
        <v>6763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 x14ac:dyDescent="0.2">
      <c r="B726" s="210"/>
      <c r="C726" s="211"/>
      <c r="D726" s="212" t="s">
        <v>283</v>
      </c>
      <c r="E726" s="213" t="s">
        <v>1</v>
      </c>
      <c r="F726" s="214" t="s">
        <v>6764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 x14ac:dyDescent="0.2">
      <c r="B727" s="210"/>
      <c r="C727" s="211"/>
      <c r="D727" s="212" t="s">
        <v>283</v>
      </c>
      <c r="E727" s="213" t="s">
        <v>1</v>
      </c>
      <c r="F727" s="214" t="s">
        <v>6733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 x14ac:dyDescent="0.2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 x14ac:dyDescent="0.2">
      <c r="B729" s="246"/>
      <c r="C729" s="247"/>
      <c r="D729" s="212" t="s">
        <v>283</v>
      </c>
      <c r="E729" s="248" t="s">
        <v>1</v>
      </c>
      <c r="F729" s="249" t="s">
        <v>5939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 x14ac:dyDescent="0.2">
      <c r="A730" s="34"/>
      <c r="B730" s="35"/>
      <c r="C730" s="192" t="s">
        <v>1251</v>
      </c>
      <c r="D730" s="192" t="s">
        <v>274</v>
      </c>
      <c r="E730" s="193" t="s">
        <v>6957</v>
      </c>
      <c r="F730" s="194" t="s">
        <v>6958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 x14ac:dyDescent="0.2">
      <c r="B731" s="210"/>
      <c r="C731" s="211"/>
      <c r="D731" s="212" t="s">
        <v>283</v>
      </c>
      <c r="E731" s="213" t="s">
        <v>1</v>
      </c>
      <c r="F731" s="214" t="s">
        <v>6756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 x14ac:dyDescent="0.2">
      <c r="B732" s="210"/>
      <c r="C732" s="211"/>
      <c r="D732" s="212" t="s">
        <v>283</v>
      </c>
      <c r="E732" s="213" t="s">
        <v>1</v>
      </c>
      <c r="F732" s="214" t="s">
        <v>6757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6758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 x14ac:dyDescent="0.2">
      <c r="B734" s="210"/>
      <c r="C734" s="211"/>
      <c r="D734" s="212" t="s">
        <v>283</v>
      </c>
      <c r="E734" s="213" t="s">
        <v>1</v>
      </c>
      <c r="F734" s="214" t="s">
        <v>6759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 x14ac:dyDescent="0.2">
      <c r="B735" s="210"/>
      <c r="C735" s="211"/>
      <c r="D735" s="212" t="s">
        <v>283</v>
      </c>
      <c r="E735" s="213" t="s">
        <v>1</v>
      </c>
      <c r="F735" s="214" t="s">
        <v>6760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 x14ac:dyDescent="0.2">
      <c r="B736" s="210"/>
      <c r="C736" s="211"/>
      <c r="D736" s="212" t="s">
        <v>283</v>
      </c>
      <c r="E736" s="213" t="s">
        <v>1</v>
      </c>
      <c r="F736" s="214" t="s">
        <v>6761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 x14ac:dyDescent="0.2">
      <c r="B737" s="210"/>
      <c r="C737" s="211"/>
      <c r="D737" s="212" t="s">
        <v>283</v>
      </c>
      <c r="E737" s="213" t="s">
        <v>1</v>
      </c>
      <c r="F737" s="214" t="s">
        <v>6762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 x14ac:dyDescent="0.2">
      <c r="B738" s="210"/>
      <c r="C738" s="211"/>
      <c r="D738" s="212" t="s">
        <v>283</v>
      </c>
      <c r="E738" s="213" t="s">
        <v>1</v>
      </c>
      <c r="F738" s="214" t="s">
        <v>6763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 x14ac:dyDescent="0.2">
      <c r="B739" s="210"/>
      <c r="C739" s="211"/>
      <c r="D739" s="212" t="s">
        <v>283</v>
      </c>
      <c r="E739" s="213" t="s">
        <v>1</v>
      </c>
      <c r="F739" s="214" t="s">
        <v>6764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 x14ac:dyDescent="0.2">
      <c r="B740" s="210"/>
      <c r="C740" s="211"/>
      <c r="D740" s="212" t="s">
        <v>283</v>
      </c>
      <c r="E740" s="213" t="s">
        <v>1</v>
      </c>
      <c r="F740" s="214" t="s">
        <v>6733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 x14ac:dyDescent="0.2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 x14ac:dyDescent="0.2">
      <c r="B742" s="246"/>
      <c r="C742" s="247"/>
      <c r="D742" s="212" t="s">
        <v>283</v>
      </c>
      <c r="E742" s="248" t="s">
        <v>1</v>
      </c>
      <c r="F742" s="249" t="s">
        <v>5939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 x14ac:dyDescent="0.2">
      <c r="A743" s="34"/>
      <c r="B743" s="35"/>
      <c r="C743" s="192" t="s">
        <v>1358</v>
      </c>
      <c r="D743" s="192" t="s">
        <v>274</v>
      </c>
      <c r="E743" s="193" t="s">
        <v>6959</v>
      </c>
      <c r="F743" s="194" t="s">
        <v>6960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 x14ac:dyDescent="0.2">
      <c r="B744" s="210"/>
      <c r="C744" s="211"/>
      <c r="D744" s="212" t="s">
        <v>283</v>
      </c>
      <c r="E744" s="213" t="s">
        <v>1</v>
      </c>
      <c r="F744" s="214" t="s">
        <v>6756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 x14ac:dyDescent="0.2">
      <c r="B745" s="210"/>
      <c r="C745" s="211"/>
      <c r="D745" s="212" t="s">
        <v>283</v>
      </c>
      <c r="E745" s="213" t="s">
        <v>1</v>
      </c>
      <c r="F745" s="214" t="s">
        <v>6757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 x14ac:dyDescent="0.2">
      <c r="B746" s="210"/>
      <c r="C746" s="211"/>
      <c r="D746" s="212" t="s">
        <v>283</v>
      </c>
      <c r="E746" s="213" t="s">
        <v>1</v>
      </c>
      <c r="F746" s="214" t="s">
        <v>6758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 x14ac:dyDescent="0.2">
      <c r="B747" s="210"/>
      <c r="C747" s="211"/>
      <c r="D747" s="212" t="s">
        <v>283</v>
      </c>
      <c r="E747" s="213" t="s">
        <v>1</v>
      </c>
      <c r="F747" s="214" t="s">
        <v>6759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6760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 x14ac:dyDescent="0.2">
      <c r="B749" s="210"/>
      <c r="C749" s="211"/>
      <c r="D749" s="212" t="s">
        <v>283</v>
      </c>
      <c r="E749" s="213" t="s">
        <v>1</v>
      </c>
      <c r="F749" s="214" t="s">
        <v>6761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 x14ac:dyDescent="0.2">
      <c r="B750" s="210"/>
      <c r="C750" s="211"/>
      <c r="D750" s="212" t="s">
        <v>283</v>
      </c>
      <c r="E750" s="213" t="s">
        <v>1</v>
      </c>
      <c r="F750" s="214" t="s">
        <v>6762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 x14ac:dyDescent="0.2">
      <c r="B751" s="210"/>
      <c r="C751" s="211"/>
      <c r="D751" s="212" t="s">
        <v>283</v>
      </c>
      <c r="E751" s="213" t="s">
        <v>1</v>
      </c>
      <c r="F751" s="214" t="s">
        <v>6763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6764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6915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 x14ac:dyDescent="0.2">
      <c r="B755" s="246"/>
      <c r="C755" s="247"/>
      <c r="D755" s="212" t="s">
        <v>283</v>
      </c>
      <c r="E755" s="248" t="s">
        <v>1</v>
      </c>
      <c r="F755" s="249" t="s">
        <v>5939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 x14ac:dyDescent="0.2">
      <c r="A756" s="34"/>
      <c r="B756" s="35"/>
      <c r="C756" s="192" t="s">
        <v>1366</v>
      </c>
      <c r="D756" s="192" t="s">
        <v>274</v>
      </c>
      <c r="E756" s="193" t="s">
        <v>6961</v>
      </c>
      <c r="F756" s="194" t="s">
        <v>6962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 x14ac:dyDescent="0.2">
      <c r="B757" s="210"/>
      <c r="C757" s="211"/>
      <c r="D757" s="212" t="s">
        <v>283</v>
      </c>
      <c r="E757" s="213" t="s">
        <v>1</v>
      </c>
      <c r="F757" s="214" t="s">
        <v>6756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 x14ac:dyDescent="0.2">
      <c r="B758" s="210"/>
      <c r="C758" s="211"/>
      <c r="D758" s="212" t="s">
        <v>283</v>
      </c>
      <c r="E758" s="213" t="s">
        <v>1</v>
      </c>
      <c r="F758" s="214" t="s">
        <v>6757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 x14ac:dyDescent="0.2">
      <c r="B759" s="210"/>
      <c r="C759" s="211"/>
      <c r="D759" s="212" t="s">
        <v>283</v>
      </c>
      <c r="E759" s="213" t="s">
        <v>1</v>
      </c>
      <c r="F759" s="214" t="s">
        <v>6758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 x14ac:dyDescent="0.2">
      <c r="B760" s="210"/>
      <c r="C760" s="211"/>
      <c r="D760" s="212" t="s">
        <v>283</v>
      </c>
      <c r="E760" s="213" t="s">
        <v>1</v>
      </c>
      <c r="F760" s="214" t="s">
        <v>6759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6760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 x14ac:dyDescent="0.2">
      <c r="B762" s="210"/>
      <c r="C762" s="211"/>
      <c r="D762" s="212" t="s">
        <v>283</v>
      </c>
      <c r="E762" s="213" t="s">
        <v>1</v>
      </c>
      <c r="F762" s="214" t="s">
        <v>6761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 x14ac:dyDescent="0.2">
      <c r="B763" s="210"/>
      <c r="C763" s="211"/>
      <c r="D763" s="212" t="s">
        <v>283</v>
      </c>
      <c r="E763" s="213" t="s">
        <v>1</v>
      </c>
      <c r="F763" s="214" t="s">
        <v>6762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 x14ac:dyDescent="0.2">
      <c r="B764" s="210"/>
      <c r="C764" s="211"/>
      <c r="D764" s="212" t="s">
        <v>283</v>
      </c>
      <c r="E764" s="213" t="s">
        <v>1</v>
      </c>
      <c r="F764" s="214" t="s">
        <v>6763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6764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 x14ac:dyDescent="0.2">
      <c r="B766" s="210"/>
      <c r="C766" s="211"/>
      <c r="D766" s="212" t="s">
        <v>283</v>
      </c>
      <c r="E766" s="213" t="s">
        <v>1</v>
      </c>
      <c r="F766" s="214" t="s">
        <v>6915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 x14ac:dyDescent="0.2">
      <c r="B768" s="246"/>
      <c r="C768" s="247"/>
      <c r="D768" s="212" t="s">
        <v>283</v>
      </c>
      <c r="E768" s="248" t="s">
        <v>1</v>
      </c>
      <c r="F768" s="249" t="s">
        <v>5939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 x14ac:dyDescent="0.2">
      <c r="A769" s="34"/>
      <c r="B769" s="35"/>
      <c r="C769" s="192" t="s">
        <v>1374</v>
      </c>
      <c r="D769" s="192" t="s">
        <v>274</v>
      </c>
      <c r="E769" s="193" t="s">
        <v>6963</v>
      </c>
      <c r="F769" s="194" t="s">
        <v>6956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 x14ac:dyDescent="0.2">
      <c r="B770" s="210"/>
      <c r="C770" s="211"/>
      <c r="D770" s="212" t="s">
        <v>283</v>
      </c>
      <c r="E770" s="213" t="s">
        <v>1</v>
      </c>
      <c r="F770" s="214" t="s">
        <v>6756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 x14ac:dyDescent="0.2">
      <c r="B771" s="210"/>
      <c r="C771" s="211"/>
      <c r="D771" s="212" t="s">
        <v>283</v>
      </c>
      <c r="E771" s="213" t="s">
        <v>1</v>
      </c>
      <c r="F771" s="214" t="s">
        <v>6757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 x14ac:dyDescent="0.2">
      <c r="B772" s="210"/>
      <c r="C772" s="211"/>
      <c r="D772" s="212" t="s">
        <v>283</v>
      </c>
      <c r="E772" s="213" t="s">
        <v>1</v>
      </c>
      <c r="F772" s="214" t="s">
        <v>6758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 x14ac:dyDescent="0.2">
      <c r="B773" s="210"/>
      <c r="C773" s="211"/>
      <c r="D773" s="212" t="s">
        <v>283</v>
      </c>
      <c r="E773" s="213" t="s">
        <v>1</v>
      </c>
      <c r="F773" s="214" t="s">
        <v>6759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6760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 x14ac:dyDescent="0.2">
      <c r="B775" s="210"/>
      <c r="C775" s="211"/>
      <c r="D775" s="212" t="s">
        <v>283</v>
      </c>
      <c r="E775" s="213" t="s">
        <v>1</v>
      </c>
      <c r="F775" s="214" t="s">
        <v>6761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 x14ac:dyDescent="0.2">
      <c r="B776" s="210"/>
      <c r="C776" s="211"/>
      <c r="D776" s="212" t="s">
        <v>283</v>
      </c>
      <c r="E776" s="213" t="s">
        <v>1</v>
      </c>
      <c r="F776" s="214" t="s">
        <v>6762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 x14ac:dyDescent="0.2">
      <c r="B777" s="210"/>
      <c r="C777" s="211"/>
      <c r="D777" s="212" t="s">
        <v>283</v>
      </c>
      <c r="E777" s="213" t="s">
        <v>1</v>
      </c>
      <c r="F777" s="214" t="s">
        <v>6763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 x14ac:dyDescent="0.2">
      <c r="B778" s="210"/>
      <c r="C778" s="211"/>
      <c r="D778" s="212" t="s">
        <v>283</v>
      </c>
      <c r="E778" s="213" t="s">
        <v>1</v>
      </c>
      <c r="F778" s="214" t="s">
        <v>6764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6906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 x14ac:dyDescent="0.2">
      <c r="B781" s="246"/>
      <c r="C781" s="247"/>
      <c r="D781" s="212" t="s">
        <v>283</v>
      </c>
      <c r="E781" s="248" t="s">
        <v>1</v>
      </c>
      <c r="F781" s="249" t="s">
        <v>5939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 x14ac:dyDescent="0.2">
      <c r="A782" s="34"/>
      <c r="B782" s="35"/>
      <c r="C782" s="192" t="s">
        <v>1380</v>
      </c>
      <c r="D782" s="192" t="s">
        <v>274</v>
      </c>
      <c r="E782" s="193" t="s">
        <v>6964</v>
      </c>
      <c r="F782" s="194" t="s">
        <v>6769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 x14ac:dyDescent="0.2">
      <c r="B783" s="210"/>
      <c r="C783" s="211"/>
      <c r="D783" s="212" t="s">
        <v>283</v>
      </c>
      <c r="E783" s="213" t="s">
        <v>1</v>
      </c>
      <c r="F783" s="214" t="s">
        <v>6756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 x14ac:dyDescent="0.2">
      <c r="B784" s="210"/>
      <c r="C784" s="211"/>
      <c r="D784" s="212" t="s">
        <v>283</v>
      </c>
      <c r="E784" s="213" t="s">
        <v>1</v>
      </c>
      <c r="F784" s="214" t="s">
        <v>6757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 x14ac:dyDescent="0.2">
      <c r="B785" s="210"/>
      <c r="C785" s="211"/>
      <c r="D785" s="212" t="s">
        <v>283</v>
      </c>
      <c r="E785" s="213" t="s">
        <v>1</v>
      </c>
      <c r="F785" s="214" t="s">
        <v>6758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 x14ac:dyDescent="0.2">
      <c r="B786" s="210"/>
      <c r="C786" s="211"/>
      <c r="D786" s="212" t="s">
        <v>283</v>
      </c>
      <c r="E786" s="213" t="s">
        <v>1</v>
      </c>
      <c r="F786" s="214" t="s">
        <v>6759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 x14ac:dyDescent="0.2">
      <c r="B787" s="210"/>
      <c r="C787" s="211"/>
      <c r="D787" s="212" t="s">
        <v>283</v>
      </c>
      <c r="E787" s="213" t="s">
        <v>1</v>
      </c>
      <c r="F787" s="214" t="s">
        <v>6760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 x14ac:dyDescent="0.2">
      <c r="B788" s="210"/>
      <c r="C788" s="211"/>
      <c r="D788" s="212" t="s">
        <v>283</v>
      </c>
      <c r="E788" s="213" t="s">
        <v>1</v>
      </c>
      <c r="F788" s="214" t="s">
        <v>6761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 x14ac:dyDescent="0.2">
      <c r="B789" s="210"/>
      <c r="C789" s="211"/>
      <c r="D789" s="212" t="s">
        <v>283</v>
      </c>
      <c r="E789" s="213" t="s">
        <v>1</v>
      </c>
      <c r="F789" s="214" t="s">
        <v>6762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 x14ac:dyDescent="0.2">
      <c r="B790" s="210"/>
      <c r="C790" s="211"/>
      <c r="D790" s="212" t="s">
        <v>283</v>
      </c>
      <c r="E790" s="213" t="s">
        <v>1</v>
      </c>
      <c r="F790" s="214" t="s">
        <v>6763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 x14ac:dyDescent="0.2">
      <c r="B791" s="210"/>
      <c r="C791" s="211"/>
      <c r="D791" s="212" t="s">
        <v>283</v>
      </c>
      <c r="E791" s="213" t="s">
        <v>1</v>
      </c>
      <c r="F791" s="214" t="s">
        <v>6764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 x14ac:dyDescent="0.2">
      <c r="B792" s="210"/>
      <c r="C792" s="211"/>
      <c r="D792" s="212" t="s">
        <v>283</v>
      </c>
      <c r="E792" s="213" t="s">
        <v>1</v>
      </c>
      <c r="F792" s="214" t="s">
        <v>6906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 x14ac:dyDescent="0.2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 x14ac:dyDescent="0.2">
      <c r="B794" s="246"/>
      <c r="C794" s="247"/>
      <c r="D794" s="212" t="s">
        <v>283</v>
      </c>
      <c r="E794" s="248" t="s">
        <v>1</v>
      </c>
      <c r="F794" s="249" t="s">
        <v>5939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 x14ac:dyDescent="0.2">
      <c r="A795" s="34"/>
      <c r="B795" s="35"/>
      <c r="C795" s="192" t="s">
        <v>1387</v>
      </c>
      <c r="D795" s="192" t="s">
        <v>274</v>
      </c>
      <c r="E795" s="193" t="s">
        <v>6965</v>
      </c>
      <c r="F795" s="194" t="s">
        <v>6966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 x14ac:dyDescent="0.2">
      <c r="B796" s="210"/>
      <c r="C796" s="211"/>
      <c r="D796" s="212" t="s">
        <v>283</v>
      </c>
      <c r="E796" s="213" t="s">
        <v>1</v>
      </c>
      <c r="F796" s="214" t="s">
        <v>6765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 x14ac:dyDescent="0.2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 x14ac:dyDescent="0.2">
      <c r="B798" s="246"/>
      <c r="C798" s="247"/>
      <c r="D798" s="212" t="s">
        <v>283</v>
      </c>
      <c r="E798" s="248" t="s">
        <v>1</v>
      </c>
      <c r="F798" s="249" t="s">
        <v>5939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 x14ac:dyDescent="0.2">
      <c r="A799" s="34"/>
      <c r="B799" s="35"/>
      <c r="C799" s="192" t="s">
        <v>1397</v>
      </c>
      <c r="D799" s="192" t="s">
        <v>274</v>
      </c>
      <c r="E799" s="193" t="s">
        <v>6967</v>
      </c>
      <c r="F799" s="194" t="s">
        <v>6968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 x14ac:dyDescent="0.2">
      <c r="B800" s="210"/>
      <c r="C800" s="211"/>
      <c r="D800" s="212" t="s">
        <v>283</v>
      </c>
      <c r="E800" s="213" t="s">
        <v>1</v>
      </c>
      <c r="F800" s="214" t="s">
        <v>6765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 x14ac:dyDescent="0.2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 x14ac:dyDescent="0.2">
      <c r="B802" s="246"/>
      <c r="C802" s="247"/>
      <c r="D802" s="212" t="s">
        <v>283</v>
      </c>
      <c r="E802" s="248" t="s">
        <v>1</v>
      </c>
      <c r="F802" s="249" t="s">
        <v>5939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 x14ac:dyDescent="0.2">
      <c r="A803" s="34"/>
      <c r="B803" s="35"/>
      <c r="C803" s="192" t="s">
        <v>1405</v>
      </c>
      <c r="D803" s="192" t="s">
        <v>274</v>
      </c>
      <c r="E803" s="193" t="s">
        <v>6969</v>
      </c>
      <c r="F803" s="194" t="s">
        <v>6970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 x14ac:dyDescent="0.2">
      <c r="B804" s="210"/>
      <c r="C804" s="211"/>
      <c r="D804" s="212" t="s">
        <v>283</v>
      </c>
      <c r="E804" s="213" t="s">
        <v>1</v>
      </c>
      <c r="F804" s="214" t="s">
        <v>6906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 x14ac:dyDescent="0.2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 x14ac:dyDescent="0.2">
      <c r="B806" s="246"/>
      <c r="C806" s="247"/>
      <c r="D806" s="212" t="s">
        <v>283</v>
      </c>
      <c r="E806" s="248" t="s">
        <v>1</v>
      </c>
      <c r="F806" s="249" t="s">
        <v>5939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 x14ac:dyDescent="0.2">
      <c r="A807" s="34"/>
      <c r="B807" s="35"/>
      <c r="C807" s="192" t="s">
        <v>1418</v>
      </c>
      <c r="D807" s="192" t="s">
        <v>274</v>
      </c>
      <c r="E807" s="193" t="s">
        <v>6971</v>
      </c>
      <c r="F807" s="194" t="s">
        <v>6774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6931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 x14ac:dyDescent="0.2">
      <c r="B809" s="221"/>
      <c r="C809" s="222"/>
      <c r="D809" s="212" t="s">
        <v>283</v>
      </c>
      <c r="E809" s="223" t="s">
        <v>1</v>
      </c>
      <c r="F809" s="224" t="s">
        <v>6973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 x14ac:dyDescent="0.2">
      <c r="B810" s="246"/>
      <c r="C810" s="247"/>
      <c r="D810" s="212" t="s">
        <v>283</v>
      </c>
      <c r="E810" s="248" t="s">
        <v>1</v>
      </c>
      <c r="F810" s="249" t="s">
        <v>5939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 x14ac:dyDescent="0.2">
      <c r="A811" s="34"/>
      <c r="B811" s="35"/>
      <c r="C811" s="192" t="s">
        <v>1423</v>
      </c>
      <c r="D811" s="192" t="s">
        <v>274</v>
      </c>
      <c r="E811" s="193" t="s">
        <v>6974</v>
      </c>
      <c r="F811" s="194" t="s">
        <v>6975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6931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 x14ac:dyDescent="0.2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 x14ac:dyDescent="0.2">
      <c r="B814" s="246"/>
      <c r="C814" s="247"/>
      <c r="D814" s="212" t="s">
        <v>283</v>
      </c>
      <c r="E814" s="248" t="s">
        <v>1</v>
      </c>
      <c r="F814" s="249" t="s">
        <v>5939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 x14ac:dyDescent="0.2">
      <c r="A815" s="34"/>
      <c r="B815" s="35"/>
      <c r="C815" s="192" t="s">
        <v>1431</v>
      </c>
      <c r="D815" s="192" t="s">
        <v>274</v>
      </c>
      <c r="E815" s="193" t="s">
        <v>6976</v>
      </c>
      <c r="F815" s="194" t="s">
        <v>6780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 x14ac:dyDescent="0.2">
      <c r="B816" s="210"/>
      <c r="C816" s="211"/>
      <c r="D816" s="212" t="s">
        <v>283</v>
      </c>
      <c r="E816" s="213" t="s">
        <v>1</v>
      </c>
      <c r="F816" s="214" t="s">
        <v>6906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 x14ac:dyDescent="0.2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 x14ac:dyDescent="0.2">
      <c r="B818" s="246"/>
      <c r="C818" s="247"/>
      <c r="D818" s="212" t="s">
        <v>283</v>
      </c>
      <c r="E818" s="248" t="s">
        <v>1</v>
      </c>
      <c r="F818" s="249" t="s">
        <v>5939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 x14ac:dyDescent="0.2">
      <c r="A819" s="34"/>
      <c r="B819" s="35"/>
      <c r="C819" s="192" t="s">
        <v>1436</v>
      </c>
      <c r="D819" s="192" t="s">
        <v>274</v>
      </c>
      <c r="E819" s="193" t="s">
        <v>6977</v>
      </c>
      <c r="F819" s="194" t="s">
        <v>6978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 x14ac:dyDescent="0.2">
      <c r="B820" s="210"/>
      <c r="C820" s="211"/>
      <c r="D820" s="212" t="s">
        <v>283</v>
      </c>
      <c r="E820" s="213" t="s">
        <v>1</v>
      </c>
      <c r="F820" s="214" t="s">
        <v>6931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 x14ac:dyDescent="0.2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 x14ac:dyDescent="0.2">
      <c r="B822" s="246"/>
      <c r="C822" s="247"/>
      <c r="D822" s="212" t="s">
        <v>283</v>
      </c>
      <c r="E822" s="248" t="s">
        <v>1</v>
      </c>
      <c r="F822" s="249" t="s">
        <v>5939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 x14ac:dyDescent="0.2">
      <c r="A823" s="34"/>
      <c r="B823" s="35"/>
      <c r="C823" s="192" t="s">
        <v>1443</v>
      </c>
      <c r="D823" s="192" t="s">
        <v>274</v>
      </c>
      <c r="E823" s="193" t="s">
        <v>6979</v>
      </c>
      <c r="F823" s="194" t="s">
        <v>6783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 x14ac:dyDescent="0.2">
      <c r="B824" s="210"/>
      <c r="C824" s="211"/>
      <c r="D824" s="212" t="s">
        <v>283</v>
      </c>
      <c r="E824" s="213" t="s">
        <v>1</v>
      </c>
      <c r="F824" s="214" t="s">
        <v>6931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 x14ac:dyDescent="0.2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 x14ac:dyDescent="0.2">
      <c r="B826" s="246"/>
      <c r="C826" s="247"/>
      <c r="D826" s="212" t="s">
        <v>283</v>
      </c>
      <c r="E826" s="248" t="s">
        <v>1</v>
      </c>
      <c r="F826" s="249" t="s">
        <v>5939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 x14ac:dyDescent="0.2">
      <c r="A827" s="34"/>
      <c r="B827" s="35"/>
      <c r="C827" s="192" t="s">
        <v>6513</v>
      </c>
      <c r="D827" s="192" t="s">
        <v>274</v>
      </c>
      <c r="E827" s="193" t="s">
        <v>6980</v>
      </c>
      <c r="F827" s="194" t="s">
        <v>6981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 x14ac:dyDescent="0.2">
      <c r="B828" s="210"/>
      <c r="C828" s="211"/>
      <c r="D828" s="212" t="s">
        <v>283</v>
      </c>
      <c r="E828" s="213" t="s">
        <v>1</v>
      </c>
      <c r="F828" s="214" t="s">
        <v>6906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 x14ac:dyDescent="0.2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 x14ac:dyDescent="0.2">
      <c r="B830" s="246"/>
      <c r="C830" s="247"/>
      <c r="D830" s="212" t="s">
        <v>283</v>
      </c>
      <c r="E830" s="248" t="s">
        <v>1</v>
      </c>
      <c r="F830" s="249" t="s">
        <v>5939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 x14ac:dyDescent="0.2">
      <c r="A831" s="34"/>
      <c r="B831" s="35"/>
      <c r="C831" s="192" t="s">
        <v>1448</v>
      </c>
      <c r="D831" s="192" t="s">
        <v>274</v>
      </c>
      <c r="E831" s="193" t="s">
        <v>6982</v>
      </c>
      <c r="F831" s="194" t="s">
        <v>6785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 x14ac:dyDescent="0.2">
      <c r="B832" s="210"/>
      <c r="C832" s="211"/>
      <c r="D832" s="212" t="s">
        <v>283</v>
      </c>
      <c r="E832" s="213" t="s">
        <v>1</v>
      </c>
      <c r="F832" s="214" t="s">
        <v>6926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 x14ac:dyDescent="0.2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 x14ac:dyDescent="0.2">
      <c r="B834" s="246"/>
      <c r="C834" s="247"/>
      <c r="D834" s="212" t="s">
        <v>283</v>
      </c>
      <c r="E834" s="248" t="s">
        <v>1</v>
      </c>
      <c r="F834" s="249" t="s">
        <v>5939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 x14ac:dyDescent="0.2">
      <c r="A835" s="34"/>
      <c r="B835" s="35"/>
      <c r="C835" s="192" t="s">
        <v>1467</v>
      </c>
      <c r="D835" s="192" t="s">
        <v>274</v>
      </c>
      <c r="E835" s="193" t="s">
        <v>6983</v>
      </c>
      <c r="F835" s="194" t="s">
        <v>6984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 x14ac:dyDescent="0.2">
      <c r="B836" s="210"/>
      <c r="C836" s="211"/>
      <c r="D836" s="212" t="s">
        <v>283</v>
      </c>
      <c r="E836" s="213" t="s">
        <v>1</v>
      </c>
      <c r="F836" s="214" t="s">
        <v>6915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 x14ac:dyDescent="0.2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 x14ac:dyDescent="0.2">
      <c r="B838" s="246"/>
      <c r="C838" s="247"/>
      <c r="D838" s="212" t="s">
        <v>283</v>
      </c>
      <c r="E838" s="248" t="s">
        <v>1</v>
      </c>
      <c r="F838" s="249" t="s">
        <v>5939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 x14ac:dyDescent="0.2">
      <c r="A839" s="34"/>
      <c r="B839" s="35"/>
      <c r="C839" s="192" t="s">
        <v>1487</v>
      </c>
      <c r="D839" s="192" t="s">
        <v>274</v>
      </c>
      <c r="E839" s="193" t="s">
        <v>6985</v>
      </c>
      <c r="F839" s="194" t="s">
        <v>6787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 x14ac:dyDescent="0.2">
      <c r="B840" s="210"/>
      <c r="C840" s="211"/>
      <c r="D840" s="212" t="s">
        <v>283</v>
      </c>
      <c r="E840" s="213" t="s">
        <v>1</v>
      </c>
      <c r="F840" s="214" t="s">
        <v>6986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 x14ac:dyDescent="0.2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 x14ac:dyDescent="0.2">
      <c r="B842" s="246"/>
      <c r="C842" s="247"/>
      <c r="D842" s="212" t="s">
        <v>283</v>
      </c>
      <c r="E842" s="248" t="s">
        <v>1</v>
      </c>
      <c r="F842" s="249" t="s">
        <v>5939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 x14ac:dyDescent="0.2">
      <c r="A843" s="34"/>
      <c r="B843" s="35"/>
      <c r="C843" s="192" t="s">
        <v>1503</v>
      </c>
      <c r="D843" s="192" t="s">
        <v>274</v>
      </c>
      <c r="E843" s="193" t="s">
        <v>6987</v>
      </c>
      <c r="F843" s="194" t="s">
        <v>6790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 x14ac:dyDescent="0.2">
      <c r="B844" s="210"/>
      <c r="C844" s="211"/>
      <c r="D844" s="212" t="s">
        <v>283</v>
      </c>
      <c r="E844" s="213" t="s">
        <v>1</v>
      </c>
      <c r="F844" s="214" t="s">
        <v>6986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 x14ac:dyDescent="0.2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 x14ac:dyDescent="0.2">
      <c r="B846" s="246"/>
      <c r="C846" s="247"/>
      <c r="D846" s="212" t="s">
        <v>283</v>
      </c>
      <c r="E846" s="248" t="s">
        <v>1</v>
      </c>
      <c r="F846" s="249" t="s">
        <v>5939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 x14ac:dyDescent="0.2">
      <c r="A847" s="34"/>
      <c r="B847" s="35"/>
      <c r="C847" s="192" t="s">
        <v>1508</v>
      </c>
      <c r="D847" s="192" t="s">
        <v>274</v>
      </c>
      <c r="E847" s="193" t="s">
        <v>6988</v>
      </c>
      <c r="F847" s="194" t="s">
        <v>6792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 x14ac:dyDescent="0.2">
      <c r="B848" s="210"/>
      <c r="C848" s="211"/>
      <c r="D848" s="212" t="s">
        <v>283</v>
      </c>
      <c r="E848" s="213" t="s">
        <v>1</v>
      </c>
      <c r="F848" s="214" t="s">
        <v>6720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 x14ac:dyDescent="0.2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 x14ac:dyDescent="0.2">
      <c r="B850" s="246"/>
      <c r="C850" s="247"/>
      <c r="D850" s="212" t="s">
        <v>283</v>
      </c>
      <c r="E850" s="248" t="s">
        <v>1</v>
      </c>
      <c r="F850" s="249" t="s">
        <v>5939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 x14ac:dyDescent="0.2">
      <c r="A851" s="34"/>
      <c r="B851" s="35"/>
      <c r="C851" s="192" t="s">
        <v>1517</v>
      </c>
      <c r="D851" s="192" t="s">
        <v>274</v>
      </c>
      <c r="E851" s="193" t="s">
        <v>6989</v>
      </c>
      <c r="F851" s="194" t="s">
        <v>6794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 x14ac:dyDescent="0.2">
      <c r="B852" s="210"/>
      <c r="C852" s="211"/>
      <c r="D852" s="212" t="s">
        <v>283</v>
      </c>
      <c r="E852" s="213" t="s">
        <v>1</v>
      </c>
      <c r="F852" s="214" t="s">
        <v>6720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 x14ac:dyDescent="0.2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 x14ac:dyDescent="0.2">
      <c r="B854" s="246"/>
      <c r="C854" s="247"/>
      <c r="D854" s="212" t="s">
        <v>283</v>
      </c>
      <c r="E854" s="248" t="s">
        <v>1</v>
      </c>
      <c r="F854" s="249" t="s">
        <v>5939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 x14ac:dyDescent="0.2">
      <c r="A855" s="34"/>
      <c r="B855" s="35"/>
      <c r="C855" s="192" t="s">
        <v>1522</v>
      </c>
      <c r="D855" s="192" t="s">
        <v>274</v>
      </c>
      <c r="E855" s="193" t="s">
        <v>6990</v>
      </c>
      <c r="F855" s="194" t="s">
        <v>6798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 x14ac:dyDescent="0.2">
      <c r="B856" s="210"/>
      <c r="C856" s="211"/>
      <c r="D856" s="212" t="s">
        <v>283</v>
      </c>
      <c r="E856" s="213" t="s">
        <v>1</v>
      </c>
      <c r="F856" s="214" t="s">
        <v>6720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 x14ac:dyDescent="0.2">
      <c r="B858" s="246"/>
      <c r="C858" s="247"/>
      <c r="D858" s="212" t="s">
        <v>283</v>
      </c>
      <c r="E858" s="248" t="s">
        <v>1</v>
      </c>
      <c r="F858" s="249" t="s">
        <v>5939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 x14ac:dyDescent="0.2">
      <c r="A859" s="34"/>
      <c r="B859" s="35"/>
      <c r="C859" s="192" t="s">
        <v>1536</v>
      </c>
      <c r="D859" s="192" t="s">
        <v>274</v>
      </c>
      <c r="E859" s="193" t="s">
        <v>6991</v>
      </c>
      <c r="F859" s="194" t="s">
        <v>6800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 x14ac:dyDescent="0.2">
      <c r="B860" s="210"/>
      <c r="C860" s="211"/>
      <c r="D860" s="212" t="s">
        <v>283</v>
      </c>
      <c r="E860" s="213" t="s">
        <v>1</v>
      </c>
      <c r="F860" s="214" t="s">
        <v>6801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 x14ac:dyDescent="0.2">
      <c r="B861" s="210"/>
      <c r="C861" s="211"/>
      <c r="D861" s="212" t="s">
        <v>283</v>
      </c>
      <c r="E861" s="213" t="s">
        <v>1</v>
      </c>
      <c r="F861" s="214" t="s">
        <v>6992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 x14ac:dyDescent="0.2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 x14ac:dyDescent="0.2">
      <c r="B863" s="246"/>
      <c r="C863" s="247"/>
      <c r="D863" s="212" t="s">
        <v>283</v>
      </c>
      <c r="E863" s="248" t="s">
        <v>1</v>
      </c>
      <c r="F863" s="249" t="s">
        <v>5939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 x14ac:dyDescent="0.2">
      <c r="A864" s="34"/>
      <c r="B864" s="35"/>
      <c r="C864" s="192" t="s">
        <v>1541</v>
      </c>
      <c r="D864" s="192" t="s">
        <v>274</v>
      </c>
      <c r="E864" s="193" t="s">
        <v>6993</v>
      </c>
      <c r="F864" s="194" t="s">
        <v>6994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 x14ac:dyDescent="0.2">
      <c r="A865" s="34"/>
      <c r="B865" s="35"/>
      <c r="C865" s="192" t="s">
        <v>1550</v>
      </c>
      <c r="D865" s="192" t="s">
        <v>274</v>
      </c>
      <c r="E865" s="193" t="s">
        <v>6995</v>
      </c>
      <c r="F865" s="194" t="s">
        <v>6806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 x14ac:dyDescent="0.2">
      <c r="B866" s="176"/>
      <c r="C866" s="177"/>
      <c r="D866" s="178" t="s">
        <v>75</v>
      </c>
      <c r="E866" s="179" t="s">
        <v>6996</v>
      </c>
      <c r="F866" s="179" t="s">
        <v>6997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 x14ac:dyDescent="0.2">
      <c r="A867" s="34"/>
      <c r="B867" s="35"/>
      <c r="C867" s="192" t="s">
        <v>1555</v>
      </c>
      <c r="D867" s="192" t="s">
        <v>274</v>
      </c>
      <c r="E867" s="193" t="s">
        <v>6998</v>
      </c>
      <c r="F867" s="194" t="s">
        <v>6999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 x14ac:dyDescent="0.2">
      <c r="B868" s="210"/>
      <c r="C868" s="211"/>
      <c r="D868" s="212" t="s">
        <v>283</v>
      </c>
      <c r="E868" s="213" t="s">
        <v>1</v>
      </c>
      <c r="F868" s="214" t="s">
        <v>6704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 x14ac:dyDescent="0.2">
      <c r="B869" s="210"/>
      <c r="C869" s="211"/>
      <c r="D869" s="212" t="s">
        <v>283</v>
      </c>
      <c r="E869" s="213" t="s">
        <v>1</v>
      </c>
      <c r="F869" s="214" t="s">
        <v>6705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 x14ac:dyDescent="0.2">
      <c r="B870" s="210"/>
      <c r="C870" s="211"/>
      <c r="D870" s="212" t="s">
        <v>283</v>
      </c>
      <c r="E870" s="213" t="s">
        <v>1</v>
      </c>
      <c r="F870" s="214" t="s">
        <v>6706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 x14ac:dyDescent="0.2">
      <c r="B871" s="210"/>
      <c r="C871" s="211"/>
      <c r="D871" s="212" t="s">
        <v>283</v>
      </c>
      <c r="E871" s="213" t="s">
        <v>1</v>
      </c>
      <c r="F871" s="214" t="s">
        <v>6707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 x14ac:dyDescent="0.2">
      <c r="B872" s="210"/>
      <c r="C872" s="211"/>
      <c r="D872" s="212" t="s">
        <v>283</v>
      </c>
      <c r="E872" s="213" t="s">
        <v>1</v>
      </c>
      <c r="F872" s="214" t="s">
        <v>6708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 x14ac:dyDescent="0.2">
      <c r="B873" s="210"/>
      <c r="C873" s="211"/>
      <c r="D873" s="212" t="s">
        <v>283</v>
      </c>
      <c r="E873" s="213" t="s">
        <v>1</v>
      </c>
      <c r="F873" s="214" t="s">
        <v>6709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 x14ac:dyDescent="0.2">
      <c r="B874" s="210"/>
      <c r="C874" s="211"/>
      <c r="D874" s="212" t="s">
        <v>283</v>
      </c>
      <c r="E874" s="213" t="s">
        <v>1</v>
      </c>
      <c r="F874" s="214" t="s">
        <v>6710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 x14ac:dyDescent="0.2">
      <c r="B875" s="210"/>
      <c r="C875" s="211"/>
      <c r="D875" s="212" t="s">
        <v>283</v>
      </c>
      <c r="E875" s="213" t="s">
        <v>1</v>
      </c>
      <c r="F875" s="214" t="s">
        <v>6711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 x14ac:dyDescent="0.2">
      <c r="B876" s="210"/>
      <c r="C876" s="211"/>
      <c r="D876" s="212" t="s">
        <v>283</v>
      </c>
      <c r="E876" s="213" t="s">
        <v>1</v>
      </c>
      <c r="F876" s="214" t="s">
        <v>6712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 x14ac:dyDescent="0.2">
      <c r="B877" s="210"/>
      <c r="C877" s="211"/>
      <c r="D877" s="212" t="s">
        <v>283</v>
      </c>
      <c r="E877" s="213" t="s">
        <v>1</v>
      </c>
      <c r="F877" s="214" t="s">
        <v>6713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 x14ac:dyDescent="0.2">
      <c r="B878" s="210"/>
      <c r="C878" s="211"/>
      <c r="D878" s="212" t="s">
        <v>283</v>
      </c>
      <c r="E878" s="213" t="s">
        <v>1</v>
      </c>
      <c r="F878" s="214" t="s">
        <v>6714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 x14ac:dyDescent="0.2">
      <c r="B879" s="210"/>
      <c r="C879" s="211"/>
      <c r="D879" s="212" t="s">
        <v>283</v>
      </c>
      <c r="E879" s="213" t="s">
        <v>1</v>
      </c>
      <c r="F879" s="214" t="s">
        <v>6715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 x14ac:dyDescent="0.2">
      <c r="B880" s="210"/>
      <c r="C880" s="211"/>
      <c r="D880" s="212" t="s">
        <v>283</v>
      </c>
      <c r="E880" s="213" t="s">
        <v>1</v>
      </c>
      <c r="F880" s="214" t="s">
        <v>6716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 x14ac:dyDescent="0.2">
      <c r="B881" s="210"/>
      <c r="C881" s="211"/>
      <c r="D881" s="212" t="s">
        <v>283</v>
      </c>
      <c r="E881" s="213" t="s">
        <v>1</v>
      </c>
      <c r="F881" s="214" t="s">
        <v>6717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 x14ac:dyDescent="0.2">
      <c r="B882" s="210"/>
      <c r="C882" s="211"/>
      <c r="D882" s="212" t="s">
        <v>283</v>
      </c>
      <c r="E882" s="213" t="s">
        <v>1</v>
      </c>
      <c r="F882" s="214" t="s">
        <v>6718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 x14ac:dyDescent="0.2">
      <c r="B883" s="210"/>
      <c r="C883" s="211"/>
      <c r="D883" s="212" t="s">
        <v>283</v>
      </c>
      <c r="E883" s="213" t="s">
        <v>1</v>
      </c>
      <c r="F883" s="214" t="s">
        <v>6719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 x14ac:dyDescent="0.2">
      <c r="B884" s="210"/>
      <c r="C884" s="211"/>
      <c r="D884" s="212" t="s">
        <v>283</v>
      </c>
      <c r="E884" s="213" t="s">
        <v>1</v>
      </c>
      <c r="F884" s="214" t="s">
        <v>6765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 x14ac:dyDescent="0.2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 x14ac:dyDescent="0.2">
      <c r="B886" s="246"/>
      <c r="C886" s="247"/>
      <c r="D886" s="212" t="s">
        <v>283</v>
      </c>
      <c r="E886" s="248" t="s">
        <v>1</v>
      </c>
      <c r="F886" s="249" t="s">
        <v>5939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 x14ac:dyDescent="0.2">
      <c r="A887" s="34"/>
      <c r="B887" s="35"/>
      <c r="C887" s="192" t="s">
        <v>1563</v>
      </c>
      <c r="D887" s="192" t="s">
        <v>274</v>
      </c>
      <c r="E887" s="193" t="s">
        <v>7000</v>
      </c>
      <c r="F887" s="194" t="s">
        <v>7001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 x14ac:dyDescent="0.2">
      <c r="B888" s="210"/>
      <c r="C888" s="211"/>
      <c r="D888" s="212" t="s">
        <v>283</v>
      </c>
      <c r="E888" s="213" t="s">
        <v>1</v>
      </c>
      <c r="F888" s="214" t="s">
        <v>6720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 x14ac:dyDescent="0.2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 x14ac:dyDescent="0.2">
      <c r="B890" s="246"/>
      <c r="C890" s="247"/>
      <c r="D890" s="212" t="s">
        <v>283</v>
      </c>
      <c r="E890" s="248" t="s">
        <v>1</v>
      </c>
      <c r="F890" s="249" t="s">
        <v>5939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 x14ac:dyDescent="0.2">
      <c r="A891" s="34"/>
      <c r="B891" s="35"/>
      <c r="C891" s="192" t="s">
        <v>1573</v>
      </c>
      <c r="D891" s="192" t="s">
        <v>274</v>
      </c>
      <c r="E891" s="193" t="s">
        <v>7002</v>
      </c>
      <c r="F891" s="194" t="s">
        <v>6724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 x14ac:dyDescent="0.2">
      <c r="B892" s="210"/>
      <c r="C892" s="211"/>
      <c r="D892" s="212" t="s">
        <v>283</v>
      </c>
      <c r="E892" s="213" t="s">
        <v>1</v>
      </c>
      <c r="F892" s="214" t="s">
        <v>6765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 x14ac:dyDescent="0.2">
      <c r="B894" s="246"/>
      <c r="C894" s="247"/>
      <c r="D894" s="212" t="s">
        <v>283</v>
      </c>
      <c r="E894" s="248" t="s">
        <v>1</v>
      </c>
      <c r="F894" s="249" t="s">
        <v>5939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 x14ac:dyDescent="0.2">
      <c r="A895" s="34"/>
      <c r="B895" s="35"/>
      <c r="C895" s="192" t="s">
        <v>1580</v>
      </c>
      <c r="D895" s="192" t="s">
        <v>274</v>
      </c>
      <c r="E895" s="193" t="s">
        <v>7003</v>
      </c>
      <c r="F895" s="194" t="s">
        <v>6729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 x14ac:dyDescent="0.2">
      <c r="B896" s="210"/>
      <c r="C896" s="211"/>
      <c r="D896" s="212" t="s">
        <v>283</v>
      </c>
      <c r="E896" s="213" t="s">
        <v>1</v>
      </c>
      <c r="F896" s="214" t="s">
        <v>6730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 x14ac:dyDescent="0.2">
      <c r="B897" s="210"/>
      <c r="C897" s="211"/>
      <c r="D897" s="212" t="s">
        <v>283</v>
      </c>
      <c r="E897" s="213" t="s">
        <v>1</v>
      </c>
      <c r="F897" s="214" t="s">
        <v>6731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 x14ac:dyDescent="0.2">
      <c r="B898" s="210"/>
      <c r="C898" s="211"/>
      <c r="D898" s="212" t="s">
        <v>283</v>
      </c>
      <c r="E898" s="213" t="s">
        <v>1</v>
      </c>
      <c r="F898" s="214" t="s">
        <v>6732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 x14ac:dyDescent="0.2">
      <c r="B899" s="210"/>
      <c r="C899" s="211"/>
      <c r="D899" s="212" t="s">
        <v>283</v>
      </c>
      <c r="E899" s="213" t="s">
        <v>1</v>
      </c>
      <c r="F899" s="214" t="s">
        <v>6906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 x14ac:dyDescent="0.2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 x14ac:dyDescent="0.2">
      <c r="B901" s="246"/>
      <c r="C901" s="247"/>
      <c r="D901" s="212" t="s">
        <v>283</v>
      </c>
      <c r="E901" s="248" t="s">
        <v>1</v>
      </c>
      <c r="F901" s="249" t="s">
        <v>5939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 x14ac:dyDescent="0.2">
      <c r="A902" s="34"/>
      <c r="B902" s="35"/>
      <c r="C902" s="192" t="s">
        <v>1586</v>
      </c>
      <c r="D902" s="192" t="s">
        <v>274</v>
      </c>
      <c r="E902" s="193" t="s">
        <v>7004</v>
      </c>
      <c r="F902" s="194" t="s">
        <v>6735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 x14ac:dyDescent="0.2">
      <c r="B903" s="210"/>
      <c r="C903" s="211"/>
      <c r="D903" s="212" t="s">
        <v>283</v>
      </c>
      <c r="E903" s="213" t="s">
        <v>1</v>
      </c>
      <c r="F903" s="214" t="s">
        <v>6730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 x14ac:dyDescent="0.2">
      <c r="B904" s="210"/>
      <c r="C904" s="211"/>
      <c r="D904" s="212" t="s">
        <v>283</v>
      </c>
      <c r="E904" s="213" t="s">
        <v>1</v>
      </c>
      <c r="F904" s="214" t="s">
        <v>6906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 x14ac:dyDescent="0.2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 x14ac:dyDescent="0.2">
      <c r="B906" s="246"/>
      <c r="C906" s="247"/>
      <c r="D906" s="212" t="s">
        <v>283</v>
      </c>
      <c r="E906" s="248" t="s">
        <v>1</v>
      </c>
      <c r="F906" s="249" t="s">
        <v>5939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 x14ac:dyDescent="0.2">
      <c r="A907" s="34"/>
      <c r="B907" s="35"/>
      <c r="C907" s="192" t="s">
        <v>1593</v>
      </c>
      <c r="D907" s="192" t="s">
        <v>274</v>
      </c>
      <c r="E907" s="193" t="s">
        <v>7005</v>
      </c>
      <c r="F907" s="194" t="s">
        <v>6729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 x14ac:dyDescent="0.2">
      <c r="B908" s="210"/>
      <c r="C908" s="211"/>
      <c r="D908" s="212" t="s">
        <v>283</v>
      </c>
      <c r="E908" s="213" t="s">
        <v>1</v>
      </c>
      <c r="F908" s="214" t="s">
        <v>6730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 x14ac:dyDescent="0.2">
      <c r="B909" s="210"/>
      <c r="C909" s="211"/>
      <c r="D909" s="212" t="s">
        <v>283</v>
      </c>
      <c r="E909" s="213" t="s">
        <v>1</v>
      </c>
      <c r="F909" s="214" t="s">
        <v>6731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 x14ac:dyDescent="0.2">
      <c r="B910" s="210"/>
      <c r="C910" s="211"/>
      <c r="D910" s="212" t="s">
        <v>283</v>
      </c>
      <c r="E910" s="213" t="s">
        <v>1</v>
      </c>
      <c r="F910" s="214" t="s">
        <v>6732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 x14ac:dyDescent="0.2">
      <c r="B911" s="210"/>
      <c r="C911" s="211"/>
      <c r="D911" s="212" t="s">
        <v>283</v>
      </c>
      <c r="E911" s="213" t="s">
        <v>1</v>
      </c>
      <c r="F911" s="214" t="s">
        <v>6906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 x14ac:dyDescent="0.2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 x14ac:dyDescent="0.2">
      <c r="B913" s="246"/>
      <c r="C913" s="247"/>
      <c r="D913" s="212" t="s">
        <v>283</v>
      </c>
      <c r="E913" s="248" t="s">
        <v>1</v>
      </c>
      <c r="F913" s="249" t="s">
        <v>5939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 x14ac:dyDescent="0.2">
      <c r="A914" s="34"/>
      <c r="B914" s="35"/>
      <c r="C914" s="192" t="s">
        <v>1598</v>
      </c>
      <c r="D914" s="192" t="s">
        <v>274</v>
      </c>
      <c r="E914" s="193" t="s">
        <v>7006</v>
      </c>
      <c r="F914" s="194" t="s">
        <v>6735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 x14ac:dyDescent="0.2">
      <c r="B915" s="210"/>
      <c r="C915" s="211"/>
      <c r="D915" s="212" t="s">
        <v>283</v>
      </c>
      <c r="E915" s="213" t="s">
        <v>1</v>
      </c>
      <c r="F915" s="214" t="s">
        <v>6730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 x14ac:dyDescent="0.2">
      <c r="B916" s="210"/>
      <c r="C916" s="211"/>
      <c r="D916" s="212" t="s">
        <v>283</v>
      </c>
      <c r="E916" s="213" t="s">
        <v>1</v>
      </c>
      <c r="F916" s="214" t="s">
        <v>6906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 x14ac:dyDescent="0.2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 x14ac:dyDescent="0.2">
      <c r="B918" s="246"/>
      <c r="C918" s="247"/>
      <c r="D918" s="212" t="s">
        <v>283</v>
      </c>
      <c r="E918" s="248" t="s">
        <v>1</v>
      </c>
      <c r="F918" s="249" t="s">
        <v>5939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 x14ac:dyDescent="0.2">
      <c r="A919" s="34"/>
      <c r="B919" s="35"/>
      <c r="C919" s="192" t="s">
        <v>1604</v>
      </c>
      <c r="D919" s="192" t="s">
        <v>274</v>
      </c>
      <c r="E919" s="193" t="s">
        <v>7007</v>
      </c>
      <c r="F919" s="194" t="s">
        <v>6908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 x14ac:dyDescent="0.2">
      <c r="B920" s="210"/>
      <c r="C920" s="211"/>
      <c r="D920" s="212" t="s">
        <v>283</v>
      </c>
      <c r="E920" s="213" t="s">
        <v>1</v>
      </c>
      <c r="F920" s="214" t="s">
        <v>6730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 x14ac:dyDescent="0.2">
      <c r="B921" s="210"/>
      <c r="C921" s="211"/>
      <c r="D921" s="212" t="s">
        <v>283</v>
      </c>
      <c r="E921" s="213" t="s">
        <v>1</v>
      </c>
      <c r="F921" s="214" t="s">
        <v>6731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 x14ac:dyDescent="0.2">
      <c r="B922" s="210"/>
      <c r="C922" s="211"/>
      <c r="D922" s="212" t="s">
        <v>283</v>
      </c>
      <c r="E922" s="213" t="s">
        <v>1</v>
      </c>
      <c r="F922" s="214" t="s">
        <v>6732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 x14ac:dyDescent="0.2">
      <c r="B923" s="210"/>
      <c r="C923" s="211"/>
      <c r="D923" s="212" t="s">
        <v>283</v>
      </c>
      <c r="E923" s="213" t="s">
        <v>1</v>
      </c>
      <c r="F923" s="214" t="s">
        <v>6906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 x14ac:dyDescent="0.2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 x14ac:dyDescent="0.2">
      <c r="B925" s="246"/>
      <c r="C925" s="247"/>
      <c r="D925" s="212" t="s">
        <v>283</v>
      </c>
      <c r="E925" s="248" t="s">
        <v>1</v>
      </c>
      <c r="F925" s="249" t="s">
        <v>5939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 x14ac:dyDescent="0.2">
      <c r="A926" s="34"/>
      <c r="B926" s="35"/>
      <c r="C926" s="192" t="s">
        <v>1611</v>
      </c>
      <c r="D926" s="192" t="s">
        <v>274</v>
      </c>
      <c r="E926" s="193" t="s">
        <v>7008</v>
      </c>
      <c r="F926" s="194" t="s">
        <v>6910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 x14ac:dyDescent="0.2">
      <c r="B927" s="210"/>
      <c r="C927" s="211"/>
      <c r="D927" s="212" t="s">
        <v>283</v>
      </c>
      <c r="E927" s="213" t="s">
        <v>1</v>
      </c>
      <c r="F927" s="214" t="s">
        <v>6730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 x14ac:dyDescent="0.2">
      <c r="B928" s="210"/>
      <c r="C928" s="211"/>
      <c r="D928" s="212" t="s">
        <v>283</v>
      </c>
      <c r="E928" s="213" t="s">
        <v>1</v>
      </c>
      <c r="F928" s="214" t="s">
        <v>6906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 x14ac:dyDescent="0.2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 x14ac:dyDescent="0.2">
      <c r="B930" s="246"/>
      <c r="C930" s="247"/>
      <c r="D930" s="212" t="s">
        <v>283</v>
      </c>
      <c r="E930" s="248" t="s">
        <v>1</v>
      </c>
      <c r="F930" s="249" t="s">
        <v>5939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 x14ac:dyDescent="0.2">
      <c r="A931" s="34"/>
      <c r="B931" s="35"/>
      <c r="C931" s="192" t="s">
        <v>1617</v>
      </c>
      <c r="D931" s="192" t="s">
        <v>274</v>
      </c>
      <c r="E931" s="193" t="s">
        <v>7009</v>
      </c>
      <c r="F931" s="194" t="s">
        <v>6908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 x14ac:dyDescent="0.2">
      <c r="B932" s="210"/>
      <c r="C932" s="211"/>
      <c r="D932" s="212" t="s">
        <v>283</v>
      </c>
      <c r="E932" s="213" t="s">
        <v>1</v>
      </c>
      <c r="F932" s="214" t="s">
        <v>6730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 x14ac:dyDescent="0.2">
      <c r="B933" s="210"/>
      <c r="C933" s="211"/>
      <c r="D933" s="212" t="s">
        <v>283</v>
      </c>
      <c r="E933" s="213" t="s">
        <v>1</v>
      </c>
      <c r="F933" s="214" t="s">
        <v>6731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 x14ac:dyDescent="0.2">
      <c r="B934" s="210"/>
      <c r="C934" s="211"/>
      <c r="D934" s="212" t="s">
        <v>283</v>
      </c>
      <c r="E934" s="213" t="s">
        <v>1</v>
      </c>
      <c r="F934" s="214" t="s">
        <v>6732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 x14ac:dyDescent="0.2">
      <c r="B935" s="210"/>
      <c r="C935" s="211"/>
      <c r="D935" s="212" t="s">
        <v>283</v>
      </c>
      <c r="E935" s="213" t="s">
        <v>1</v>
      </c>
      <c r="F935" s="214" t="s">
        <v>6906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 x14ac:dyDescent="0.2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 x14ac:dyDescent="0.2">
      <c r="B937" s="246"/>
      <c r="C937" s="247"/>
      <c r="D937" s="212" t="s">
        <v>283</v>
      </c>
      <c r="E937" s="248" t="s">
        <v>1</v>
      </c>
      <c r="F937" s="249" t="s">
        <v>5939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 x14ac:dyDescent="0.2">
      <c r="A938" s="34"/>
      <c r="B938" s="35"/>
      <c r="C938" s="192" t="s">
        <v>1631</v>
      </c>
      <c r="D938" s="192" t="s">
        <v>274</v>
      </c>
      <c r="E938" s="193" t="s">
        <v>7010</v>
      </c>
      <c r="F938" s="194" t="s">
        <v>6910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 x14ac:dyDescent="0.2">
      <c r="B939" s="210"/>
      <c r="C939" s="211"/>
      <c r="D939" s="212" t="s">
        <v>283</v>
      </c>
      <c r="E939" s="213" t="s">
        <v>1</v>
      </c>
      <c r="F939" s="214" t="s">
        <v>6730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 x14ac:dyDescent="0.2">
      <c r="B940" s="210"/>
      <c r="C940" s="211"/>
      <c r="D940" s="212" t="s">
        <v>283</v>
      </c>
      <c r="E940" s="213" t="s">
        <v>1</v>
      </c>
      <c r="F940" s="214" t="s">
        <v>6906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 x14ac:dyDescent="0.2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 x14ac:dyDescent="0.2">
      <c r="B942" s="246"/>
      <c r="C942" s="247"/>
      <c r="D942" s="212" t="s">
        <v>283</v>
      </c>
      <c r="E942" s="248" t="s">
        <v>1</v>
      </c>
      <c r="F942" s="249" t="s">
        <v>5939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 x14ac:dyDescent="0.2">
      <c r="A943" s="34"/>
      <c r="B943" s="35"/>
      <c r="C943" s="192" t="s">
        <v>1643</v>
      </c>
      <c r="D943" s="192" t="s">
        <v>274</v>
      </c>
      <c r="E943" s="193" t="s">
        <v>7011</v>
      </c>
      <c r="F943" s="194" t="s">
        <v>6729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 x14ac:dyDescent="0.2">
      <c r="B944" s="210"/>
      <c r="C944" s="211"/>
      <c r="D944" s="212" t="s">
        <v>283</v>
      </c>
      <c r="E944" s="213" t="s">
        <v>1</v>
      </c>
      <c r="F944" s="214" t="s">
        <v>6730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 x14ac:dyDescent="0.2">
      <c r="B945" s="210"/>
      <c r="C945" s="211"/>
      <c r="D945" s="212" t="s">
        <v>283</v>
      </c>
      <c r="E945" s="213" t="s">
        <v>1</v>
      </c>
      <c r="F945" s="214" t="s">
        <v>6731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 x14ac:dyDescent="0.2">
      <c r="B946" s="210"/>
      <c r="C946" s="211"/>
      <c r="D946" s="212" t="s">
        <v>283</v>
      </c>
      <c r="E946" s="213" t="s">
        <v>1</v>
      </c>
      <c r="F946" s="214" t="s">
        <v>6732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 x14ac:dyDescent="0.2">
      <c r="B947" s="210"/>
      <c r="C947" s="211"/>
      <c r="D947" s="212" t="s">
        <v>283</v>
      </c>
      <c r="E947" s="213" t="s">
        <v>1</v>
      </c>
      <c r="F947" s="214" t="s">
        <v>6906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 x14ac:dyDescent="0.2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 x14ac:dyDescent="0.2">
      <c r="B949" s="246"/>
      <c r="C949" s="247"/>
      <c r="D949" s="212" t="s">
        <v>283</v>
      </c>
      <c r="E949" s="248" t="s">
        <v>1</v>
      </c>
      <c r="F949" s="249" t="s">
        <v>5939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 x14ac:dyDescent="0.2">
      <c r="A950" s="34"/>
      <c r="B950" s="35"/>
      <c r="C950" s="192" t="s">
        <v>1652</v>
      </c>
      <c r="D950" s="192" t="s">
        <v>274</v>
      </c>
      <c r="E950" s="193" t="s">
        <v>7012</v>
      </c>
      <c r="F950" s="194" t="s">
        <v>6735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 x14ac:dyDescent="0.2">
      <c r="B951" s="210"/>
      <c r="C951" s="211"/>
      <c r="D951" s="212" t="s">
        <v>283</v>
      </c>
      <c r="E951" s="213" t="s">
        <v>1</v>
      </c>
      <c r="F951" s="214" t="s">
        <v>6730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 x14ac:dyDescent="0.2">
      <c r="B952" s="210"/>
      <c r="C952" s="211"/>
      <c r="D952" s="212" t="s">
        <v>283</v>
      </c>
      <c r="E952" s="213" t="s">
        <v>1</v>
      </c>
      <c r="F952" s="214" t="s">
        <v>6906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 x14ac:dyDescent="0.2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 x14ac:dyDescent="0.2">
      <c r="B954" s="246"/>
      <c r="C954" s="247"/>
      <c r="D954" s="212" t="s">
        <v>283</v>
      </c>
      <c r="E954" s="248" t="s">
        <v>1</v>
      </c>
      <c r="F954" s="249" t="s">
        <v>5939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 x14ac:dyDescent="0.2">
      <c r="A955" s="34"/>
      <c r="B955" s="35"/>
      <c r="C955" s="192" t="s">
        <v>1663</v>
      </c>
      <c r="D955" s="192" t="s">
        <v>274</v>
      </c>
      <c r="E955" s="193" t="s">
        <v>7013</v>
      </c>
      <c r="F955" s="194" t="s">
        <v>6908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 x14ac:dyDescent="0.2">
      <c r="B956" s="210"/>
      <c r="C956" s="211"/>
      <c r="D956" s="212" t="s">
        <v>283</v>
      </c>
      <c r="E956" s="213" t="s">
        <v>1</v>
      </c>
      <c r="F956" s="214" t="s">
        <v>6730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 x14ac:dyDescent="0.2">
      <c r="B957" s="210"/>
      <c r="C957" s="211"/>
      <c r="D957" s="212" t="s">
        <v>283</v>
      </c>
      <c r="E957" s="213" t="s">
        <v>1</v>
      </c>
      <c r="F957" s="214" t="s">
        <v>6731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 x14ac:dyDescent="0.2">
      <c r="B958" s="210"/>
      <c r="C958" s="211"/>
      <c r="D958" s="212" t="s">
        <v>283</v>
      </c>
      <c r="E958" s="213" t="s">
        <v>1</v>
      </c>
      <c r="F958" s="214" t="s">
        <v>6732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 x14ac:dyDescent="0.2">
      <c r="B959" s="210"/>
      <c r="C959" s="211"/>
      <c r="D959" s="212" t="s">
        <v>283</v>
      </c>
      <c r="E959" s="213" t="s">
        <v>1</v>
      </c>
      <c r="F959" s="214" t="s">
        <v>6906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 x14ac:dyDescent="0.2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 x14ac:dyDescent="0.2">
      <c r="B961" s="246"/>
      <c r="C961" s="247"/>
      <c r="D961" s="212" t="s">
        <v>283</v>
      </c>
      <c r="E961" s="248" t="s">
        <v>1</v>
      </c>
      <c r="F961" s="249" t="s">
        <v>5939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 x14ac:dyDescent="0.2">
      <c r="A962" s="34"/>
      <c r="B962" s="35"/>
      <c r="C962" s="192" t="s">
        <v>1671</v>
      </c>
      <c r="D962" s="192" t="s">
        <v>274</v>
      </c>
      <c r="E962" s="193" t="s">
        <v>7014</v>
      </c>
      <c r="F962" s="194" t="s">
        <v>6910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 x14ac:dyDescent="0.2">
      <c r="B963" s="210"/>
      <c r="C963" s="211"/>
      <c r="D963" s="212" t="s">
        <v>283</v>
      </c>
      <c r="E963" s="213" t="s">
        <v>1</v>
      </c>
      <c r="F963" s="214" t="s">
        <v>6730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 x14ac:dyDescent="0.2">
      <c r="B964" s="210"/>
      <c r="C964" s="211"/>
      <c r="D964" s="212" t="s">
        <v>283</v>
      </c>
      <c r="E964" s="213" t="s">
        <v>1</v>
      </c>
      <c r="F964" s="214" t="s">
        <v>6906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 x14ac:dyDescent="0.2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 x14ac:dyDescent="0.2">
      <c r="B966" s="246"/>
      <c r="C966" s="247"/>
      <c r="D966" s="212" t="s">
        <v>283</v>
      </c>
      <c r="E966" s="248" t="s">
        <v>1</v>
      </c>
      <c r="F966" s="249" t="s">
        <v>5939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 x14ac:dyDescent="0.2">
      <c r="A967" s="34"/>
      <c r="B967" s="35"/>
      <c r="C967" s="192" t="s">
        <v>1676</v>
      </c>
      <c r="D967" s="192" t="s">
        <v>274</v>
      </c>
      <c r="E967" s="193" t="s">
        <v>7015</v>
      </c>
      <c r="F967" s="194" t="s">
        <v>6737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 x14ac:dyDescent="0.2">
      <c r="B968" s="210"/>
      <c r="C968" s="211"/>
      <c r="D968" s="212" t="s">
        <v>283</v>
      </c>
      <c r="E968" s="213" t="s">
        <v>1</v>
      </c>
      <c r="F968" s="214" t="s">
        <v>6730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 x14ac:dyDescent="0.2">
      <c r="B969" s="210"/>
      <c r="C969" s="211"/>
      <c r="D969" s="212" t="s">
        <v>283</v>
      </c>
      <c r="E969" s="213" t="s">
        <v>1</v>
      </c>
      <c r="F969" s="214" t="s">
        <v>6731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 x14ac:dyDescent="0.2">
      <c r="B970" s="210"/>
      <c r="C970" s="211"/>
      <c r="D970" s="212" t="s">
        <v>283</v>
      </c>
      <c r="E970" s="213" t="s">
        <v>1</v>
      </c>
      <c r="F970" s="214" t="s">
        <v>6732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 x14ac:dyDescent="0.2">
      <c r="B971" s="210"/>
      <c r="C971" s="211"/>
      <c r="D971" s="212" t="s">
        <v>283</v>
      </c>
      <c r="E971" s="213" t="s">
        <v>1</v>
      </c>
      <c r="F971" s="214" t="s">
        <v>6906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 x14ac:dyDescent="0.2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 x14ac:dyDescent="0.2">
      <c r="B973" s="246"/>
      <c r="C973" s="247"/>
      <c r="D973" s="212" t="s">
        <v>283</v>
      </c>
      <c r="E973" s="248" t="s">
        <v>1</v>
      </c>
      <c r="F973" s="249" t="s">
        <v>5939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 x14ac:dyDescent="0.2">
      <c r="A974" s="34"/>
      <c r="B974" s="35"/>
      <c r="C974" s="192" t="s">
        <v>1786</v>
      </c>
      <c r="D974" s="192" t="s">
        <v>274</v>
      </c>
      <c r="E974" s="193" t="s">
        <v>7016</v>
      </c>
      <c r="F974" s="194" t="s">
        <v>6739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 x14ac:dyDescent="0.2">
      <c r="B975" s="210"/>
      <c r="C975" s="211"/>
      <c r="D975" s="212" t="s">
        <v>283</v>
      </c>
      <c r="E975" s="213" t="s">
        <v>1</v>
      </c>
      <c r="F975" s="214" t="s">
        <v>6730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 x14ac:dyDescent="0.2">
      <c r="B976" s="210"/>
      <c r="C976" s="211"/>
      <c r="D976" s="212" t="s">
        <v>283</v>
      </c>
      <c r="E976" s="213" t="s">
        <v>1</v>
      </c>
      <c r="F976" s="214" t="s">
        <v>6906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 x14ac:dyDescent="0.2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 x14ac:dyDescent="0.2">
      <c r="B978" s="246"/>
      <c r="C978" s="247"/>
      <c r="D978" s="212" t="s">
        <v>283</v>
      </c>
      <c r="E978" s="248" t="s">
        <v>1</v>
      </c>
      <c r="F978" s="249" t="s">
        <v>5939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 x14ac:dyDescent="0.2">
      <c r="A979" s="34"/>
      <c r="B979" s="35"/>
      <c r="C979" s="192" t="s">
        <v>1793</v>
      </c>
      <c r="D979" s="192" t="s">
        <v>274</v>
      </c>
      <c r="E979" s="193" t="s">
        <v>7017</v>
      </c>
      <c r="F979" s="194" t="s">
        <v>7018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 x14ac:dyDescent="0.2">
      <c r="B980" s="210"/>
      <c r="C980" s="211"/>
      <c r="D980" s="212" t="s">
        <v>283</v>
      </c>
      <c r="E980" s="213" t="s">
        <v>1</v>
      </c>
      <c r="F980" s="214" t="s">
        <v>7019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 x14ac:dyDescent="0.2">
      <c r="B981" s="210"/>
      <c r="C981" s="211"/>
      <c r="D981" s="212" t="s">
        <v>283</v>
      </c>
      <c r="E981" s="213" t="s">
        <v>1</v>
      </c>
      <c r="F981" s="214" t="s">
        <v>6906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 x14ac:dyDescent="0.2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 x14ac:dyDescent="0.2">
      <c r="B983" s="246"/>
      <c r="C983" s="247"/>
      <c r="D983" s="212" t="s">
        <v>283</v>
      </c>
      <c r="E983" s="248" t="s">
        <v>1</v>
      </c>
      <c r="F983" s="249" t="s">
        <v>5939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 x14ac:dyDescent="0.2">
      <c r="A984" s="34"/>
      <c r="B984" s="35"/>
      <c r="C984" s="192" t="s">
        <v>1801</v>
      </c>
      <c r="D984" s="192" t="s">
        <v>274</v>
      </c>
      <c r="E984" s="193" t="s">
        <v>7020</v>
      </c>
      <c r="F984" s="194" t="s">
        <v>7021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 x14ac:dyDescent="0.2">
      <c r="B985" s="210"/>
      <c r="C985" s="211"/>
      <c r="D985" s="212" t="s">
        <v>283</v>
      </c>
      <c r="E985" s="213" t="s">
        <v>1</v>
      </c>
      <c r="F985" s="214" t="s">
        <v>6906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 x14ac:dyDescent="0.2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 x14ac:dyDescent="0.2">
      <c r="B987" s="246"/>
      <c r="C987" s="247"/>
      <c r="D987" s="212" t="s">
        <v>283</v>
      </c>
      <c r="E987" s="248" t="s">
        <v>1</v>
      </c>
      <c r="F987" s="249" t="s">
        <v>5939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 x14ac:dyDescent="0.2">
      <c r="A988" s="34"/>
      <c r="B988" s="35"/>
      <c r="C988" s="192" t="s">
        <v>1810</v>
      </c>
      <c r="D988" s="192" t="s">
        <v>274</v>
      </c>
      <c r="E988" s="193" t="s">
        <v>7022</v>
      </c>
      <c r="F988" s="194" t="s">
        <v>6935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 x14ac:dyDescent="0.2">
      <c r="B989" s="210"/>
      <c r="C989" s="211"/>
      <c r="D989" s="212" t="s">
        <v>283</v>
      </c>
      <c r="E989" s="213" t="s">
        <v>1</v>
      </c>
      <c r="F989" s="214" t="s">
        <v>6906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 x14ac:dyDescent="0.2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 x14ac:dyDescent="0.2">
      <c r="B991" s="246"/>
      <c r="C991" s="247"/>
      <c r="D991" s="212" t="s">
        <v>283</v>
      </c>
      <c r="E991" s="248" t="s">
        <v>1</v>
      </c>
      <c r="F991" s="249" t="s">
        <v>5939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 x14ac:dyDescent="0.2">
      <c r="A992" s="34"/>
      <c r="B992" s="35"/>
      <c r="C992" s="192" t="s">
        <v>1815</v>
      </c>
      <c r="D992" s="192" t="s">
        <v>274</v>
      </c>
      <c r="E992" s="193" t="s">
        <v>7023</v>
      </c>
      <c r="F992" s="194" t="s">
        <v>6937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 x14ac:dyDescent="0.2">
      <c r="B993" s="210"/>
      <c r="C993" s="211"/>
      <c r="D993" s="212" t="s">
        <v>283</v>
      </c>
      <c r="E993" s="213" t="s">
        <v>1</v>
      </c>
      <c r="F993" s="214" t="s">
        <v>6906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 x14ac:dyDescent="0.2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 x14ac:dyDescent="0.2">
      <c r="B995" s="246"/>
      <c r="C995" s="247"/>
      <c r="D995" s="212" t="s">
        <v>283</v>
      </c>
      <c r="E995" s="248" t="s">
        <v>1</v>
      </c>
      <c r="F995" s="249" t="s">
        <v>5939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 x14ac:dyDescent="0.2">
      <c r="A996" s="34"/>
      <c r="B996" s="35"/>
      <c r="C996" s="192" t="s">
        <v>1886</v>
      </c>
      <c r="D996" s="192" t="s">
        <v>274</v>
      </c>
      <c r="E996" s="193" t="s">
        <v>7024</v>
      </c>
      <c r="F996" s="194" t="s">
        <v>7025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 x14ac:dyDescent="0.2">
      <c r="B997" s="210"/>
      <c r="C997" s="211"/>
      <c r="D997" s="212" t="s">
        <v>283</v>
      </c>
      <c r="E997" s="213" t="s">
        <v>1</v>
      </c>
      <c r="F997" s="214" t="s">
        <v>6751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 x14ac:dyDescent="0.2">
      <c r="B998" s="210"/>
      <c r="C998" s="211"/>
      <c r="D998" s="212" t="s">
        <v>283</v>
      </c>
      <c r="E998" s="213" t="s">
        <v>1</v>
      </c>
      <c r="F998" s="214" t="s">
        <v>6906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 x14ac:dyDescent="0.2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 x14ac:dyDescent="0.2">
      <c r="B1000" s="246"/>
      <c r="C1000" s="247"/>
      <c r="D1000" s="212" t="s">
        <v>283</v>
      </c>
      <c r="E1000" s="248" t="s">
        <v>1</v>
      </c>
      <c r="F1000" s="249" t="s">
        <v>5939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 x14ac:dyDescent="0.2">
      <c r="A1001" s="34"/>
      <c r="B1001" s="35"/>
      <c r="C1001" s="192" t="s">
        <v>1892</v>
      </c>
      <c r="D1001" s="192" t="s">
        <v>274</v>
      </c>
      <c r="E1001" s="193" t="s">
        <v>7026</v>
      </c>
      <c r="F1001" s="194" t="s">
        <v>7027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 x14ac:dyDescent="0.2">
      <c r="B1002" s="210"/>
      <c r="C1002" s="211"/>
      <c r="D1002" s="212" t="s">
        <v>283</v>
      </c>
      <c r="E1002" s="213" t="s">
        <v>1</v>
      </c>
      <c r="F1002" s="214" t="s">
        <v>6751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 x14ac:dyDescent="0.2">
      <c r="B1003" s="210"/>
      <c r="C1003" s="211"/>
      <c r="D1003" s="212" t="s">
        <v>283</v>
      </c>
      <c r="E1003" s="213" t="s">
        <v>1</v>
      </c>
      <c r="F1003" s="214" t="s">
        <v>6906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 x14ac:dyDescent="0.2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 x14ac:dyDescent="0.2">
      <c r="B1005" s="246"/>
      <c r="C1005" s="247"/>
      <c r="D1005" s="212" t="s">
        <v>283</v>
      </c>
      <c r="E1005" s="248" t="s">
        <v>1</v>
      </c>
      <c r="F1005" s="249" t="s">
        <v>5939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 x14ac:dyDescent="0.2">
      <c r="A1006" s="34"/>
      <c r="B1006" s="35"/>
      <c r="C1006" s="192" t="s">
        <v>7028</v>
      </c>
      <c r="D1006" s="192" t="s">
        <v>274</v>
      </c>
      <c r="E1006" s="193" t="s">
        <v>7029</v>
      </c>
      <c r="F1006" s="194" t="s">
        <v>6945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 x14ac:dyDescent="0.2">
      <c r="B1007" s="210"/>
      <c r="C1007" s="211"/>
      <c r="D1007" s="212" t="s">
        <v>283</v>
      </c>
      <c r="E1007" s="213" t="s">
        <v>1</v>
      </c>
      <c r="F1007" s="214" t="s">
        <v>6906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 x14ac:dyDescent="0.2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 x14ac:dyDescent="0.2">
      <c r="B1009" s="246"/>
      <c r="C1009" s="247"/>
      <c r="D1009" s="212" t="s">
        <v>283</v>
      </c>
      <c r="E1009" s="248" t="s">
        <v>1</v>
      </c>
      <c r="F1009" s="249" t="s">
        <v>5939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 x14ac:dyDescent="0.2">
      <c r="A1010" s="34"/>
      <c r="B1010" s="35"/>
      <c r="C1010" s="192" t="s">
        <v>1897</v>
      </c>
      <c r="D1010" s="192" t="s">
        <v>274</v>
      </c>
      <c r="E1010" s="193" t="s">
        <v>7030</v>
      </c>
      <c r="F1010" s="194" t="s">
        <v>6948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 x14ac:dyDescent="0.2">
      <c r="B1011" s="210"/>
      <c r="C1011" s="211"/>
      <c r="D1011" s="212" t="s">
        <v>283</v>
      </c>
      <c r="E1011" s="213" t="s">
        <v>1</v>
      </c>
      <c r="F1011" s="214" t="s">
        <v>6906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 x14ac:dyDescent="0.2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 x14ac:dyDescent="0.2">
      <c r="B1013" s="246"/>
      <c r="C1013" s="247"/>
      <c r="D1013" s="212" t="s">
        <v>283</v>
      </c>
      <c r="E1013" s="248" t="s">
        <v>1</v>
      </c>
      <c r="F1013" s="249" t="s">
        <v>5939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 x14ac:dyDescent="0.2">
      <c r="A1014" s="34"/>
      <c r="B1014" s="35"/>
      <c r="C1014" s="192" t="s">
        <v>1903</v>
      </c>
      <c r="D1014" s="192" t="s">
        <v>274</v>
      </c>
      <c r="E1014" s="193" t="s">
        <v>7031</v>
      </c>
      <c r="F1014" s="194" t="s">
        <v>6950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 x14ac:dyDescent="0.2">
      <c r="B1015" s="210"/>
      <c r="C1015" s="211"/>
      <c r="D1015" s="212" t="s">
        <v>283</v>
      </c>
      <c r="E1015" s="213" t="s">
        <v>1</v>
      </c>
      <c r="F1015" s="214" t="s">
        <v>6906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 x14ac:dyDescent="0.2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 x14ac:dyDescent="0.2">
      <c r="B1017" s="246"/>
      <c r="C1017" s="247"/>
      <c r="D1017" s="212" t="s">
        <v>283</v>
      </c>
      <c r="E1017" s="248" t="s">
        <v>1</v>
      </c>
      <c r="F1017" s="249" t="s">
        <v>5939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 x14ac:dyDescent="0.2">
      <c r="A1018" s="34"/>
      <c r="B1018" s="35"/>
      <c r="C1018" s="192" t="s">
        <v>1908</v>
      </c>
      <c r="D1018" s="192" t="s">
        <v>274</v>
      </c>
      <c r="E1018" s="193" t="s">
        <v>7032</v>
      </c>
      <c r="F1018" s="194" t="s">
        <v>7033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 x14ac:dyDescent="0.2">
      <c r="B1019" s="210"/>
      <c r="C1019" s="211"/>
      <c r="D1019" s="212" t="s">
        <v>283</v>
      </c>
      <c r="E1019" s="213" t="s">
        <v>1</v>
      </c>
      <c r="F1019" s="214" t="s">
        <v>6756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 x14ac:dyDescent="0.2">
      <c r="B1020" s="210"/>
      <c r="C1020" s="211"/>
      <c r="D1020" s="212" t="s">
        <v>283</v>
      </c>
      <c r="E1020" s="213" t="s">
        <v>1</v>
      </c>
      <c r="F1020" s="214" t="s">
        <v>6757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 x14ac:dyDescent="0.2">
      <c r="B1021" s="210"/>
      <c r="C1021" s="211"/>
      <c r="D1021" s="212" t="s">
        <v>283</v>
      </c>
      <c r="E1021" s="213" t="s">
        <v>1</v>
      </c>
      <c r="F1021" s="214" t="s">
        <v>6758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 x14ac:dyDescent="0.2">
      <c r="B1022" s="210"/>
      <c r="C1022" s="211"/>
      <c r="D1022" s="212" t="s">
        <v>283</v>
      </c>
      <c r="E1022" s="213" t="s">
        <v>1</v>
      </c>
      <c r="F1022" s="214" t="s">
        <v>6759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 x14ac:dyDescent="0.2">
      <c r="B1023" s="210"/>
      <c r="C1023" s="211"/>
      <c r="D1023" s="212" t="s">
        <v>283</v>
      </c>
      <c r="E1023" s="213" t="s">
        <v>1</v>
      </c>
      <c r="F1023" s="214" t="s">
        <v>6760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 x14ac:dyDescent="0.2">
      <c r="B1024" s="210"/>
      <c r="C1024" s="211"/>
      <c r="D1024" s="212" t="s">
        <v>283</v>
      </c>
      <c r="E1024" s="213" t="s">
        <v>1</v>
      </c>
      <c r="F1024" s="214" t="s">
        <v>6761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 x14ac:dyDescent="0.2">
      <c r="B1025" s="210"/>
      <c r="C1025" s="211"/>
      <c r="D1025" s="212" t="s">
        <v>283</v>
      </c>
      <c r="E1025" s="213" t="s">
        <v>1</v>
      </c>
      <c r="F1025" s="214" t="s">
        <v>6762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 x14ac:dyDescent="0.2">
      <c r="B1026" s="210"/>
      <c r="C1026" s="211"/>
      <c r="D1026" s="212" t="s">
        <v>283</v>
      </c>
      <c r="E1026" s="213" t="s">
        <v>1</v>
      </c>
      <c r="F1026" s="214" t="s">
        <v>6763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 x14ac:dyDescent="0.2">
      <c r="B1027" s="210"/>
      <c r="C1027" s="211"/>
      <c r="D1027" s="212" t="s">
        <v>283</v>
      </c>
      <c r="E1027" s="213" t="s">
        <v>1</v>
      </c>
      <c r="F1027" s="214" t="s">
        <v>6764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 x14ac:dyDescent="0.2">
      <c r="B1028" s="210"/>
      <c r="C1028" s="211"/>
      <c r="D1028" s="212" t="s">
        <v>283</v>
      </c>
      <c r="E1028" s="213" t="s">
        <v>1</v>
      </c>
      <c r="F1028" s="214" t="s">
        <v>6765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 x14ac:dyDescent="0.2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 x14ac:dyDescent="0.2">
      <c r="B1030" s="246"/>
      <c r="C1030" s="247"/>
      <c r="D1030" s="212" t="s">
        <v>283</v>
      </c>
      <c r="E1030" s="248" t="s">
        <v>1</v>
      </c>
      <c r="F1030" s="249" t="s">
        <v>5939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 x14ac:dyDescent="0.2">
      <c r="A1031" s="34"/>
      <c r="B1031" s="35"/>
      <c r="C1031" s="192" t="s">
        <v>1922</v>
      </c>
      <c r="D1031" s="192" t="s">
        <v>274</v>
      </c>
      <c r="E1031" s="193" t="s">
        <v>7034</v>
      </c>
      <c r="F1031" s="194" t="s">
        <v>7033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 x14ac:dyDescent="0.2">
      <c r="B1032" s="210"/>
      <c r="C1032" s="211"/>
      <c r="D1032" s="212" t="s">
        <v>283</v>
      </c>
      <c r="E1032" s="213" t="s">
        <v>1</v>
      </c>
      <c r="F1032" s="214" t="s">
        <v>6756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 x14ac:dyDescent="0.2">
      <c r="B1033" s="210"/>
      <c r="C1033" s="211"/>
      <c r="D1033" s="212" t="s">
        <v>283</v>
      </c>
      <c r="E1033" s="213" t="s">
        <v>1</v>
      </c>
      <c r="F1033" s="214" t="s">
        <v>6757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 x14ac:dyDescent="0.2">
      <c r="B1034" s="210"/>
      <c r="C1034" s="211"/>
      <c r="D1034" s="212" t="s">
        <v>283</v>
      </c>
      <c r="E1034" s="213" t="s">
        <v>1</v>
      </c>
      <c r="F1034" s="214" t="s">
        <v>6758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 x14ac:dyDescent="0.2">
      <c r="B1035" s="210"/>
      <c r="C1035" s="211"/>
      <c r="D1035" s="212" t="s">
        <v>283</v>
      </c>
      <c r="E1035" s="213" t="s">
        <v>1</v>
      </c>
      <c r="F1035" s="214" t="s">
        <v>6759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 x14ac:dyDescent="0.2">
      <c r="B1036" s="210"/>
      <c r="C1036" s="211"/>
      <c r="D1036" s="212" t="s">
        <v>283</v>
      </c>
      <c r="E1036" s="213" t="s">
        <v>1</v>
      </c>
      <c r="F1036" s="214" t="s">
        <v>6760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 x14ac:dyDescent="0.2">
      <c r="B1037" s="210"/>
      <c r="C1037" s="211"/>
      <c r="D1037" s="212" t="s">
        <v>283</v>
      </c>
      <c r="E1037" s="213" t="s">
        <v>1</v>
      </c>
      <c r="F1037" s="214" t="s">
        <v>6761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 x14ac:dyDescent="0.2">
      <c r="B1038" s="210"/>
      <c r="C1038" s="211"/>
      <c r="D1038" s="212" t="s">
        <v>283</v>
      </c>
      <c r="E1038" s="213" t="s">
        <v>1</v>
      </c>
      <c r="F1038" s="214" t="s">
        <v>6762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 x14ac:dyDescent="0.2">
      <c r="B1039" s="210"/>
      <c r="C1039" s="211"/>
      <c r="D1039" s="212" t="s">
        <v>283</v>
      </c>
      <c r="E1039" s="213" t="s">
        <v>1</v>
      </c>
      <c r="F1039" s="214" t="s">
        <v>6763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 x14ac:dyDescent="0.2">
      <c r="B1040" s="210"/>
      <c r="C1040" s="211"/>
      <c r="D1040" s="212" t="s">
        <v>283</v>
      </c>
      <c r="E1040" s="213" t="s">
        <v>1</v>
      </c>
      <c r="F1040" s="214" t="s">
        <v>6764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 x14ac:dyDescent="0.2">
      <c r="B1041" s="210"/>
      <c r="C1041" s="211"/>
      <c r="D1041" s="212" t="s">
        <v>283</v>
      </c>
      <c r="E1041" s="213" t="s">
        <v>1</v>
      </c>
      <c r="F1041" s="214" t="s">
        <v>6765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 x14ac:dyDescent="0.2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 x14ac:dyDescent="0.2">
      <c r="B1043" s="246"/>
      <c r="C1043" s="247"/>
      <c r="D1043" s="212" t="s">
        <v>283</v>
      </c>
      <c r="E1043" s="248" t="s">
        <v>1</v>
      </c>
      <c r="F1043" s="249" t="s">
        <v>5939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 x14ac:dyDescent="0.2">
      <c r="A1044" s="34"/>
      <c r="B1044" s="35"/>
      <c r="C1044" s="192" t="s">
        <v>1937</v>
      </c>
      <c r="D1044" s="192" t="s">
        <v>274</v>
      </c>
      <c r="E1044" s="193" t="s">
        <v>7035</v>
      </c>
      <c r="F1044" s="194" t="s">
        <v>7036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 x14ac:dyDescent="0.2">
      <c r="B1045" s="210"/>
      <c r="C1045" s="211"/>
      <c r="D1045" s="212" t="s">
        <v>283</v>
      </c>
      <c r="E1045" s="213" t="s">
        <v>1</v>
      </c>
      <c r="F1045" s="214" t="s">
        <v>6765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 x14ac:dyDescent="0.2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 x14ac:dyDescent="0.2">
      <c r="B1047" s="246"/>
      <c r="C1047" s="247"/>
      <c r="D1047" s="212" t="s">
        <v>283</v>
      </c>
      <c r="E1047" s="248" t="s">
        <v>1</v>
      </c>
      <c r="F1047" s="249" t="s">
        <v>5939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 x14ac:dyDescent="0.2">
      <c r="A1048" s="34"/>
      <c r="B1048" s="35"/>
      <c r="C1048" s="192" t="s">
        <v>1942</v>
      </c>
      <c r="D1048" s="192" t="s">
        <v>274</v>
      </c>
      <c r="E1048" s="193" t="s">
        <v>7037</v>
      </c>
      <c r="F1048" s="194" t="s">
        <v>7038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 x14ac:dyDescent="0.2">
      <c r="B1049" s="210"/>
      <c r="C1049" s="211"/>
      <c r="D1049" s="212" t="s">
        <v>283</v>
      </c>
      <c r="E1049" s="213" t="s">
        <v>1</v>
      </c>
      <c r="F1049" s="214" t="s">
        <v>6765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 x14ac:dyDescent="0.2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 x14ac:dyDescent="0.2">
      <c r="B1051" s="246"/>
      <c r="C1051" s="247"/>
      <c r="D1051" s="212" t="s">
        <v>283</v>
      </c>
      <c r="E1051" s="248" t="s">
        <v>1</v>
      </c>
      <c r="F1051" s="249" t="s">
        <v>5939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 x14ac:dyDescent="0.2">
      <c r="A1052" s="34"/>
      <c r="B1052" s="35"/>
      <c r="C1052" s="192" t="s">
        <v>1954</v>
      </c>
      <c r="D1052" s="192" t="s">
        <v>274</v>
      </c>
      <c r="E1052" s="193" t="s">
        <v>7039</v>
      </c>
      <c r="F1052" s="194" t="s">
        <v>6970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 x14ac:dyDescent="0.2">
      <c r="B1053" s="210"/>
      <c r="C1053" s="211"/>
      <c r="D1053" s="212" t="s">
        <v>283</v>
      </c>
      <c r="E1053" s="213" t="s">
        <v>1</v>
      </c>
      <c r="F1053" s="214" t="s">
        <v>6906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 x14ac:dyDescent="0.2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 x14ac:dyDescent="0.2">
      <c r="B1055" s="246"/>
      <c r="C1055" s="247"/>
      <c r="D1055" s="212" t="s">
        <v>283</v>
      </c>
      <c r="E1055" s="248" t="s">
        <v>1</v>
      </c>
      <c r="F1055" s="249" t="s">
        <v>5939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 x14ac:dyDescent="0.2">
      <c r="A1056" s="34"/>
      <c r="B1056" s="35"/>
      <c r="C1056" s="192" t="s">
        <v>1959</v>
      </c>
      <c r="D1056" s="192" t="s">
        <v>274</v>
      </c>
      <c r="E1056" s="193" t="s">
        <v>7040</v>
      </c>
      <c r="F1056" s="194" t="s">
        <v>6774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 x14ac:dyDescent="0.2">
      <c r="B1057" s="210"/>
      <c r="C1057" s="211"/>
      <c r="D1057" s="212" t="s">
        <v>283</v>
      </c>
      <c r="E1057" s="213" t="s">
        <v>1</v>
      </c>
      <c r="F1057" s="214" t="s">
        <v>6906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 x14ac:dyDescent="0.2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 x14ac:dyDescent="0.2">
      <c r="B1059" s="246"/>
      <c r="C1059" s="247"/>
      <c r="D1059" s="212" t="s">
        <v>283</v>
      </c>
      <c r="E1059" s="248" t="s">
        <v>1</v>
      </c>
      <c r="F1059" s="249" t="s">
        <v>5939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 x14ac:dyDescent="0.2">
      <c r="A1060" s="34"/>
      <c r="B1060" s="35"/>
      <c r="C1060" s="192" t="s">
        <v>1967</v>
      </c>
      <c r="D1060" s="192" t="s">
        <v>274</v>
      </c>
      <c r="E1060" s="193" t="s">
        <v>7041</v>
      </c>
      <c r="F1060" s="194" t="s">
        <v>6975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 x14ac:dyDescent="0.2">
      <c r="B1061" s="210"/>
      <c r="C1061" s="211"/>
      <c r="D1061" s="212" t="s">
        <v>283</v>
      </c>
      <c r="E1061" s="213" t="s">
        <v>1</v>
      </c>
      <c r="F1061" s="214" t="s">
        <v>6906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 x14ac:dyDescent="0.2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 x14ac:dyDescent="0.2">
      <c r="B1063" s="246"/>
      <c r="C1063" s="247"/>
      <c r="D1063" s="212" t="s">
        <v>283</v>
      </c>
      <c r="E1063" s="248" t="s">
        <v>1</v>
      </c>
      <c r="F1063" s="249" t="s">
        <v>5939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 x14ac:dyDescent="0.2">
      <c r="A1064" s="34"/>
      <c r="B1064" s="35"/>
      <c r="C1064" s="192" t="s">
        <v>1972</v>
      </c>
      <c r="D1064" s="192" t="s">
        <v>274</v>
      </c>
      <c r="E1064" s="193" t="s">
        <v>7042</v>
      </c>
      <c r="F1064" s="194" t="s">
        <v>7043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 x14ac:dyDescent="0.2">
      <c r="B1065" s="210"/>
      <c r="C1065" s="211"/>
      <c r="D1065" s="212" t="s">
        <v>283</v>
      </c>
      <c r="E1065" s="213" t="s">
        <v>1</v>
      </c>
      <c r="F1065" s="214" t="s">
        <v>6906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 x14ac:dyDescent="0.2">
      <c r="B1066" s="221"/>
      <c r="C1066" s="222"/>
      <c r="D1066" s="212" t="s">
        <v>283</v>
      </c>
      <c r="E1066" s="223" t="s">
        <v>1</v>
      </c>
      <c r="F1066" s="224" t="s">
        <v>7044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 x14ac:dyDescent="0.2">
      <c r="B1067" s="246"/>
      <c r="C1067" s="247"/>
      <c r="D1067" s="212" t="s">
        <v>283</v>
      </c>
      <c r="E1067" s="248" t="s">
        <v>1</v>
      </c>
      <c r="F1067" s="249" t="s">
        <v>5939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 x14ac:dyDescent="0.2">
      <c r="A1068" s="34"/>
      <c r="B1068" s="35"/>
      <c r="C1068" s="192" t="s">
        <v>1981</v>
      </c>
      <c r="D1068" s="192" t="s">
        <v>274</v>
      </c>
      <c r="E1068" s="193" t="s">
        <v>7045</v>
      </c>
      <c r="F1068" s="194" t="s">
        <v>7046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 x14ac:dyDescent="0.2">
      <c r="B1069" s="210"/>
      <c r="C1069" s="211"/>
      <c r="D1069" s="212" t="s">
        <v>283</v>
      </c>
      <c r="E1069" s="213" t="s">
        <v>1</v>
      </c>
      <c r="F1069" s="214" t="s">
        <v>6906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 x14ac:dyDescent="0.2">
      <c r="B1071" s="246"/>
      <c r="C1071" s="247"/>
      <c r="D1071" s="212" t="s">
        <v>283</v>
      </c>
      <c r="E1071" s="248" t="s">
        <v>1</v>
      </c>
      <c r="F1071" s="249" t="s">
        <v>5939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 x14ac:dyDescent="0.2">
      <c r="A1072" s="34"/>
      <c r="B1072" s="35"/>
      <c r="C1072" s="192" t="s">
        <v>1986</v>
      </c>
      <c r="D1072" s="192" t="s">
        <v>274</v>
      </c>
      <c r="E1072" s="193" t="s">
        <v>7047</v>
      </c>
      <c r="F1072" s="194" t="s">
        <v>6780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 x14ac:dyDescent="0.2">
      <c r="B1073" s="210"/>
      <c r="C1073" s="211"/>
      <c r="D1073" s="212" t="s">
        <v>283</v>
      </c>
      <c r="E1073" s="213" t="s">
        <v>1</v>
      </c>
      <c r="F1073" s="214" t="s">
        <v>6906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 x14ac:dyDescent="0.2">
      <c r="B1074" s="221"/>
      <c r="C1074" s="222"/>
      <c r="D1074" s="212" t="s">
        <v>283</v>
      </c>
      <c r="E1074" s="223" t="s">
        <v>1</v>
      </c>
      <c r="F1074" s="224" t="s">
        <v>6405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 x14ac:dyDescent="0.2">
      <c r="B1075" s="246"/>
      <c r="C1075" s="247"/>
      <c r="D1075" s="212" t="s">
        <v>283</v>
      </c>
      <c r="E1075" s="248" t="s">
        <v>1</v>
      </c>
      <c r="F1075" s="249" t="s">
        <v>5939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 x14ac:dyDescent="0.2">
      <c r="A1076" s="34"/>
      <c r="B1076" s="35"/>
      <c r="C1076" s="192" t="s">
        <v>1999</v>
      </c>
      <c r="D1076" s="192" t="s">
        <v>274</v>
      </c>
      <c r="E1076" s="193" t="s">
        <v>7048</v>
      </c>
      <c r="F1076" s="194" t="s">
        <v>6978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 x14ac:dyDescent="0.2">
      <c r="B1077" s="210"/>
      <c r="C1077" s="211"/>
      <c r="D1077" s="212" t="s">
        <v>283</v>
      </c>
      <c r="E1077" s="213" t="s">
        <v>1</v>
      </c>
      <c r="F1077" s="214" t="s">
        <v>6906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 x14ac:dyDescent="0.2">
      <c r="B1078" s="221"/>
      <c r="C1078" s="222"/>
      <c r="D1078" s="212" t="s">
        <v>283</v>
      </c>
      <c r="E1078" s="223" t="s">
        <v>1</v>
      </c>
      <c r="F1078" s="224" t="s">
        <v>7049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 x14ac:dyDescent="0.2">
      <c r="B1079" s="246"/>
      <c r="C1079" s="247"/>
      <c r="D1079" s="212" t="s">
        <v>283</v>
      </c>
      <c r="E1079" s="248" t="s">
        <v>1</v>
      </c>
      <c r="F1079" s="249" t="s">
        <v>5939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 x14ac:dyDescent="0.2">
      <c r="A1080" s="34"/>
      <c r="B1080" s="35"/>
      <c r="C1080" s="192" t="s">
        <v>2006</v>
      </c>
      <c r="D1080" s="192" t="s">
        <v>274</v>
      </c>
      <c r="E1080" s="193" t="s">
        <v>7050</v>
      </c>
      <c r="F1080" s="194" t="s">
        <v>6783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 x14ac:dyDescent="0.2">
      <c r="B1081" s="210"/>
      <c r="C1081" s="211"/>
      <c r="D1081" s="212" t="s">
        <v>283</v>
      </c>
      <c r="E1081" s="213" t="s">
        <v>1</v>
      </c>
      <c r="F1081" s="214" t="s">
        <v>6906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 x14ac:dyDescent="0.2">
      <c r="B1082" s="221"/>
      <c r="C1082" s="222"/>
      <c r="D1082" s="212" t="s">
        <v>283</v>
      </c>
      <c r="E1082" s="223" t="s">
        <v>1</v>
      </c>
      <c r="F1082" s="224" t="s">
        <v>7051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 x14ac:dyDescent="0.2">
      <c r="B1083" s="246"/>
      <c r="C1083" s="247"/>
      <c r="D1083" s="212" t="s">
        <v>283</v>
      </c>
      <c r="E1083" s="248" t="s">
        <v>1</v>
      </c>
      <c r="F1083" s="249" t="s">
        <v>5939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 x14ac:dyDescent="0.2">
      <c r="A1084" s="34"/>
      <c r="B1084" s="35"/>
      <c r="C1084" s="192" t="s">
        <v>2011</v>
      </c>
      <c r="D1084" s="192" t="s">
        <v>274</v>
      </c>
      <c r="E1084" s="193" t="s">
        <v>7052</v>
      </c>
      <c r="F1084" s="194" t="s">
        <v>6787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 x14ac:dyDescent="0.2">
      <c r="B1085" s="210"/>
      <c r="C1085" s="211"/>
      <c r="D1085" s="212" t="s">
        <v>283</v>
      </c>
      <c r="E1085" s="213" t="s">
        <v>1</v>
      </c>
      <c r="F1085" s="214" t="s">
        <v>6986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 x14ac:dyDescent="0.2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 x14ac:dyDescent="0.2">
      <c r="B1087" s="246"/>
      <c r="C1087" s="247"/>
      <c r="D1087" s="212" t="s">
        <v>283</v>
      </c>
      <c r="E1087" s="248" t="s">
        <v>1</v>
      </c>
      <c r="F1087" s="249" t="s">
        <v>5939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 x14ac:dyDescent="0.2">
      <c r="A1088" s="34"/>
      <c r="B1088" s="35"/>
      <c r="C1088" s="192" t="s">
        <v>2020</v>
      </c>
      <c r="D1088" s="192" t="s">
        <v>274</v>
      </c>
      <c r="E1088" s="193" t="s">
        <v>7053</v>
      </c>
      <c r="F1088" s="194" t="s">
        <v>6790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 x14ac:dyDescent="0.2">
      <c r="B1089" s="210"/>
      <c r="C1089" s="211"/>
      <c r="D1089" s="212" t="s">
        <v>283</v>
      </c>
      <c r="E1089" s="213" t="s">
        <v>1</v>
      </c>
      <c r="F1089" s="214" t="s">
        <v>6986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 x14ac:dyDescent="0.2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 x14ac:dyDescent="0.2">
      <c r="B1091" s="246"/>
      <c r="C1091" s="247"/>
      <c r="D1091" s="212" t="s">
        <v>283</v>
      </c>
      <c r="E1091" s="248" t="s">
        <v>1</v>
      </c>
      <c r="F1091" s="249" t="s">
        <v>5939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 x14ac:dyDescent="0.2">
      <c r="A1092" s="34"/>
      <c r="B1092" s="35"/>
      <c r="C1092" s="192" t="s">
        <v>2029</v>
      </c>
      <c r="D1092" s="192" t="s">
        <v>274</v>
      </c>
      <c r="E1092" s="193" t="s">
        <v>7054</v>
      </c>
      <c r="F1092" s="194" t="s">
        <v>6792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 x14ac:dyDescent="0.2">
      <c r="B1093" s="210"/>
      <c r="C1093" s="211"/>
      <c r="D1093" s="212" t="s">
        <v>283</v>
      </c>
      <c r="E1093" s="213" t="s">
        <v>1</v>
      </c>
      <c r="F1093" s="214" t="s">
        <v>6765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 x14ac:dyDescent="0.2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 x14ac:dyDescent="0.2">
      <c r="B1095" s="246"/>
      <c r="C1095" s="247"/>
      <c r="D1095" s="212" t="s">
        <v>283</v>
      </c>
      <c r="E1095" s="248" t="s">
        <v>1</v>
      </c>
      <c r="F1095" s="249" t="s">
        <v>5939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 x14ac:dyDescent="0.2">
      <c r="A1096" s="34"/>
      <c r="B1096" s="35"/>
      <c r="C1096" s="192" t="s">
        <v>2034</v>
      </c>
      <c r="D1096" s="192" t="s">
        <v>274</v>
      </c>
      <c r="E1096" s="193" t="s">
        <v>7055</v>
      </c>
      <c r="F1096" s="194" t="s">
        <v>6794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 x14ac:dyDescent="0.2">
      <c r="B1097" s="210"/>
      <c r="C1097" s="211"/>
      <c r="D1097" s="212" t="s">
        <v>283</v>
      </c>
      <c r="E1097" s="213" t="s">
        <v>1</v>
      </c>
      <c r="F1097" s="214" t="s">
        <v>6720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 x14ac:dyDescent="0.2">
      <c r="B1099" s="246"/>
      <c r="C1099" s="247"/>
      <c r="D1099" s="212" t="s">
        <v>283</v>
      </c>
      <c r="E1099" s="248" t="s">
        <v>1</v>
      </c>
      <c r="F1099" s="249" t="s">
        <v>5939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 x14ac:dyDescent="0.2">
      <c r="A1100" s="34"/>
      <c r="B1100" s="35"/>
      <c r="C1100" s="192" t="s">
        <v>2044</v>
      </c>
      <c r="D1100" s="192" t="s">
        <v>274</v>
      </c>
      <c r="E1100" s="193" t="s">
        <v>7056</v>
      </c>
      <c r="F1100" s="194" t="s">
        <v>6796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 x14ac:dyDescent="0.2">
      <c r="B1101" s="210"/>
      <c r="C1101" s="211"/>
      <c r="D1101" s="212" t="s">
        <v>283</v>
      </c>
      <c r="E1101" s="213" t="s">
        <v>1</v>
      </c>
      <c r="F1101" s="214" t="s">
        <v>6931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 x14ac:dyDescent="0.2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 x14ac:dyDescent="0.2">
      <c r="B1103" s="246"/>
      <c r="C1103" s="247"/>
      <c r="D1103" s="212" t="s">
        <v>283</v>
      </c>
      <c r="E1103" s="248" t="s">
        <v>1</v>
      </c>
      <c r="F1103" s="249" t="s">
        <v>5939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 x14ac:dyDescent="0.2">
      <c r="A1104" s="34"/>
      <c r="B1104" s="35"/>
      <c r="C1104" s="192" t="s">
        <v>2051</v>
      </c>
      <c r="D1104" s="192" t="s">
        <v>274</v>
      </c>
      <c r="E1104" s="193" t="s">
        <v>7057</v>
      </c>
      <c r="F1104" s="194" t="s">
        <v>6798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 x14ac:dyDescent="0.2">
      <c r="B1105" s="210"/>
      <c r="C1105" s="211"/>
      <c r="D1105" s="212" t="s">
        <v>283</v>
      </c>
      <c r="E1105" s="213" t="s">
        <v>1</v>
      </c>
      <c r="F1105" s="214" t="s">
        <v>6720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 x14ac:dyDescent="0.2">
      <c r="B1107" s="246"/>
      <c r="C1107" s="247"/>
      <c r="D1107" s="212" t="s">
        <v>283</v>
      </c>
      <c r="E1107" s="248" t="s">
        <v>1</v>
      </c>
      <c r="F1107" s="249" t="s">
        <v>5939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 x14ac:dyDescent="0.2">
      <c r="A1108" s="34"/>
      <c r="B1108" s="35"/>
      <c r="C1108" s="192" t="s">
        <v>2066</v>
      </c>
      <c r="D1108" s="192" t="s">
        <v>274</v>
      </c>
      <c r="E1108" s="193" t="s">
        <v>7058</v>
      </c>
      <c r="F1108" s="194" t="s">
        <v>7059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 x14ac:dyDescent="0.2">
      <c r="A1109" s="34"/>
      <c r="B1109" s="35"/>
      <c r="C1109" s="192" t="s">
        <v>2071</v>
      </c>
      <c r="D1109" s="192" t="s">
        <v>274</v>
      </c>
      <c r="E1109" s="193" t="s">
        <v>7060</v>
      </c>
      <c r="F1109" s="194" t="s">
        <v>6806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 x14ac:dyDescent="0.2">
      <c r="B1110" s="176"/>
      <c r="C1110" s="177"/>
      <c r="D1110" s="178" t="s">
        <v>75</v>
      </c>
      <c r="E1110" s="179" t="s">
        <v>7061</v>
      </c>
      <c r="F1110" s="179" t="s">
        <v>7062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 x14ac:dyDescent="0.2">
      <c r="A1111" s="34"/>
      <c r="B1111" s="35"/>
      <c r="C1111" s="192" t="s">
        <v>2079</v>
      </c>
      <c r="D1111" s="192" t="s">
        <v>274</v>
      </c>
      <c r="E1111" s="193" t="s">
        <v>7063</v>
      </c>
      <c r="F1111" s="194" t="s">
        <v>6810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 x14ac:dyDescent="0.2">
      <c r="B1112" s="210"/>
      <c r="C1112" s="211"/>
      <c r="D1112" s="212" t="s">
        <v>283</v>
      </c>
      <c r="E1112" s="213" t="s">
        <v>1</v>
      </c>
      <c r="F1112" s="214" t="s">
        <v>6704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 x14ac:dyDescent="0.2">
      <c r="B1113" s="210"/>
      <c r="C1113" s="211"/>
      <c r="D1113" s="212" t="s">
        <v>283</v>
      </c>
      <c r="E1113" s="213" t="s">
        <v>1</v>
      </c>
      <c r="F1113" s="214" t="s">
        <v>6811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 x14ac:dyDescent="0.2">
      <c r="B1114" s="210"/>
      <c r="C1114" s="211"/>
      <c r="D1114" s="212" t="s">
        <v>283</v>
      </c>
      <c r="E1114" s="213" t="s">
        <v>1</v>
      </c>
      <c r="F1114" s="214" t="s">
        <v>6812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 x14ac:dyDescent="0.2">
      <c r="B1115" s="210"/>
      <c r="C1115" s="211"/>
      <c r="D1115" s="212" t="s">
        <v>283</v>
      </c>
      <c r="E1115" s="213" t="s">
        <v>1</v>
      </c>
      <c r="F1115" s="214" t="s">
        <v>6813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 x14ac:dyDescent="0.2">
      <c r="B1116" s="210"/>
      <c r="C1116" s="211"/>
      <c r="D1116" s="212" t="s">
        <v>283</v>
      </c>
      <c r="E1116" s="213" t="s">
        <v>1</v>
      </c>
      <c r="F1116" s="214" t="s">
        <v>6814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 x14ac:dyDescent="0.2">
      <c r="B1117" s="210"/>
      <c r="C1117" s="211"/>
      <c r="D1117" s="212" t="s">
        <v>283</v>
      </c>
      <c r="E1117" s="213" t="s">
        <v>1</v>
      </c>
      <c r="F1117" s="214" t="s">
        <v>6815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 x14ac:dyDescent="0.2">
      <c r="B1118" s="210"/>
      <c r="C1118" s="211"/>
      <c r="D1118" s="212" t="s">
        <v>283</v>
      </c>
      <c r="E1118" s="213" t="s">
        <v>1</v>
      </c>
      <c r="F1118" s="214" t="s">
        <v>6816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 x14ac:dyDescent="0.2">
      <c r="B1119" s="210"/>
      <c r="C1119" s="211"/>
      <c r="D1119" s="212" t="s">
        <v>283</v>
      </c>
      <c r="E1119" s="213" t="s">
        <v>1</v>
      </c>
      <c r="F1119" s="214" t="s">
        <v>6765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 x14ac:dyDescent="0.2">
      <c r="B1121" s="246"/>
      <c r="C1121" s="247"/>
      <c r="D1121" s="212" t="s">
        <v>283</v>
      </c>
      <c r="E1121" s="248" t="s">
        <v>1</v>
      </c>
      <c r="F1121" s="249" t="s">
        <v>5939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 x14ac:dyDescent="0.2">
      <c r="A1122" s="34"/>
      <c r="B1122" s="35"/>
      <c r="C1122" s="192" t="s">
        <v>2084</v>
      </c>
      <c r="D1122" s="192" t="s">
        <v>274</v>
      </c>
      <c r="E1122" s="193" t="s">
        <v>7064</v>
      </c>
      <c r="F1122" s="194" t="s">
        <v>6818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 x14ac:dyDescent="0.2">
      <c r="B1123" s="210"/>
      <c r="C1123" s="211"/>
      <c r="D1123" s="212" t="s">
        <v>283</v>
      </c>
      <c r="E1123" s="213" t="s">
        <v>1</v>
      </c>
      <c r="F1123" s="214" t="s">
        <v>6765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 x14ac:dyDescent="0.2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 x14ac:dyDescent="0.2">
      <c r="B1125" s="246"/>
      <c r="C1125" s="247"/>
      <c r="D1125" s="212" t="s">
        <v>283</v>
      </c>
      <c r="E1125" s="248" t="s">
        <v>1</v>
      </c>
      <c r="F1125" s="249" t="s">
        <v>5939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 x14ac:dyDescent="0.2">
      <c r="A1126" s="34"/>
      <c r="B1126" s="35"/>
      <c r="C1126" s="192" t="s">
        <v>2089</v>
      </c>
      <c r="D1126" s="192" t="s">
        <v>274</v>
      </c>
      <c r="E1126" s="193" t="s">
        <v>7065</v>
      </c>
      <c r="F1126" s="194" t="s">
        <v>6820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 x14ac:dyDescent="0.2">
      <c r="B1127" s="210"/>
      <c r="C1127" s="211"/>
      <c r="D1127" s="212" t="s">
        <v>283</v>
      </c>
      <c r="E1127" s="213" t="s">
        <v>1</v>
      </c>
      <c r="F1127" s="214" t="s">
        <v>6765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 x14ac:dyDescent="0.2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 x14ac:dyDescent="0.2">
      <c r="B1129" s="246"/>
      <c r="C1129" s="247"/>
      <c r="D1129" s="212" t="s">
        <v>283</v>
      </c>
      <c r="E1129" s="248" t="s">
        <v>1</v>
      </c>
      <c r="F1129" s="249" t="s">
        <v>5939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 x14ac:dyDescent="0.2">
      <c r="A1130" s="34"/>
      <c r="B1130" s="35"/>
      <c r="C1130" s="192" t="s">
        <v>2094</v>
      </c>
      <c r="D1130" s="192" t="s">
        <v>274</v>
      </c>
      <c r="E1130" s="193" t="s">
        <v>7066</v>
      </c>
      <c r="F1130" s="194" t="s">
        <v>6822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 x14ac:dyDescent="0.2">
      <c r="B1131" s="210"/>
      <c r="C1131" s="211"/>
      <c r="D1131" s="212" t="s">
        <v>283</v>
      </c>
      <c r="E1131" s="213" t="s">
        <v>1</v>
      </c>
      <c r="F1131" s="214" t="s">
        <v>6765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 x14ac:dyDescent="0.2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 x14ac:dyDescent="0.2">
      <c r="B1133" s="246"/>
      <c r="C1133" s="247"/>
      <c r="D1133" s="212" t="s">
        <v>283</v>
      </c>
      <c r="E1133" s="248" t="s">
        <v>1</v>
      </c>
      <c r="F1133" s="249" t="s">
        <v>5939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 x14ac:dyDescent="0.2">
      <c r="A1134" s="34"/>
      <c r="B1134" s="35"/>
      <c r="C1134" s="192" t="s">
        <v>2101</v>
      </c>
      <c r="D1134" s="192" t="s">
        <v>274</v>
      </c>
      <c r="E1134" s="193" t="s">
        <v>7067</v>
      </c>
      <c r="F1134" s="194" t="s">
        <v>6824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 x14ac:dyDescent="0.2">
      <c r="B1135" s="210"/>
      <c r="C1135" s="211"/>
      <c r="D1135" s="212" t="s">
        <v>283</v>
      </c>
      <c r="E1135" s="213" t="s">
        <v>1</v>
      </c>
      <c r="F1135" s="214" t="s">
        <v>6765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 x14ac:dyDescent="0.2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 x14ac:dyDescent="0.2">
      <c r="B1137" s="246"/>
      <c r="C1137" s="247"/>
      <c r="D1137" s="212" t="s">
        <v>283</v>
      </c>
      <c r="E1137" s="248" t="s">
        <v>1</v>
      </c>
      <c r="F1137" s="249" t="s">
        <v>5939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 x14ac:dyDescent="0.2">
      <c r="A1138" s="34"/>
      <c r="B1138" s="35"/>
      <c r="C1138" s="192" t="s">
        <v>2122</v>
      </c>
      <c r="D1138" s="192" t="s">
        <v>274</v>
      </c>
      <c r="E1138" s="193" t="s">
        <v>7068</v>
      </c>
      <c r="F1138" s="194" t="s">
        <v>6826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 x14ac:dyDescent="0.2">
      <c r="B1139" s="210"/>
      <c r="C1139" s="211"/>
      <c r="D1139" s="212" t="s">
        <v>283</v>
      </c>
      <c r="E1139" s="213" t="s">
        <v>1</v>
      </c>
      <c r="F1139" s="214" t="s">
        <v>6827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 x14ac:dyDescent="0.2">
      <c r="B1140" s="210"/>
      <c r="C1140" s="211"/>
      <c r="D1140" s="212" t="s">
        <v>283</v>
      </c>
      <c r="E1140" s="213" t="s">
        <v>1</v>
      </c>
      <c r="F1140" s="214" t="s">
        <v>6765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 x14ac:dyDescent="0.2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 x14ac:dyDescent="0.2">
      <c r="B1142" s="246"/>
      <c r="C1142" s="247"/>
      <c r="D1142" s="212" t="s">
        <v>283</v>
      </c>
      <c r="E1142" s="248" t="s">
        <v>1</v>
      </c>
      <c r="F1142" s="249" t="s">
        <v>5939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 x14ac:dyDescent="0.2">
      <c r="A1143" s="34"/>
      <c r="B1143" s="35"/>
      <c r="C1143" s="192" t="s">
        <v>2126</v>
      </c>
      <c r="D1143" s="192" t="s">
        <v>274</v>
      </c>
      <c r="E1143" s="193" t="s">
        <v>7069</v>
      </c>
      <c r="F1143" s="194" t="s">
        <v>6829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7070</v>
      </c>
    </row>
    <row r="1144" spans="1:65" s="13" customFormat="1" ht="11.25" x14ac:dyDescent="0.2">
      <c r="B1144" s="210"/>
      <c r="C1144" s="211"/>
      <c r="D1144" s="212" t="s">
        <v>283</v>
      </c>
      <c r="E1144" s="213" t="s">
        <v>1</v>
      </c>
      <c r="F1144" s="214" t="s">
        <v>6765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 x14ac:dyDescent="0.2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 x14ac:dyDescent="0.2">
      <c r="B1146" s="246"/>
      <c r="C1146" s="247"/>
      <c r="D1146" s="212" t="s">
        <v>283</v>
      </c>
      <c r="E1146" s="248" t="s">
        <v>1</v>
      </c>
      <c r="F1146" s="249" t="s">
        <v>5939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 x14ac:dyDescent="0.2">
      <c r="A1147" s="34"/>
      <c r="B1147" s="35"/>
      <c r="C1147" s="192" t="s">
        <v>2130</v>
      </c>
      <c r="D1147" s="192" t="s">
        <v>274</v>
      </c>
      <c r="E1147" s="193" t="s">
        <v>7071</v>
      </c>
      <c r="F1147" s="194" t="s">
        <v>6831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 x14ac:dyDescent="0.2">
      <c r="B1148" s="210"/>
      <c r="C1148" s="211"/>
      <c r="D1148" s="212" t="s">
        <v>283</v>
      </c>
      <c r="E1148" s="213" t="s">
        <v>1</v>
      </c>
      <c r="F1148" s="214" t="s">
        <v>6765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 x14ac:dyDescent="0.2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 x14ac:dyDescent="0.2">
      <c r="B1150" s="246"/>
      <c r="C1150" s="247"/>
      <c r="D1150" s="212" t="s">
        <v>283</v>
      </c>
      <c r="E1150" s="248" t="s">
        <v>1</v>
      </c>
      <c r="F1150" s="249" t="s">
        <v>5939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 x14ac:dyDescent="0.2">
      <c r="A1151" s="34"/>
      <c r="B1151" s="35"/>
      <c r="C1151" s="192" t="s">
        <v>2134</v>
      </c>
      <c r="D1151" s="192" t="s">
        <v>274</v>
      </c>
      <c r="E1151" s="193" t="s">
        <v>7072</v>
      </c>
      <c r="F1151" s="194" t="s">
        <v>6834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 x14ac:dyDescent="0.2">
      <c r="B1152" s="210"/>
      <c r="C1152" s="211"/>
      <c r="D1152" s="212" t="s">
        <v>283</v>
      </c>
      <c r="E1152" s="213" t="s">
        <v>1</v>
      </c>
      <c r="F1152" s="214" t="s">
        <v>6765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 x14ac:dyDescent="0.2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 x14ac:dyDescent="0.2">
      <c r="B1154" s="246"/>
      <c r="C1154" s="247"/>
      <c r="D1154" s="212" t="s">
        <v>283</v>
      </c>
      <c r="E1154" s="248" t="s">
        <v>1</v>
      </c>
      <c r="F1154" s="249" t="s">
        <v>5939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 x14ac:dyDescent="0.2">
      <c r="A1155" s="34"/>
      <c r="B1155" s="35"/>
      <c r="C1155" s="192" t="s">
        <v>2136</v>
      </c>
      <c r="D1155" s="192" t="s">
        <v>274</v>
      </c>
      <c r="E1155" s="193" t="s">
        <v>7073</v>
      </c>
      <c r="F1155" s="194" t="s">
        <v>6836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 x14ac:dyDescent="0.2">
      <c r="B1156" s="210"/>
      <c r="C1156" s="211"/>
      <c r="D1156" s="212" t="s">
        <v>283</v>
      </c>
      <c r="E1156" s="213" t="s">
        <v>1</v>
      </c>
      <c r="F1156" s="214" t="s">
        <v>6765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 x14ac:dyDescent="0.2">
      <c r="B1157" s="221"/>
      <c r="C1157" s="222"/>
      <c r="D1157" s="212" t="s">
        <v>283</v>
      </c>
      <c r="E1157" s="223" t="s">
        <v>1</v>
      </c>
      <c r="F1157" s="224" t="s">
        <v>7074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 x14ac:dyDescent="0.2">
      <c r="B1158" s="246"/>
      <c r="C1158" s="247"/>
      <c r="D1158" s="212" t="s">
        <v>283</v>
      </c>
      <c r="E1158" s="248" t="s">
        <v>1</v>
      </c>
      <c r="F1158" s="249" t="s">
        <v>5939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 x14ac:dyDescent="0.2">
      <c r="A1159" s="34"/>
      <c r="B1159" s="35"/>
      <c r="C1159" s="192" t="s">
        <v>2146</v>
      </c>
      <c r="D1159" s="192" t="s">
        <v>274</v>
      </c>
      <c r="E1159" s="193" t="s">
        <v>7075</v>
      </c>
      <c r="F1159" s="194" t="s">
        <v>6838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 x14ac:dyDescent="0.2">
      <c r="B1160" s="210"/>
      <c r="C1160" s="211"/>
      <c r="D1160" s="212" t="s">
        <v>283</v>
      </c>
      <c r="E1160" s="213" t="s">
        <v>1</v>
      </c>
      <c r="F1160" s="214" t="s">
        <v>6765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 x14ac:dyDescent="0.2">
      <c r="B1161" s="221"/>
      <c r="C1161" s="222"/>
      <c r="D1161" s="212" t="s">
        <v>283</v>
      </c>
      <c r="E1161" s="223" t="s">
        <v>1</v>
      </c>
      <c r="F1161" s="224" t="s">
        <v>7074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 x14ac:dyDescent="0.2">
      <c r="B1162" s="246"/>
      <c r="C1162" s="247"/>
      <c r="D1162" s="212" t="s">
        <v>283</v>
      </c>
      <c r="E1162" s="248" t="s">
        <v>1</v>
      </c>
      <c r="F1162" s="249" t="s">
        <v>5939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 x14ac:dyDescent="0.2">
      <c r="A1163" s="34"/>
      <c r="B1163" s="35"/>
      <c r="C1163" s="192" t="s">
        <v>2159</v>
      </c>
      <c r="D1163" s="192" t="s">
        <v>274</v>
      </c>
      <c r="E1163" s="193" t="s">
        <v>7076</v>
      </c>
      <c r="F1163" s="194" t="s">
        <v>6840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 x14ac:dyDescent="0.2">
      <c r="B1164" s="210"/>
      <c r="C1164" s="211"/>
      <c r="D1164" s="212" t="s">
        <v>283</v>
      </c>
      <c r="E1164" s="213" t="s">
        <v>1</v>
      </c>
      <c r="F1164" s="214" t="s">
        <v>6841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 x14ac:dyDescent="0.2">
      <c r="B1165" s="210"/>
      <c r="C1165" s="211"/>
      <c r="D1165" s="212" t="s">
        <v>283</v>
      </c>
      <c r="E1165" s="213" t="s">
        <v>1</v>
      </c>
      <c r="F1165" s="214" t="s">
        <v>6842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 x14ac:dyDescent="0.2">
      <c r="B1166" s="210"/>
      <c r="C1166" s="211"/>
      <c r="D1166" s="212" t="s">
        <v>283</v>
      </c>
      <c r="E1166" s="213" t="s">
        <v>1</v>
      </c>
      <c r="F1166" s="214" t="s">
        <v>6765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 x14ac:dyDescent="0.2">
      <c r="B1167" s="221"/>
      <c r="C1167" s="222"/>
      <c r="D1167" s="212" t="s">
        <v>283</v>
      </c>
      <c r="E1167" s="223" t="s">
        <v>1</v>
      </c>
      <c r="F1167" s="224" t="s">
        <v>7074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 x14ac:dyDescent="0.2">
      <c r="B1168" s="246"/>
      <c r="C1168" s="247"/>
      <c r="D1168" s="212" t="s">
        <v>283</v>
      </c>
      <c r="E1168" s="248" t="s">
        <v>1</v>
      </c>
      <c r="F1168" s="249" t="s">
        <v>5939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 x14ac:dyDescent="0.2">
      <c r="A1169" s="34"/>
      <c r="B1169" s="35"/>
      <c r="C1169" s="192" t="s">
        <v>2162</v>
      </c>
      <c r="D1169" s="192" t="s">
        <v>274</v>
      </c>
      <c r="E1169" s="193" t="s">
        <v>7077</v>
      </c>
      <c r="F1169" s="194" t="s">
        <v>6844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 x14ac:dyDescent="0.2">
      <c r="B1170" s="210"/>
      <c r="C1170" s="211"/>
      <c r="D1170" s="212" t="s">
        <v>283</v>
      </c>
      <c r="E1170" s="213" t="s">
        <v>1</v>
      </c>
      <c r="F1170" s="214" t="s">
        <v>6765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 x14ac:dyDescent="0.2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 x14ac:dyDescent="0.2">
      <c r="B1172" s="246"/>
      <c r="C1172" s="247"/>
      <c r="D1172" s="212" t="s">
        <v>283</v>
      </c>
      <c r="E1172" s="248" t="s">
        <v>1</v>
      </c>
      <c r="F1172" s="249" t="s">
        <v>5939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 x14ac:dyDescent="0.2">
      <c r="A1173" s="34"/>
      <c r="B1173" s="35"/>
      <c r="C1173" s="192" t="s">
        <v>2165</v>
      </c>
      <c r="D1173" s="192" t="s">
        <v>274</v>
      </c>
      <c r="E1173" s="193" t="s">
        <v>7078</v>
      </c>
      <c r="F1173" s="194" t="s">
        <v>6846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 x14ac:dyDescent="0.2">
      <c r="B1174" s="210"/>
      <c r="C1174" s="211"/>
      <c r="D1174" s="212" t="s">
        <v>283</v>
      </c>
      <c r="E1174" s="213" t="s">
        <v>1</v>
      </c>
      <c r="F1174" s="214" t="s">
        <v>6765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 x14ac:dyDescent="0.2">
      <c r="B1176" s="246"/>
      <c r="C1176" s="247"/>
      <c r="D1176" s="212" t="s">
        <v>283</v>
      </c>
      <c r="E1176" s="248" t="s">
        <v>1</v>
      </c>
      <c r="F1176" s="249" t="s">
        <v>5939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 x14ac:dyDescent="0.2">
      <c r="A1177" s="34"/>
      <c r="B1177" s="35"/>
      <c r="C1177" s="192" t="s">
        <v>2170</v>
      </c>
      <c r="D1177" s="192" t="s">
        <v>274</v>
      </c>
      <c r="E1177" s="193" t="s">
        <v>7079</v>
      </c>
      <c r="F1177" s="194" t="s">
        <v>7080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 x14ac:dyDescent="0.2">
      <c r="A1178" s="34"/>
      <c r="B1178" s="35"/>
      <c r="C1178" s="192" t="s">
        <v>2177</v>
      </c>
      <c r="D1178" s="192" t="s">
        <v>274</v>
      </c>
      <c r="E1178" s="193" t="s">
        <v>7081</v>
      </c>
      <c r="F1178" s="194" t="s">
        <v>6806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 x14ac:dyDescent="0.2">
      <c r="B1179" s="176"/>
      <c r="C1179" s="177"/>
      <c r="D1179" s="178" t="s">
        <v>75</v>
      </c>
      <c r="E1179" s="179" t="s">
        <v>7082</v>
      </c>
      <c r="F1179" s="179" t="s">
        <v>7083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 x14ac:dyDescent="0.2">
      <c r="A1180" s="34"/>
      <c r="B1180" s="35"/>
      <c r="C1180" s="192" t="s">
        <v>2184</v>
      </c>
      <c r="D1180" s="192" t="s">
        <v>274</v>
      </c>
      <c r="E1180" s="193" t="s">
        <v>7084</v>
      </c>
      <c r="F1180" s="194" t="s">
        <v>7085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 x14ac:dyDescent="0.2">
      <c r="B1181" s="210"/>
      <c r="C1181" s="211"/>
      <c r="D1181" s="212" t="s">
        <v>283</v>
      </c>
      <c r="E1181" s="213" t="s">
        <v>1</v>
      </c>
      <c r="F1181" s="214" t="s">
        <v>6704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 x14ac:dyDescent="0.2">
      <c r="B1182" s="210"/>
      <c r="C1182" s="211"/>
      <c r="D1182" s="212" t="s">
        <v>283</v>
      </c>
      <c r="E1182" s="213" t="s">
        <v>1</v>
      </c>
      <c r="F1182" s="214" t="s">
        <v>6854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 x14ac:dyDescent="0.2">
      <c r="B1183" s="210"/>
      <c r="C1183" s="211"/>
      <c r="D1183" s="212" t="s">
        <v>283</v>
      </c>
      <c r="E1183" s="213" t="s">
        <v>1</v>
      </c>
      <c r="F1183" s="214" t="s">
        <v>6812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 x14ac:dyDescent="0.2">
      <c r="B1184" s="210"/>
      <c r="C1184" s="211"/>
      <c r="D1184" s="212" t="s">
        <v>283</v>
      </c>
      <c r="E1184" s="213" t="s">
        <v>1</v>
      </c>
      <c r="F1184" s="214" t="s">
        <v>6813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 x14ac:dyDescent="0.2">
      <c r="B1185" s="210"/>
      <c r="C1185" s="211"/>
      <c r="D1185" s="212" t="s">
        <v>283</v>
      </c>
      <c r="E1185" s="213" t="s">
        <v>1</v>
      </c>
      <c r="F1185" s="214" t="s">
        <v>6814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 x14ac:dyDescent="0.2">
      <c r="B1186" s="210"/>
      <c r="C1186" s="211"/>
      <c r="D1186" s="212" t="s">
        <v>283</v>
      </c>
      <c r="E1186" s="213" t="s">
        <v>1</v>
      </c>
      <c r="F1186" s="214" t="s">
        <v>6815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 x14ac:dyDescent="0.2">
      <c r="B1187" s="210"/>
      <c r="C1187" s="211"/>
      <c r="D1187" s="212" t="s">
        <v>283</v>
      </c>
      <c r="E1187" s="213" t="s">
        <v>1</v>
      </c>
      <c r="F1187" s="214" t="s">
        <v>6816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 x14ac:dyDescent="0.2">
      <c r="B1188" s="210"/>
      <c r="C1188" s="211"/>
      <c r="D1188" s="212" t="s">
        <v>283</v>
      </c>
      <c r="E1188" s="213" t="s">
        <v>1</v>
      </c>
      <c r="F1188" s="214" t="s">
        <v>6765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 x14ac:dyDescent="0.2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 x14ac:dyDescent="0.2">
      <c r="B1190" s="246"/>
      <c r="C1190" s="247"/>
      <c r="D1190" s="212" t="s">
        <v>283</v>
      </c>
      <c r="E1190" s="248" t="s">
        <v>1</v>
      </c>
      <c r="F1190" s="249" t="s">
        <v>5939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 x14ac:dyDescent="0.2">
      <c r="A1191" s="34"/>
      <c r="B1191" s="35"/>
      <c r="C1191" s="192" t="s">
        <v>2193</v>
      </c>
      <c r="D1191" s="192" t="s">
        <v>274</v>
      </c>
      <c r="E1191" s="193" t="s">
        <v>7086</v>
      </c>
      <c r="F1191" s="194" t="s">
        <v>6818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7087</v>
      </c>
    </row>
    <row r="1192" spans="1:65" s="13" customFormat="1" ht="11.25" x14ac:dyDescent="0.2">
      <c r="B1192" s="210"/>
      <c r="C1192" s="211"/>
      <c r="D1192" s="212" t="s">
        <v>283</v>
      </c>
      <c r="E1192" s="213" t="s">
        <v>1</v>
      </c>
      <c r="F1192" s="214" t="s">
        <v>6765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 x14ac:dyDescent="0.2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 x14ac:dyDescent="0.2">
      <c r="B1194" s="246"/>
      <c r="C1194" s="247"/>
      <c r="D1194" s="212" t="s">
        <v>283</v>
      </c>
      <c r="E1194" s="248" t="s">
        <v>1</v>
      </c>
      <c r="F1194" s="249" t="s">
        <v>5939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 x14ac:dyDescent="0.2">
      <c r="A1195" s="34"/>
      <c r="B1195" s="35"/>
      <c r="C1195" s="192" t="s">
        <v>2201</v>
      </c>
      <c r="D1195" s="192" t="s">
        <v>274</v>
      </c>
      <c r="E1195" s="193" t="s">
        <v>7088</v>
      </c>
      <c r="F1195" s="194" t="s">
        <v>6820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 x14ac:dyDescent="0.2">
      <c r="B1196" s="210"/>
      <c r="C1196" s="211"/>
      <c r="D1196" s="212" t="s">
        <v>283</v>
      </c>
      <c r="E1196" s="213" t="s">
        <v>1</v>
      </c>
      <c r="F1196" s="214" t="s">
        <v>6765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 x14ac:dyDescent="0.2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 x14ac:dyDescent="0.2">
      <c r="B1198" s="246"/>
      <c r="C1198" s="247"/>
      <c r="D1198" s="212" t="s">
        <v>283</v>
      </c>
      <c r="E1198" s="248" t="s">
        <v>1</v>
      </c>
      <c r="F1198" s="249" t="s">
        <v>5939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 x14ac:dyDescent="0.2">
      <c r="A1199" s="34"/>
      <c r="B1199" s="35"/>
      <c r="C1199" s="192" t="s">
        <v>2205</v>
      </c>
      <c r="D1199" s="192" t="s">
        <v>274</v>
      </c>
      <c r="E1199" s="193" t="s">
        <v>7089</v>
      </c>
      <c r="F1199" s="194" t="s">
        <v>6822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 x14ac:dyDescent="0.2">
      <c r="B1200" s="210"/>
      <c r="C1200" s="211"/>
      <c r="D1200" s="212" t="s">
        <v>283</v>
      </c>
      <c r="E1200" s="213" t="s">
        <v>1</v>
      </c>
      <c r="F1200" s="214" t="s">
        <v>6765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 x14ac:dyDescent="0.2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 x14ac:dyDescent="0.2">
      <c r="B1202" s="246"/>
      <c r="C1202" s="247"/>
      <c r="D1202" s="212" t="s">
        <v>283</v>
      </c>
      <c r="E1202" s="248" t="s">
        <v>1</v>
      </c>
      <c r="F1202" s="249" t="s">
        <v>5939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 x14ac:dyDescent="0.2">
      <c r="A1203" s="34"/>
      <c r="B1203" s="35"/>
      <c r="C1203" s="192" t="s">
        <v>2214</v>
      </c>
      <c r="D1203" s="192" t="s">
        <v>274</v>
      </c>
      <c r="E1203" s="193" t="s">
        <v>7090</v>
      </c>
      <c r="F1203" s="194" t="s">
        <v>6824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 x14ac:dyDescent="0.2">
      <c r="B1204" s="210"/>
      <c r="C1204" s="211"/>
      <c r="D1204" s="212" t="s">
        <v>283</v>
      </c>
      <c r="E1204" s="213" t="s">
        <v>1</v>
      </c>
      <c r="F1204" s="214" t="s">
        <v>6765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 x14ac:dyDescent="0.2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 x14ac:dyDescent="0.2">
      <c r="B1206" s="246"/>
      <c r="C1206" s="247"/>
      <c r="D1206" s="212" t="s">
        <v>283</v>
      </c>
      <c r="E1206" s="248" t="s">
        <v>1</v>
      </c>
      <c r="F1206" s="249" t="s">
        <v>5939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 x14ac:dyDescent="0.2">
      <c r="A1207" s="34"/>
      <c r="B1207" s="35"/>
      <c r="C1207" s="192" t="s">
        <v>2229</v>
      </c>
      <c r="D1207" s="192" t="s">
        <v>274</v>
      </c>
      <c r="E1207" s="193" t="s">
        <v>7091</v>
      </c>
      <c r="F1207" s="194" t="s">
        <v>6826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 x14ac:dyDescent="0.2">
      <c r="B1208" s="210"/>
      <c r="C1208" s="211"/>
      <c r="D1208" s="212" t="s">
        <v>283</v>
      </c>
      <c r="E1208" s="213" t="s">
        <v>1</v>
      </c>
      <c r="F1208" s="214" t="s">
        <v>6827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 x14ac:dyDescent="0.2">
      <c r="B1209" s="210"/>
      <c r="C1209" s="211"/>
      <c r="D1209" s="212" t="s">
        <v>283</v>
      </c>
      <c r="E1209" s="213" t="s">
        <v>1</v>
      </c>
      <c r="F1209" s="214" t="s">
        <v>6765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 x14ac:dyDescent="0.2">
      <c r="B1211" s="246"/>
      <c r="C1211" s="247"/>
      <c r="D1211" s="212" t="s">
        <v>283</v>
      </c>
      <c r="E1211" s="248" t="s">
        <v>1</v>
      </c>
      <c r="F1211" s="249" t="s">
        <v>5939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 x14ac:dyDescent="0.2">
      <c r="A1212" s="34"/>
      <c r="B1212" s="35"/>
      <c r="C1212" s="192" t="s">
        <v>6943</v>
      </c>
      <c r="D1212" s="192" t="s">
        <v>274</v>
      </c>
      <c r="E1212" s="193" t="s">
        <v>7092</v>
      </c>
      <c r="F1212" s="194" t="s">
        <v>6829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 x14ac:dyDescent="0.2">
      <c r="B1213" s="210"/>
      <c r="C1213" s="211"/>
      <c r="D1213" s="212" t="s">
        <v>283</v>
      </c>
      <c r="E1213" s="213" t="s">
        <v>1</v>
      </c>
      <c r="F1213" s="214" t="s">
        <v>6765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 x14ac:dyDescent="0.2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 x14ac:dyDescent="0.2">
      <c r="B1215" s="246"/>
      <c r="C1215" s="247"/>
      <c r="D1215" s="212" t="s">
        <v>283</v>
      </c>
      <c r="E1215" s="248" t="s">
        <v>1</v>
      </c>
      <c r="F1215" s="249" t="s">
        <v>5939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 x14ac:dyDescent="0.2">
      <c r="A1216" s="34"/>
      <c r="B1216" s="35"/>
      <c r="C1216" s="192" t="s">
        <v>7093</v>
      </c>
      <c r="D1216" s="192" t="s">
        <v>274</v>
      </c>
      <c r="E1216" s="193" t="s">
        <v>7094</v>
      </c>
      <c r="F1216" s="194" t="s">
        <v>6831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 x14ac:dyDescent="0.2">
      <c r="B1217" s="210"/>
      <c r="C1217" s="211"/>
      <c r="D1217" s="212" t="s">
        <v>283</v>
      </c>
      <c r="E1217" s="213" t="s">
        <v>1</v>
      </c>
      <c r="F1217" s="214" t="s">
        <v>6765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 x14ac:dyDescent="0.2">
      <c r="B1218" s="221"/>
      <c r="C1218" s="222"/>
      <c r="D1218" s="212" t="s">
        <v>283</v>
      </c>
      <c r="E1218" s="223" t="s">
        <v>1</v>
      </c>
      <c r="F1218" s="224" t="s">
        <v>7095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 x14ac:dyDescent="0.2">
      <c r="B1219" s="246"/>
      <c r="C1219" s="247"/>
      <c r="D1219" s="212" t="s">
        <v>283</v>
      </c>
      <c r="E1219" s="248" t="s">
        <v>1</v>
      </c>
      <c r="F1219" s="249" t="s">
        <v>5939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 x14ac:dyDescent="0.2">
      <c r="A1220" s="34"/>
      <c r="B1220" s="35"/>
      <c r="C1220" s="192" t="s">
        <v>6946</v>
      </c>
      <c r="D1220" s="192" t="s">
        <v>274</v>
      </c>
      <c r="E1220" s="193" t="s">
        <v>7096</v>
      </c>
      <c r="F1220" s="194" t="s">
        <v>6834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 x14ac:dyDescent="0.2">
      <c r="B1221" s="210"/>
      <c r="C1221" s="211"/>
      <c r="D1221" s="212" t="s">
        <v>283</v>
      </c>
      <c r="E1221" s="213" t="s">
        <v>1</v>
      </c>
      <c r="F1221" s="214" t="s">
        <v>6765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 x14ac:dyDescent="0.2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 x14ac:dyDescent="0.2">
      <c r="B1223" s="246"/>
      <c r="C1223" s="247"/>
      <c r="D1223" s="212" t="s">
        <v>283</v>
      </c>
      <c r="E1223" s="248" t="s">
        <v>1</v>
      </c>
      <c r="F1223" s="249" t="s">
        <v>5939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 x14ac:dyDescent="0.2">
      <c r="A1224" s="34"/>
      <c r="B1224" s="35"/>
      <c r="C1224" s="192" t="s">
        <v>2239</v>
      </c>
      <c r="D1224" s="192" t="s">
        <v>274</v>
      </c>
      <c r="E1224" s="193" t="s">
        <v>7097</v>
      </c>
      <c r="F1224" s="194" t="s">
        <v>6836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 x14ac:dyDescent="0.2">
      <c r="B1225" s="210"/>
      <c r="C1225" s="211"/>
      <c r="D1225" s="212" t="s">
        <v>283</v>
      </c>
      <c r="E1225" s="213" t="s">
        <v>1</v>
      </c>
      <c r="F1225" s="214" t="s">
        <v>6765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 x14ac:dyDescent="0.2">
      <c r="B1227" s="246"/>
      <c r="C1227" s="247"/>
      <c r="D1227" s="212" t="s">
        <v>283</v>
      </c>
      <c r="E1227" s="248" t="s">
        <v>1</v>
      </c>
      <c r="F1227" s="249" t="s">
        <v>5939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 x14ac:dyDescent="0.2">
      <c r="A1228" s="34"/>
      <c r="B1228" s="35"/>
      <c r="C1228" s="192" t="s">
        <v>6108</v>
      </c>
      <c r="D1228" s="192" t="s">
        <v>274</v>
      </c>
      <c r="E1228" s="193" t="s">
        <v>7098</v>
      </c>
      <c r="F1228" s="194" t="s">
        <v>6838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 x14ac:dyDescent="0.2">
      <c r="B1229" s="210"/>
      <c r="C1229" s="211"/>
      <c r="D1229" s="212" t="s">
        <v>283</v>
      </c>
      <c r="E1229" s="213" t="s">
        <v>1</v>
      </c>
      <c r="F1229" s="214" t="s">
        <v>6765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 x14ac:dyDescent="0.2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 x14ac:dyDescent="0.2">
      <c r="B1231" s="246"/>
      <c r="C1231" s="247"/>
      <c r="D1231" s="212" t="s">
        <v>283</v>
      </c>
      <c r="E1231" s="248" t="s">
        <v>1</v>
      </c>
      <c r="F1231" s="249" t="s">
        <v>5939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 x14ac:dyDescent="0.2">
      <c r="A1232" s="34"/>
      <c r="B1232" s="35"/>
      <c r="C1232" s="192" t="s">
        <v>7099</v>
      </c>
      <c r="D1232" s="192" t="s">
        <v>274</v>
      </c>
      <c r="E1232" s="193" t="s">
        <v>7100</v>
      </c>
      <c r="F1232" s="194" t="s">
        <v>6840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 x14ac:dyDescent="0.2">
      <c r="B1233" s="210"/>
      <c r="C1233" s="211"/>
      <c r="D1233" s="212" t="s">
        <v>283</v>
      </c>
      <c r="E1233" s="213" t="s">
        <v>1</v>
      </c>
      <c r="F1233" s="214" t="s">
        <v>6841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 x14ac:dyDescent="0.2">
      <c r="B1234" s="210"/>
      <c r="C1234" s="211"/>
      <c r="D1234" s="212" t="s">
        <v>283</v>
      </c>
      <c r="E1234" s="213" t="s">
        <v>1</v>
      </c>
      <c r="F1234" s="214" t="s">
        <v>6842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 x14ac:dyDescent="0.2">
      <c r="B1235" s="210"/>
      <c r="C1235" s="211"/>
      <c r="D1235" s="212" t="s">
        <v>283</v>
      </c>
      <c r="E1235" s="213" t="s">
        <v>1</v>
      </c>
      <c r="F1235" s="214" t="s">
        <v>6765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 x14ac:dyDescent="0.2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 x14ac:dyDescent="0.2">
      <c r="B1237" s="246"/>
      <c r="C1237" s="247"/>
      <c r="D1237" s="212" t="s">
        <v>283</v>
      </c>
      <c r="E1237" s="248" t="s">
        <v>1</v>
      </c>
      <c r="F1237" s="249" t="s">
        <v>5939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 x14ac:dyDescent="0.2">
      <c r="A1238" s="34"/>
      <c r="B1238" s="35"/>
      <c r="C1238" s="192" t="s">
        <v>2245</v>
      </c>
      <c r="D1238" s="192" t="s">
        <v>274</v>
      </c>
      <c r="E1238" s="193" t="s">
        <v>7101</v>
      </c>
      <c r="F1238" s="194" t="s">
        <v>6844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 x14ac:dyDescent="0.2">
      <c r="B1239" s="210"/>
      <c r="C1239" s="211"/>
      <c r="D1239" s="212" t="s">
        <v>283</v>
      </c>
      <c r="E1239" s="213" t="s">
        <v>1</v>
      </c>
      <c r="F1239" s="214" t="s">
        <v>6765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 x14ac:dyDescent="0.2">
      <c r="B1241" s="246"/>
      <c r="C1241" s="247"/>
      <c r="D1241" s="212" t="s">
        <v>283</v>
      </c>
      <c r="E1241" s="248" t="s">
        <v>1</v>
      </c>
      <c r="F1241" s="249" t="s">
        <v>5939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 x14ac:dyDescent="0.2">
      <c r="A1242" s="34"/>
      <c r="B1242" s="35"/>
      <c r="C1242" s="192" t="s">
        <v>7102</v>
      </c>
      <c r="D1242" s="192" t="s">
        <v>274</v>
      </c>
      <c r="E1242" s="193" t="s">
        <v>7103</v>
      </c>
      <c r="F1242" s="194" t="s">
        <v>6846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 x14ac:dyDescent="0.2">
      <c r="B1243" s="210"/>
      <c r="C1243" s="211"/>
      <c r="D1243" s="212" t="s">
        <v>283</v>
      </c>
      <c r="E1243" s="213" t="s">
        <v>1</v>
      </c>
      <c r="F1243" s="214" t="s">
        <v>6765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 x14ac:dyDescent="0.2">
      <c r="B1245" s="246"/>
      <c r="C1245" s="247"/>
      <c r="D1245" s="212" t="s">
        <v>283</v>
      </c>
      <c r="E1245" s="248" t="s">
        <v>1</v>
      </c>
      <c r="F1245" s="249" t="s">
        <v>5939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 x14ac:dyDescent="0.2">
      <c r="A1246" s="34"/>
      <c r="B1246" s="35"/>
      <c r="C1246" s="192" t="s">
        <v>2250</v>
      </c>
      <c r="D1246" s="192" t="s">
        <v>274</v>
      </c>
      <c r="E1246" s="193" t="s">
        <v>7104</v>
      </c>
      <c r="F1246" s="194" t="s">
        <v>7105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 x14ac:dyDescent="0.2">
      <c r="A1247" s="34"/>
      <c r="B1247" s="35"/>
      <c r="C1247" s="192" t="s">
        <v>2262</v>
      </c>
      <c r="D1247" s="192" t="s">
        <v>274</v>
      </c>
      <c r="E1247" s="193" t="s">
        <v>7106</v>
      </c>
      <c r="F1247" s="194" t="s">
        <v>6806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 x14ac:dyDescent="0.2">
      <c r="B1248" s="176"/>
      <c r="C1248" s="177"/>
      <c r="D1248" s="178" t="s">
        <v>75</v>
      </c>
      <c r="E1248" s="179" t="s">
        <v>7107</v>
      </c>
      <c r="F1248" s="179" t="s">
        <v>7108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 x14ac:dyDescent="0.2">
      <c r="A1249" s="34"/>
      <c r="B1249" s="35"/>
      <c r="C1249" s="192" t="s">
        <v>6954</v>
      </c>
      <c r="D1249" s="192" t="s">
        <v>274</v>
      </c>
      <c r="E1249" s="193" t="s">
        <v>7109</v>
      </c>
      <c r="F1249" s="194" t="s">
        <v>7110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 x14ac:dyDescent="0.2">
      <c r="B1250" s="210"/>
      <c r="C1250" s="211"/>
      <c r="D1250" s="212" t="s">
        <v>283</v>
      </c>
      <c r="E1250" s="213" t="s">
        <v>1</v>
      </c>
      <c r="F1250" s="214" t="s">
        <v>6704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 x14ac:dyDescent="0.2">
      <c r="B1251" s="210"/>
      <c r="C1251" s="211"/>
      <c r="D1251" s="212" t="s">
        <v>283</v>
      </c>
      <c r="E1251" s="213" t="s">
        <v>1</v>
      </c>
      <c r="F1251" s="214" t="s">
        <v>6877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 x14ac:dyDescent="0.2">
      <c r="B1252" s="210"/>
      <c r="C1252" s="211"/>
      <c r="D1252" s="212" t="s">
        <v>283</v>
      </c>
      <c r="E1252" s="213" t="s">
        <v>1</v>
      </c>
      <c r="F1252" s="214" t="s">
        <v>6878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 x14ac:dyDescent="0.2">
      <c r="B1253" s="210"/>
      <c r="C1253" s="211"/>
      <c r="D1253" s="212" t="s">
        <v>283</v>
      </c>
      <c r="E1253" s="213" t="s">
        <v>1</v>
      </c>
      <c r="F1253" s="214" t="s">
        <v>6879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 x14ac:dyDescent="0.2">
      <c r="B1254" s="210"/>
      <c r="C1254" s="211"/>
      <c r="D1254" s="212" t="s">
        <v>283</v>
      </c>
      <c r="E1254" s="213" t="s">
        <v>1</v>
      </c>
      <c r="F1254" s="214" t="s">
        <v>6880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 x14ac:dyDescent="0.2">
      <c r="B1255" s="210"/>
      <c r="C1255" s="211"/>
      <c r="D1255" s="212" t="s">
        <v>283</v>
      </c>
      <c r="E1255" s="213" t="s">
        <v>1</v>
      </c>
      <c r="F1255" s="214" t="s">
        <v>6881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 x14ac:dyDescent="0.2">
      <c r="B1256" s="210"/>
      <c r="C1256" s="211"/>
      <c r="D1256" s="212" t="s">
        <v>283</v>
      </c>
      <c r="E1256" s="213" t="s">
        <v>1</v>
      </c>
      <c r="F1256" s="214" t="s">
        <v>6882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 x14ac:dyDescent="0.2">
      <c r="B1257" s="210"/>
      <c r="C1257" s="211"/>
      <c r="D1257" s="212" t="s">
        <v>283</v>
      </c>
      <c r="E1257" s="213" t="s">
        <v>1</v>
      </c>
      <c r="F1257" s="214" t="s">
        <v>6883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 x14ac:dyDescent="0.2">
      <c r="B1258" s="210"/>
      <c r="C1258" s="211"/>
      <c r="D1258" s="212" t="s">
        <v>283</v>
      </c>
      <c r="E1258" s="213" t="s">
        <v>1</v>
      </c>
      <c r="F1258" s="214" t="s">
        <v>6884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 x14ac:dyDescent="0.2">
      <c r="B1259" s="210"/>
      <c r="C1259" s="211"/>
      <c r="D1259" s="212" t="s">
        <v>283</v>
      </c>
      <c r="E1259" s="213" t="s">
        <v>1</v>
      </c>
      <c r="F1259" s="214" t="s">
        <v>6885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 x14ac:dyDescent="0.2">
      <c r="B1260" s="210"/>
      <c r="C1260" s="211"/>
      <c r="D1260" s="212" t="s">
        <v>283</v>
      </c>
      <c r="E1260" s="213" t="s">
        <v>1</v>
      </c>
      <c r="F1260" s="214" t="s">
        <v>6886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 x14ac:dyDescent="0.2">
      <c r="B1261" s="210"/>
      <c r="C1261" s="211"/>
      <c r="D1261" s="212" t="s">
        <v>283</v>
      </c>
      <c r="E1261" s="213" t="s">
        <v>1</v>
      </c>
      <c r="F1261" s="214" t="s">
        <v>6887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 x14ac:dyDescent="0.2">
      <c r="B1262" s="210"/>
      <c r="C1262" s="211"/>
      <c r="D1262" s="212" t="s">
        <v>283</v>
      </c>
      <c r="E1262" s="213" t="s">
        <v>1</v>
      </c>
      <c r="F1262" s="214" t="s">
        <v>6888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 x14ac:dyDescent="0.2">
      <c r="B1263" s="210"/>
      <c r="C1263" s="211"/>
      <c r="D1263" s="212" t="s">
        <v>283</v>
      </c>
      <c r="E1263" s="213" t="s">
        <v>1</v>
      </c>
      <c r="F1263" s="214" t="s">
        <v>6765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 x14ac:dyDescent="0.2">
      <c r="B1265" s="246"/>
      <c r="C1265" s="247"/>
      <c r="D1265" s="212" t="s">
        <v>283</v>
      </c>
      <c r="E1265" s="248" t="s">
        <v>1</v>
      </c>
      <c r="F1265" s="249" t="s">
        <v>5939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 x14ac:dyDescent="0.2">
      <c r="A1266" s="34"/>
      <c r="B1266" s="35"/>
      <c r="C1266" s="192" t="s">
        <v>2267</v>
      </c>
      <c r="D1266" s="192" t="s">
        <v>274</v>
      </c>
      <c r="E1266" s="193" t="s">
        <v>7111</v>
      </c>
      <c r="F1266" s="194" t="s">
        <v>7112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 x14ac:dyDescent="0.2">
      <c r="A1267" s="34"/>
      <c r="B1267" s="35"/>
      <c r="C1267" s="192" t="s">
        <v>2277</v>
      </c>
      <c r="D1267" s="192" t="s">
        <v>274</v>
      </c>
      <c r="E1267" s="193" t="s">
        <v>7113</v>
      </c>
      <c r="F1267" s="194" t="s">
        <v>6806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 x14ac:dyDescent="0.2">
      <c r="B1268" s="176"/>
      <c r="C1268" s="177"/>
      <c r="D1268" s="178" t="s">
        <v>75</v>
      </c>
      <c r="E1268" s="179" t="s">
        <v>7114</v>
      </c>
      <c r="F1268" s="179" t="s">
        <v>7115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 x14ac:dyDescent="0.2">
      <c r="A1269" s="34"/>
      <c r="B1269" s="35"/>
      <c r="C1269" s="192" t="s">
        <v>2307</v>
      </c>
      <c r="D1269" s="192" t="s">
        <v>274</v>
      </c>
      <c r="E1269" s="193" t="s">
        <v>7116</v>
      </c>
      <c r="F1269" s="194" t="s">
        <v>7117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 x14ac:dyDescent="0.2">
      <c r="B1270" s="210"/>
      <c r="C1270" s="211"/>
      <c r="D1270" s="212" t="s">
        <v>283</v>
      </c>
      <c r="E1270" s="213" t="s">
        <v>1</v>
      </c>
      <c r="F1270" s="214" t="s">
        <v>6704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 x14ac:dyDescent="0.2">
      <c r="B1271" s="210"/>
      <c r="C1271" s="211"/>
      <c r="D1271" s="212" t="s">
        <v>283</v>
      </c>
      <c r="E1271" s="213" t="s">
        <v>1</v>
      </c>
      <c r="F1271" s="214" t="s">
        <v>6705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 x14ac:dyDescent="0.2">
      <c r="B1272" s="210"/>
      <c r="C1272" s="211"/>
      <c r="D1272" s="212" t="s">
        <v>283</v>
      </c>
      <c r="E1272" s="213" t="s">
        <v>1</v>
      </c>
      <c r="F1272" s="214" t="s">
        <v>6706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 x14ac:dyDescent="0.2">
      <c r="B1273" s="210"/>
      <c r="C1273" s="211"/>
      <c r="D1273" s="212" t="s">
        <v>283</v>
      </c>
      <c r="E1273" s="213" t="s">
        <v>1</v>
      </c>
      <c r="F1273" s="214" t="s">
        <v>7118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 x14ac:dyDescent="0.2">
      <c r="B1274" s="210"/>
      <c r="C1274" s="211"/>
      <c r="D1274" s="212" t="s">
        <v>283</v>
      </c>
      <c r="E1274" s="213" t="s">
        <v>1</v>
      </c>
      <c r="F1274" s="214" t="s">
        <v>6708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 x14ac:dyDescent="0.2">
      <c r="B1275" s="210"/>
      <c r="C1275" s="211"/>
      <c r="D1275" s="212" t="s">
        <v>283</v>
      </c>
      <c r="E1275" s="213" t="s">
        <v>1</v>
      </c>
      <c r="F1275" s="214" t="s">
        <v>6709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 x14ac:dyDescent="0.2">
      <c r="B1276" s="210"/>
      <c r="C1276" s="211"/>
      <c r="D1276" s="212" t="s">
        <v>283</v>
      </c>
      <c r="E1276" s="213" t="s">
        <v>1</v>
      </c>
      <c r="F1276" s="214" t="s">
        <v>6710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 x14ac:dyDescent="0.2">
      <c r="B1277" s="210"/>
      <c r="C1277" s="211"/>
      <c r="D1277" s="212" t="s">
        <v>283</v>
      </c>
      <c r="E1277" s="213" t="s">
        <v>1</v>
      </c>
      <c r="F1277" s="214" t="s">
        <v>6711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 x14ac:dyDescent="0.2">
      <c r="B1278" s="210"/>
      <c r="C1278" s="211"/>
      <c r="D1278" s="212" t="s">
        <v>283</v>
      </c>
      <c r="E1278" s="213" t="s">
        <v>1</v>
      </c>
      <c r="F1278" s="214" t="s">
        <v>6712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 x14ac:dyDescent="0.2">
      <c r="B1279" s="210"/>
      <c r="C1279" s="211"/>
      <c r="D1279" s="212" t="s">
        <v>283</v>
      </c>
      <c r="E1279" s="213" t="s">
        <v>1</v>
      </c>
      <c r="F1279" s="214" t="s">
        <v>6713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 x14ac:dyDescent="0.2">
      <c r="B1280" s="210"/>
      <c r="C1280" s="211"/>
      <c r="D1280" s="212" t="s">
        <v>283</v>
      </c>
      <c r="E1280" s="213" t="s">
        <v>1</v>
      </c>
      <c r="F1280" s="214" t="s">
        <v>6714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 x14ac:dyDescent="0.2">
      <c r="B1281" s="210"/>
      <c r="C1281" s="211"/>
      <c r="D1281" s="212" t="s">
        <v>283</v>
      </c>
      <c r="E1281" s="213" t="s">
        <v>1</v>
      </c>
      <c r="F1281" s="214" t="s">
        <v>6715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 x14ac:dyDescent="0.2">
      <c r="B1282" s="210"/>
      <c r="C1282" s="211"/>
      <c r="D1282" s="212" t="s">
        <v>283</v>
      </c>
      <c r="E1282" s="213" t="s">
        <v>1</v>
      </c>
      <c r="F1282" s="214" t="s">
        <v>6716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 x14ac:dyDescent="0.2">
      <c r="B1283" s="210"/>
      <c r="C1283" s="211"/>
      <c r="D1283" s="212" t="s">
        <v>283</v>
      </c>
      <c r="E1283" s="213" t="s">
        <v>1</v>
      </c>
      <c r="F1283" s="214" t="s">
        <v>6717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 x14ac:dyDescent="0.2">
      <c r="B1284" s="210"/>
      <c r="C1284" s="211"/>
      <c r="D1284" s="212" t="s">
        <v>283</v>
      </c>
      <c r="E1284" s="213" t="s">
        <v>1</v>
      </c>
      <c r="F1284" s="214" t="s">
        <v>6718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 x14ac:dyDescent="0.2">
      <c r="B1285" s="210"/>
      <c r="C1285" s="211"/>
      <c r="D1285" s="212" t="s">
        <v>283</v>
      </c>
      <c r="E1285" s="213" t="s">
        <v>1</v>
      </c>
      <c r="F1285" s="214" t="s">
        <v>6719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 x14ac:dyDescent="0.2">
      <c r="B1286" s="210"/>
      <c r="C1286" s="211"/>
      <c r="D1286" s="212" t="s">
        <v>283</v>
      </c>
      <c r="E1286" s="213" t="s">
        <v>1</v>
      </c>
      <c r="F1286" s="214" t="s">
        <v>6720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 x14ac:dyDescent="0.2">
      <c r="B1288" s="246"/>
      <c r="C1288" s="247"/>
      <c r="D1288" s="212" t="s">
        <v>283</v>
      </c>
      <c r="E1288" s="248" t="s">
        <v>1</v>
      </c>
      <c r="F1288" s="249" t="s">
        <v>5939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 x14ac:dyDescent="0.2">
      <c r="A1289" s="34"/>
      <c r="B1289" s="35"/>
      <c r="C1289" s="192" t="s">
        <v>2347</v>
      </c>
      <c r="D1289" s="192" t="s">
        <v>274</v>
      </c>
      <c r="E1289" s="193" t="s">
        <v>7119</v>
      </c>
      <c r="F1289" s="194" t="s">
        <v>7120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 x14ac:dyDescent="0.2">
      <c r="B1290" s="210"/>
      <c r="C1290" s="211"/>
      <c r="D1290" s="212" t="s">
        <v>283</v>
      </c>
      <c r="E1290" s="213" t="s">
        <v>1</v>
      </c>
      <c r="F1290" s="214" t="s">
        <v>6720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 x14ac:dyDescent="0.2">
      <c r="B1292" s="246"/>
      <c r="C1292" s="247"/>
      <c r="D1292" s="212" t="s">
        <v>283</v>
      </c>
      <c r="E1292" s="248" t="s">
        <v>1</v>
      </c>
      <c r="F1292" s="249" t="s">
        <v>5939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 x14ac:dyDescent="0.2">
      <c r="A1293" s="34"/>
      <c r="B1293" s="35"/>
      <c r="C1293" s="192" t="s">
        <v>2365</v>
      </c>
      <c r="D1293" s="192" t="s">
        <v>274</v>
      </c>
      <c r="E1293" s="193" t="s">
        <v>7121</v>
      </c>
      <c r="F1293" s="194" t="s">
        <v>6724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 x14ac:dyDescent="0.2">
      <c r="B1294" s="210"/>
      <c r="C1294" s="211"/>
      <c r="D1294" s="212" t="s">
        <v>283</v>
      </c>
      <c r="E1294" s="213" t="s">
        <v>1</v>
      </c>
      <c r="F1294" s="214" t="s">
        <v>6720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 x14ac:dyDescent="0.2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 x14ac:dyDescent="0.2">
      <c r="B1296" s="246"/>
      <c r="C1296" s="247"/>
      <c r="D1296" s="212" t="s">
        <v>283</v>
      </c>
      <c r="E1296" s="248" t="s">
        <v>1</v>
      </c>
      <c r="F1296" s="249" t="s">
        <v>5939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 x14ac:dyDescent="0.2">
      <c r="A1297" s="34"/>
      <c r="B1297" s="35"/>
      <c r="C1297" s="192" t="s">
        <v>2415</v>
      </c>
      <c r="D1297" s="192" t="s">
        <v>274</v>
      </c>
      <c r="E1297" s="193" t="s">
        <v>7122</v>
      </c>
      <c r="F1297" s="194" t="s">
        <v>7123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 x14ac:dyDescent="0.2">
      <c r="B1298" s="210"/>
      <c r="C1298" s="211"/>
      <c r="D1298" s="212" t="s">
        <v>283</v>
      </c>
      <c r="E1298" s="213" t="s">
        <v>1</v>
      </c>
      <c r="F1298" s="214" t="s">
        <v>6720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 x14ac:dyDescent="0.2">
      <c r="B1300" s="246"/>
      <c r="C1300" s="247"/>
      <c r="D1300" s="212" t="s">
        <v>283</v>
      </c>
      <c r="E1300" s="248" t="s">
        <v>1</v>
      </c>
      <c r="F1300" s="249" t="s">
        <v>5939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 x14ac:dyDescent="0.2">
      <c r="A1301" s="34"/>
      <c r="B1301" s="35"/>
      <c r="C1301" s="192" t="s">
        <v>2420</v>
      </c>
      <c r="D1301" s="192" t="s">
        <v>274</v>
      </c>
      <c r="E1301" s="193" t="s">
        <v>7124</v>
      </c>
      <c r="F1301" s="194" t="s">
        <v>7125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 x14ac:dyDescent="0.2">
      <c r="B1302" s="210"/>
      <c r="C1302" s="211"/>
      <c r="D1302" s="212" t="s">
        <v>283</v>
      </c>
      <c r="E1302" s="213" t="s">
        <v>1</v>
      </c>
      <c r="F1302" s="214" t="s">
        <v>6730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 x14ac:dyDescent="0.2">
      <c r="B1303" s="210"/>
      <c r="C1303" s="211"/>
      <c r="D1303" s="212" t="s">
        <v>283</v>
      </c>
      <c r="E1303" s="213" t="s">
        <v>1</v>
      </c>
      <c r="F1303" s="214" t="s">
        <v>6731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 x14ac:dyDescent="0.2">
      <c r="B1304" s="210"/>
      <c r="C1304" s="211"/>
      <c r="D1304" s="212" t="s">
        <v>283</v>
      </c>
      <c r="E1304" s="213" t="s">
        <v>1</v>
      </c>
      <c r="F1304" s="214" t="s">
        <v>6732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 x14ac:dyDescent="0.2">
      <c r="B1305" s="210"/>
      <c r="C1305" s="211"/>
      <c r="D1305" s="212" t="s">
        <v>283</v>
      </c>
      <c r="E1305" s="213" t="s">
        <v>1</v>
      </c>
      <c r="F1305" s="214" t="s">
        <v>6906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 x14ac:dyDescent="0.2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 x14ac:dyDescent="0.2">
      <c r="B1307" s="246"/>
      <c r="C1307" s="247"/>
      <c r="D1307" s="212" t="s">
        <v>283</v>
      </c>
      <c r="E1307" s="248" t="s">
        <v>1</v>
      </c>
      <c r="F1307" s="249" t="s">
        <v>5939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 x14ac:dyDescent="0.2">
      <c r="A1308" s="34"/>
      <c r="B1308" s="35"/>
      <c r="C1308" s="192" t="s">
        <v>2425</v>
      </c>
      <c r="D1308" s="192" t="s">
        <v>274</v>
      </c>
      <c r="E1308" s="193" t="s">
        <v>7126</v>
      </c>
      <c r="F1308" s="194" t="s">
        <v>7127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 x14ac:dyDescent="0.2">
      <c r="B1309" s="210"/>
      <c r="C1309" s="211"/>
      <c r="D1309" s="212" t="s">
        <v>283</v>
      </c>
      <c r="E1309" s="213" t="s">
        <v>1</v>
      </c>
      <c r="F1309" s="214" t="s">
        <v>6730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 x14ac:dyDescent="0.2">
      <c r="B1310" s="210"/>
      <c r="C1310" s="211"/>
      <c r="D1310" s="212" t="s">
        <v>283</v>
      </c>
      <c r="E1310" s="213" t="s">
        <v>1</v>
      </c>
      <c r="F1310" s="214" t="s">
        <v>6906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 x14ac:dyDescent="0.2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 x14ac:dyDescent="0.2">
      <c r="B1312" s="246"/>
      <c r="C1312" s="247"/>
      <c r="D1312" s="212" t="s">
        <v>283</v>
      </c>
      <c r="E1312" s="248" t="s">
        <v>1</v>
      </c>
      <c r="F1312" s="249" t="s">
        <v>5939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 x14ac:dyDescent="0.2">
      <c r="A1313" s="34"/>
      <c r="B1313" s="35"/>
      <c r="C1313" s="192" t="s">
        <v>2431</v>
      </c>
      <c r="D1313" s="192" t="s">
        <v>274</v>
      </c>
      <c r="E1313" s="193" t="s">
        <v>7128</v>
      </c>
      <c r="F1313" s="194" t="s">
        <v>6737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 x14ac:dyDescent="0.2">
      <c r="B1314" s="210"/>
      <c r="C1314" s="211"/>
      <c r="D1314" s="212" t="s">
        <v>283</v>
      </c>
      <c r="E1314" s="213" t="s">
        <v>1</v>
      </c>
      <c r="F1314" s="214" t="s">
        <v>6730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 x14ac:dyDescent="0.2">
      <c r="B1315" s="210"/>
      <c r="C1315" s="211"/>
      <c r="D1315" s="212" t="s">
        <v>283</v>
      </c>
      <c r="E1315" s="213" t="s">
        <v>1</v>
      </c>
      <c r="F1315" s="214" t="s">
        <v>6731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 x14ac:dyDescent="0.2">
      <c r="B1316" s="210"/>
      <c r="C1316" s="211"/>
      <c r="D1316" s="212" t="s">
        <v>283</v>
      </c>
      <c r="E1316" s="213" t="s">
        <v>1</v>
      </c>
      <c r="F1316" s="214" t="s">
        <v>6732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 x14ac:dyDescent="0.2">
      <c r="B1317" s="210"/>
      <c r="C1317" s="211"/>
      <c r="D1317" s="212" t="s">
        <v>283</v>
      </c>
      <c r="E1317" s="213" t="s">
        <v>1</v>
      </c>
      <c r="F1317" s="214" t="s">
        <v>6906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 x14ac:dyDescent="0.2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 x14ac:dyDescent="0.2">
      <c r="B1319" s="246"/>
      <c r="C1319" s="247"/>
      <c r="D1319" s="212" t="s">
        <v>283</v>
      </c>
      <c r="E1319" s="248" t="s">
        <v>1</v>
      </c>
      <c r="F1319" s="249" t="s">
        <v>5939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 x14ac:dyDescent="0.2">
      <c r="A1320" s="34"/>
      <c r="B1320" s="35"/>
      <c r="C1320" s="192" t="s">
        <v>2435</v>
      </c>
      <c r="D1320" s="192" t="s">
        <v>274</v>
      </c>
      <c r="E1320" s="193" t="s">
        <v>7129</v>
      </c>
      <c r="F1320" s="194" t="s">
        <v>6739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 x14ac:dyDescent="0.2">
      <c r="B1321" s="210"/>
      <c r="C1321" s="211"/>
      <c r="D1321" s="212" t="s">
        <v>283</v>
      </c>
      <c r="E1321" s="213" t="s">
        <v>1</v>
      </c>
      <c r="F1321" s="214" t="s">
        <v>6730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 x14ac:dyDescent="0.2">
      <c r="B1322" s="210"/>
      <c r="C1322" s="211"/>
      <c r="D1322" s="212" t="s">
        <v>283</v>
      </c>
      <c r="E1322" s="213" t="s">
        <v>1</v>
      </c>
      <c r="F1322" s="214" t="s">
        <v>6906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 x14ac:dyDescent="0.2">
      <c r="B1324" s="246"/>
      <c r="C1324" s="247"/>
      <c r="D1324" s="212" t="s">
        <v>283</v>
      </c>
      <c r="E1324" s="248" t="s">
        <v>1</v>
      </c>
      <c r="F1324" s="249" t="s">
        <v>5939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 x14ac:dyDescent="0.2">
      <c r="A1325" s="34"/>
      <c r="B1325" s="35"/>
      <c r="C1325" s="192" t="s">
        <v>2440</v>
      </c>
      <c r="D1325" s="192" t="s">
        <v>274</v>
      </c>
      <c r="E1325" s="193" t="s">
        <v>7130</v>
      </c>
      <c r="F1325" s="194" t="s">
        <v>6737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 x14ac:dyDescent="0.2">
      <c r="B1326" s="210"/>
      <c r="C1326" s="211"/>
      <c r="D1326" s="212" t="s">
        <v>283</v>
      </c>
      <c r="E1326" s="213" t="s">
        <v>1</v>
      </c>
      <c r="F1326" s="214" t="s">
        <v>6730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 x14ac:dyDescent="0.2">
      <c r="B1327" s="210"/>
      <c r="C1327" s="211"/>
      <c r="D1327" s="212" t="s">
        <v>283</v>
      </c>
      <c r="E1327" s="213" t="s">
        <v>1</v>
      </c>
      <c r="F1327" s="214" t="s">
        <v>6731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 x14ac:dyDescent="0.2">
      <c r="B1328" s="210"/>
      <c r="C1328" s="211"/>
      <c r="D1328" s="212" t="s">
        <v>283</v>
      </c>
      <c r="E1328" s="213" t="s">
        <v>1</v>
      </c>
      <c r="F1328" s="214" t="s">
        <v>6732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 x14ac:dyDescent="0.2">
      <c r="B1329" s="210"/>
      <c r="C1329" s="211"/>
      <c r="D1329" s="212" t="s">
        <v>283</v>
      </c>
      <c r="E1329" s="213" t="s">
        <v>1</v>
      </c>
      <c r="F1329" s="214" t="s">
        <v>6906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 x14ac:dyDescent="0.2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 x14ac:dyDescent="0.2">
      <c r="B1331" s="246"/>
      <c r="C1331" s="247"/>
      <c r="D1331" s="212" t="s">
        <v>283</v>
      </c>
      <c r="E1331" s="248" t="s">
        <v>1</v>
      </c>
      <c r="F1331" s="249" t="s">
        <v>5939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 x14ac:dyDescent="0.2">
      <c r="A1332" s="34"/>
      <c r="B1332" s="35"/>
      <c r="C1332" s="192" t="s">
        <v>2449</v>
      </c>
      <c r="D1332" s="192" t="s">
        <v>274</v>
      </c>
      <c r="E1332" s="193" t="s">
        <v>7131</v>
      </c>
      <c r="F1332" s="194" t="s">
        <v>6739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 x14ac:dyDescent="0.2">
      <c r="B1333" s="210"/>
      <c r="C1333" s="211"/>
      <c r="D1333" s="212" t="s">
        <v>283</v>
      </c>
      <c r="E1333" s="213" t="s">
        <v>1</v>
      </c>
      <c r="F1333" s="214" t="s">
        <v>6730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 x14ac:dyDescent="0.2">
      <c r="B1334" s="210"/>
      <c r="C1334" s="211"/>
      <c r="D1334" s="212" t="s">
        <v>283</v>
      </c>
      <c r="E1334" s="213" t="s">
        <v>1</v>
      </c>
      <c r="F1334" s="214" t="s">
        <v>6906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 x14ac:dyDescent="0.2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 x14ac:dyDescent="0.2">
      <c r="B1336" s="246"/>
      <c r="C1336" s="247"/>
      <c r="D1336" s="212" t="s">
        <v>283</v>
      </c>
      <c r="E1336" s="248" t="s">
        <v>1</v>
      </c>
      <c r="F1336" s="249" t="s">
        <v>5939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 x14ac:dyDescent="0.2">
      <c r="A1337" s="34"/>
      <c r="B1337" s="35"/>
      <c r="C1337" s="192" t="s">
        <v>2470</v>
      </c>
      <c r="D1337" s="192" t="s">
        <v>274</v>
      </c>
      <c r="E1337" s="193" t="s">
        <v>7132</v>
      </c>
      <c r="F1337" s="194" t="s">
        <v>6908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 x14ac:dyDescent="0.2">
      <c r="B1338" s="210"/>
      <c r="C1338" s="211"/>
      <c r="D1338" s="212" t="s">
        <v>283</v>
      </c>
      <c r="E1338" s="213" t="s">
        <v>1</v>
      </c>
      <c r="F1338" s="214" t="s">
        <v>6730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 x14ac:dyDescent="0.2">
      <c r="B1339" s="210"/>
      <c r="C1339" s="211"/>
      <c r="D1339" s="212" t="s">
        <v>283</v>
      </c>
      <c r="E1339" s="213" t="s">
        <v>1</v>
      </c>
      <c r="F1339" s="214" t="s">
        <v>6731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 x14ac:dyDescent="0.2">
      <c r="B1340" s="210"/>
      <c r="C1340" s="211"/>
      <c r="D1340" s="212" t="s">
        <v>283</v>
      </c>
      <c r="E1340" s="213" t="s">
        <v>1</v>
      </c>
      <c r="F1340" s="214" t="s">
        <v>6732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 x14ac:dyDescent="0.2">
      <c r="B1341" s="210"/>
      <c r="C1341" s="211"/>
      <c r="D1341" s="212" t="s">
        <v>283</v>
      </c>
      <c r="E1341" s="213" t="s">
        <v>1</v>
      </c>
      <c r="F1341" s="214" t="s">
        <v>6906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 x14ac:dyDescent="0.2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 x14ac:dyDescent="0.2">
      <c r="B1343" s="246"/>
      <c r="C1343" s="247"/>
      <c r="D1343" s="212" t="s">
        <v>283</v>
      </c>
      <c r="E1343" s="248" t="s">
        <v>1</v>
      </c>
      <c r="F1343" s="249" t="s">
        <v>5939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 x14ac:dyDescent="0.2">
      <c r="A1344" s="34"/>
      <c r="B1344" s="35"/>
      <c r="C1344" s="192" t="s">
        <v>2474</v>
      </c>
      <c r="D1344" s="192" t="s">
        <v>274</v>
      </c>
      <c r="E1344" s="193" t="s">
        <v>7133</v>
      </c>
      <c r="F1344" s="194" t="s">
        <v>6910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 x14ac:dyDescent="0.2">
      <c r="B1345" s="210"/>
      <c r="C1345" s="211"/>
      <c r="D1345" s="212" t="s">
        <v>283</v>
      </c>
      <c r="E1345" s="213" t="s">
        <v>1</v>
      </c>
      <c r="F1345" s="214" t="s">
        <v>6730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 x14ac:dyDescent="0.2">
      <c r="B1346" s="210"/>
      <c r="C1346" s="211"/>
      <c r="D1346" s="212" t="s">
        <v>283</v>
      </c>
      <c r="E1346" s="213" t="s">
        <v>1</v>
      </c>
      <c r="F1346" s="214" t="s">
        <v>6906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 x14ac:dyDescent="0.2">
      <c r="B1348" s="246"/>
      <c r="C1348" s="247"/>
      <c r="D1348" s="212" t="s">
        <v>283</v>
      </c>
      <c r="E1348" s="248" t="s">
        <v>1</v>
      </c>
      <c r="F1348" s="249" t="s">
        <v>5939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 x14ac:dyDescent="0.2">
      <c r="A1349" s="34"/>
      <c r="B1349" s="35"/>
      <c r="C1349" s="192" t="s">
        <v>2498</v>
      </c>
      <c r="D1349" s="192" t="s">
        <v>274</v>
      </c>
      <c r="E1349" s="193" t="s">
        <v>7134</v>
      </c>
      <c r="F1349" s="194" t="s">
        <v>6729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 x14ac:dyDescent="0.2">
      <c r="B1350" s="210"/>
      <c r="C1350" s="211"/>
      <c r="D1350" s="212" t="s">
        <v>283</v>
      </c>
      <c r="E1350" s="213" t="s">
        <v>1</v>
      </c>
      <c r="F1350" s="214" t="s">
        <v>6730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 x14ac:dyDescent="0.2">
      <c r="B1351" s="210"/>
      <c r="C1351" s="211"/>
      <c r="D1351" s="212" t="s">
        <v>283</v>
      </c>
      <c r="E1351" s="213" t="s">
        <v>1</v>
      </c>
      <c r="F1351" s="214" t="s">
        <v>6731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 x14ac:dyDescent="0.2">
      <c r="B1352" s="210"/>
      <c r="C1352" s="211"/>
      <c r="D1352" s="212" t="s">
        <v>283</v>
      </c>
      <c r="E1352" s="213" t="s">
        <v>1</v>
      </c>
      <c r="F1352" s="214" t="s">
        <v>6732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 x14ac:dyDescent="0.2">
      <c r="B1353" s="210"/>
      <c r="C1353" s="211"/>
      <c r="D1353" s="212" t="s">
        <v>283</v>
      </c>
      <c r="E1353" s="213" t="s">
        <v>1</v>
      </c>
      <c r="F1353" s="214" t="s">
        <v>6906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 x14ac:dyDescent="0.2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 x14ac:dyDescent="0.2">
      <c r="B1355" s="246"/>
      <c r="C1355" s="247"/>
      <c r="D1355" s="212" t="s">
        <v>283</v>
      </c>
      <c r="E1355" s="248" t="s">
        <v>1</v>
      </c>
      <c r="F1355" s="249" t="s">
        <v>5939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 x14ac:dyDescent="0.2">
      <c r="A1356" s="34"/>
      <c r="B1356" s="35"/>
      <c r="C1356" s="192" t="s">
        <v>2504</v>
      </c>
      <c r="D1356" s="192" t="s">
        <v>274</v>
      </c>
      <c r="E1356" s="193" t="s">
        <v>7135</v>
      </c>
      <c r="F1356" s="194" t="s">
        <v>6735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6730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 x14ac:dyDescent="0.2">
      <c r="B1358" s="210"/>
      <c r="C1358" s="211"/>
      <c r="D1358" s="212" t="s">
        <v>283</v>
      </c>
      <c r="E1358" s="213" t="s">
        <v>1</v>
      </c>
      <c r="F1358" s="214" t="s">
        <v>6906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 x14ac:dyDescent="0.2">
      <c r="B1360" s="246"/>
      <c r="C1360" s="247"/>
      <c r="D1360" s="212" t="s">
        <v>283</v>
      </c>
      <c r="E1360" s="248" t="s">
        <v>1</v>
      </c>
      <c r="F1360" s="249" t="s">
        <v>5939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 x14ac:dyDescent="0.2">
      <c r="A1361" s="34"/>
      <c r="B1361" s="35"/>
      <c r="C1361" s="192" t="s">
        <v>2508</v>
      </c>
      <c r="D1361" s="192" t="s">
        <v>274</v>
      </c>
      <c r="E1361" s="193" t="s">
        <v>7136</v>
      </c>
      <c r="F1361" s="194" t="s">
        <v>6729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 x14ac:dyDescent="0.2">
      <c r="B1362" s="210"/>
      <c r="C1362" s="211"/>
      <c r="D1362" s="212" t="s">
        <v>283</v>
      </c>
      <c r="E1362" s="213" t="s">
        <v>1</v>
      </c>
      <c r="F1362" s="214" t="s">
        <v>6730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 x14ac:dyDescent="0.2">
      <c r="B1363" s="210"/>
      <c r="C1363" s="211"/>
      <c r="D1363" s="212" t="s">
        <v>283</v>
      </c>
      <c r="E1363" s="213" t="s">
        <v>1</v>
      </c>
      <c r="F1363" s="214" t="s">
        <v>6731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 x14ac:dyDescent="0.2">
      <c r="B1364" s="210"/>
      <c r="C1364" s="211"/>
      <c r="D1364" s="212" t="s">
        <v>283</v>
      </c>
      <c r="E1364" s="213" t="s">
        <v>1</v>
      </c>
      <c r="F1364" s="214" t="s">
        <v>6732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 x14ac:dyDescent="0.2">
      <c r="B1365" s="210"/>
      <c r="C1365" s="211"/>
      <c r="D1365" s="212" t="s">
        <v>283</v>
      </c>
      <c r="E1365" s="213" t="s">
        <v>1</v>
      </c>
      <c r="F1365" s="214" t="s">
        <v>6906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 x14ac:dyDescent="0.2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 x14ac:dyDescent="0.2">
      <c r="B1367" s="246"/>
      <c r="C1367" s="247"/>
      <c r="D1367" s="212" t="s">
        <v>283</v>
      </c>
      <c r="E1367" s="248" t="s">
        <v>1</v>
      </c>
      <c r="F1367" s="249" t="s">
        <v>5939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 x14ac:dyDescent="0.2">
      <c r="A1368" s="34"/>
      <c r="B1368" s="35"/>
      <c r="C1368" s="192" t="s">
        <v>2514</v>
      </c>
      <c r="D1368" s="192" t="s">
        <v>274</v>
      </c>
      <c r="E1368" s="193" t="s">
        <v>7137</v>
      </c>
      <c r="F1368" s="194" t="s">
        <v>6735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 x14ac:dyDescent="0.2">
      <c r="B1369" s="210"/>
      <c r="C1369" s="211"/>
      <c r="D1369" s="212" t="s">
        <v>283</v>
      </c>
      <c r="E1369" s="213" t="s">
        <v>1</v>
      </c>
      <c r="F1369" s="214" t="s">
        <v>6730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 x14ac:dyDescent="0.2">
      <c r="B1370" s="210"/>
      <c r="C1370" s="211"/>
      <c r="D1370" s="212" t="s">
        <v>283</v>
      </c>
      <c r="E1370" s="213" t="s">
        <v>1</v>
      </c>
      <c r="F1370" s="214" t="s">
        <v>6906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 x14ac:dyDescent="0.2">
      <c r="B1372" s="246"/>
      <c r="C1372" s="247"/>
      <c r="D1372" s="212" t="s">
        <v>283</v>
      </c>
      <c r="E1372" s="248" t="s">
        <v>1</v>
      </c>
      <c r="F1372" s="249" t="s">
        <v>5939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 x14ac:dyDescent="0.2">
      <c r="A1373" s="34"/>
      <c r="B1373" s="35"/>
      <c r="C1373" s="192" t="s">
        <v>2520</v>
      </c>
      <c r="D1373" s="192" t="s">
        <v>274</v>
      </c>
      <c r="E1373" s="193" t="s">
        <v>7138</v>
      </c>
      <c r="F1373" s="194" t="s">
        <v>6737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 x14ac:dyDescent="0.2">
      <c r="B1374" s="210"/>
      <c r="C1374" s="211"/>
      <c r="D1374" s="212" t="s">
        <v>283</v>
      </c>
      <c r="E1374" s="213" t="s">
        <v>1</v>
      </c>
      <c r="F1374" s="214" t="s">
        <v>6730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 x14ac:dyDescent="0.2">
      <c r="B1375" s="210"/>
      <c r="C1375" s="211"/>
      <c r="D1375" s="212" t="s">
        <v>283</v>
      </c>
      <c r="E1375" s="213" t="s">
        <v>1</v>
      </c>
      <c r="F1375" s="214" t="s">
        <v>6731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 x14ac:dyDescent="0.2">
      <c r="B1376" s="210"/>
      <c r="C1376" s="211"/>
      <c r="D1376" s="212" t="s">
        <v>283</v>
      </c>
      <c r="E1376" s="213" t="s">
        <v>1</v>
      </c>
      <c r="F1376" s="214" t="s">
        <v>6732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 x14ac:dyDescent="0.2">
      <c r="B1377" s="210"/>
      <c r="C1377" s="211"/>
      <c r="D1377" s="212" t="s">
        <v>283</v>
      </c>
      <c r="E1377" s="213" t="s">
        <v>1</v>
      </c>
      <c r="F1377" s="214" t="s">
        <v>6906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 x14ac:dyDescent="0.2">
      <c r="B1379" s="246"/>
      <c r="C1379" s="247"/>
      <c r="D1379" s="212" t="s">
        <v>283</v>
      </c>
      <c r="E1379" s="248" t="s">
        <v>1</v>
      </c>
      <c r="F1379" s="249" t="s">
        <v>5939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 x14ac:dyDescent="0.2">
      <c r="A1380" s="34"/>
      <c r="B1380" s="35"/>
      <c r="C1380" s="192" t="s">
        <v>6972</v>
      </c>
      <c r="D1380" s="192" t="s">
        <v>274</v>
      </c>
      <c r="E1380" s="193" t="s">
        <v>7139</v>
      </c>
      <c r="F1380" s="194" t="s">
        <v>6739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 x14ac:dyDescent="0.2">
      <c r="B1381" s="210"/>
      <c r="C1381" s="211"/>
      <c r="D1381" s="212" t="s">
        <v>283</v>
      </c>
      <c r="E1381" s="213" t="s">
        <v>1</v>
      </c>
      <c r="F1381" s="214" t="s">
        <v>6730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 x14ac:dyDescent="0.2">
      <c r="B1382" s="210"/>
      <c r="C1382" s="211"/>
      <c r="D1382" s="212" t="s">
        <v>283</v>
      </c>
      <c r="E1382" s="213" t="s">
        <v>1</v>
      </c>
      <c r="F1382" s="214" t="s">
        <v>6906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 x14ac:dyDescent="0.2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 x14ac:dyDescent="0.2">
      <c r="B1384" s="246"/>
      <c r="C1384" s="247"/>
      <c r="D1384" s="212" t="s">
        <v>283</v>
      </c>
      <c r="E1384" s="248" t="s">
        <v>1</v>
      </c>
      <c r="F1384" s="249" t="s">
        <v>5939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 x14ac:dyDescent="0.2">
      <c r="A1385" s="34"/>
      <c r="B1385" s="35"/>
      <c r="C1385" s="192" t="s">
        <v>2529</v>
      </c>
      <c r="D1385" s="192" t="s">
        <v>274</v>
      </c>
      <c r="E1385" s="193" t="s">
        <v>7140</v>
      </c>
      <c r="F1385" s="194" t="s">
        <v>6737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 x14ac:dyDescent="0.2">
      <c r="B1386" s="210"/>
      <c r="C1386" s="211"/>
      <c r="D1386" s="212" t="s">
        <v>283</v>
      </c>
      <c r="E1386" s="213" t="s">
        <v>1</v>
      </c>
      <c r="F1386" s="214" t="s">
        <v>6730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 x14ac:dyDescent="0.2">
      <c r="B1387" s="210"/>
      <c r="C1387" s="211"/>
      <c r="D1387" s="212" t="s">
        <v>283</v>
      </c>
      <c r="E1387" s="213" t="s">
        <v>1</v>
      </c>
      <c r="F1387" s="214" t="s">
        <v>6731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 x14ac:dyDescent="0.2">
      <c r="B1388" s="210"/>
      <c r="C1388" s="211"/>
      <c r="D1388" s="212" t="s">
        <v>283</v>
      </c>
      <c r="E1388" s="213" t="s">
        <v>1</v>
      </c>
      <c r="F1388" s="214" t="s">
        <v>6732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 x14ac:dyDescent="0.2">
      <c r="B1389" s="210"/>
      <c r="C1389" s="211"/>
      <c r="D1389" s="212" t="s">
        <v>283</v>
      </c>
      <c r="E1389" s="213" t="s">
        <v>1</v>
      </c>
      <c r="F1389" s="214" t="s">
        <v>6906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 x14ac:dyDescent="0.2">
      <c r="B1391" s="246"/>
      <c r="C1391" s="247"/>
      <c r="D1391" s="212" t="s">
        <v>283</v>
      </c>
      <c r="E1391" s="248" t="s">
        <v>1</v>
      </c>
      <c r="F1391" s="249" t="s">
        <v>5939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 x14ac:dyDescent="0.2">
      <c r="A1392" s="34"/>
      <c r="B1392" s="35"/>
      <c r="C1392" s="192" t="s">
        <v>2541</v>
      </c>
      <c r="D1392" s="192" t="s">
        <v>274</v>
      </c>
      <c r="E1392" s="193" t="s">
        <v>7141</v>
      </c>
      <c r="F1392" s="194" t="s">
        <v>6739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 x14ac:dyDescent="0.2">
      <c r="B1393" s="210"/>
      <c r="C1393" s="211"/>
      <c r="D1393" s="212" t="s">
        <v>283</v>
      </c>
      <c r="E1393" s="213" t="s">
        <v>1</v>
      </c>
      <c r="F1393" s="214" t="s">
        <v>6730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 x14ac:dyDescent="0.2">
      <c r="B1394" s="210"/>
      <c r="C1394" s="211"/>
      <c r="D1394" s="212" t="s">
        <v>283</v>
      </c>
      <c r="E1394" s="213" t="s">
        <v>1</v>
      </c>
      <c r="F1394" s="214" t="s">
        <v>6906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 x14ac:dyDescent="0.2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 x14ac:dyDescent="0.2">
      <c r="B1396" s="246"/>
      <c r="C1396" s="247"/>
      <c r="D1396" s="212" t="s">
        <v>283</v>
      </c>
      <c r="E1396" s="248" t="s">
        <v>1</v>
      </c>
      <c r="F1396" s="249" t="s">
        <v>5939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 x14ac:dyDescent="0.2">
      <c r="A1397" s="34"/>
      <c r="B1397" s="35"/>
      <c r="C1397" s="192" t="s">
        <v>2548</v>
      </c>
      <c r="D1397" s="192" t="s">
        <v>274</v>
      </c>
      <c r="E1397" s="193" t="s">
        <v>7142</v>
      </c>
      <c r="F1397" s="194" t="s">
        <v>7143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 x14ac:dyDescent="0.2">
      <c r="B1398" s="210"/>
      <c r="C1398" s="211"/>
      <c r="D1398" s="212" t="s">
        <v>283</v>
      </c>
      <c r="E1398" s="213" t="s">
        <v>1</v>
      </c>
      <c r="F1398" s="214" t="s">
        <v>7019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 x14ac:dyDescent="0.2">
      <c r="B1399" s="210"/>
      <c r="C1399" s="211"/>
      <c r="D1399" s="212" t="s">
        <v>283</v>
      </c>
      <c r="E1399" s="213" t="s">
        <v>1</v>
      </c>
      <c r="F1399" s="214" t="s">
        <v>6906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 x14ac:dyDescent="0.2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 x14ac:dyDescent="0.2">
      <c r="B1401" s="246"/>
      <c r="C1401" s="247"/>
      <c r="D1401" s="212" t="s">
        <v>283</v>
      </c>
      <c r="E1401" s="248" t="s">
        <v>1</v>
      </c>
      <c r="F1401" s="249" t="s">
        <v>5939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 x14ac:dyDescent="0.2">
      <c r="A1402" s="34"/>
      <c r="B1402" s="35"/>
      <c r="C1402" s="192" t="s">
        <v>2553</v>
      </c>
      <c r="D1402" s="192" t="s">
        <v>274</v>
      </c>
      <c r="E1402" s="193" t="s">
        <v>7144</v>
      </c>
      <c r="F1402" s="194" t="s">
        <v>7145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 x14ac:dyDescent="0.2">
      <c r="B1403" s="210"/>
      <c r="C1403" s="211"/>
      <c r="D1403" s="212" t="s">
        <v>283</v>
      </c>
      <c r="E1403" s="213" t="s">
        <v>1</v>
      </c>
      <c r="F1403" s="214" t="s">
        <v>7019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 x14ac:dyDescent="0.2">
      <c r="B1404" s="210"/>
      <c r="C1404" s="211"/>
      <c r="D1404" s="212" t="s">
        <v>283</v>
      </c>
      <c r="E1404" s="213" t="s">
        <v>1</v>
      </c>
      <c r="F1404" s="214" t="s">
        <v>6906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 x14ac:dyDescent="0.2">
      <c r="B1406" s="246"/>
      <c r="C1406" s="247"/>
      <c r="D1406" s="212" t="s">
        <v>283</v>
      </c>
      <c r="E1406" s="248" t="s">
        <v>1</v>
      </c>
      <c r="F1406" s="249" t="s">
        <v>5939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 x14ac:dyDescent="0.2">
      <c r="A1407" s="34"/>
      <c r="B1407" s="35"/>
      <c r="C1407" s="192" t="s">
        <v>2561</v>
      </c>
      <c r="D1407" s="192" t="s">
        <v>274</v>
      </c>
      <c r="E1407" s="193" t="s">
        <v>7146</v>
      </c>
      <c r="F1407" s="194" t="s">
        <v>6935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 x14ac:dyDescent="0.2">
      <c r="B1408" s="210"/>
      <c r="C1408" s="211"/>
      <c r="D1408" s="212" t="s">
        <v>283</v>
      </c>
      <c r="E1408" s="213" t="s">
        <v>1</v>
      </c>
      <c r="F1408" s="214" t="s">
        <v>6906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 x14ac:dyDescent="0.2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 x14ac:dyDescent="0.2">
      <c r="B1410" s="246"/>
      <c r="C1410" s="247"/>
      <c r="D1410" s="212" t="s">
        <v>283</v>
      </c>
      <c r="E1410" s="248" t="s">
        <v>1</v>
      </c>
      <c r="F1410" s="249" t="s">
        <v>5939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 x14ac:dyDescent="0.2">
      <c r="A1411" s="34"/>
      <c r="B1411" s="35"/>
      <c r="C1411" s="192" t="s">
        <v>2567</v>
      </c>
      <c r="D1411" s="192" t="s">
        <v>274</v>
      </c>
      <c r="E1411" s="193" t="s">
        <v>7147</v>
      </c>
      <c r="F1411" s="194" t="s">
        <v>6937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 x14ac:dyDescent="0.2">
      <c r="B1412" s="210"/>
      <c r="C1412" s="211"/>
      <c r="D1412" s="212" t="s">
        <v>283</v>
      </c>
      <c r="E1412" s="213" t="s">
        <v>1</v>
      </c>
      <c r="F1412" s="214" t="s">
        <v>6906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 x14ac:dyDescent="0.2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 x14ac:dyDescent="0.2">
      <c r="B1414" s="246"/>
      <c r="C1414" s="247"/>
      <c r="D1414" s="212" t="s">
        <v>283</v>
      </c>
      <c r="E1414" s="248" t="s">
        <v>1</v>
      </c>
      <c r="F1414" s="249" t="s">
        <v>5939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 x14ac:dyDescent="0.2">
      <c r="A1415" s="34"/>
      <c r="B1415" s="35"/>
      <c r="C1415" s="192" t="s">
        <v>2572</v>
      </c>
      <c r="D1415" s="192" t="s">
        <v>274</v>
      </c>
      <c r="E1415" s="193" t="s">
        <v>7148</v>
      </c>
      <c r="F1415" s="194" t="s">
        <v>7149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 x14ac:dyDescent="0.2">
      <c r="B1416" s="210"/>
      <c r="C1416" s="211"/>
      <c r="D1416" s="212" t="s">
        <v>283</v>
      </c>
      <c r="E1416" s="213" t="s">
        <v>1</v>
      </c>
      <c r="F1416" s="214" t="s">
        <v>6751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 x14ac:dyDescent="0.2">
      <c r="B1417" s="210"/>
      <c r="C1417" s="211"/>
      <c r="D1417" s="212" t="s">
        <v>283</v>
      </c>
      <c r="E1417" s="213" t="s">
        <v>1</v>
      </c>
      <c r="F1417" s="214" t="s">
        <v>6906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 x14ac:dyDescent="0.2">
      <c r="B1419" s="246"/>
      <c r="C1419" s="247"/>
      <c r="D1419" s="212" t="s">
        <v>283</v>
      </c>
      <c r="E1419" s="248" t="s">
        <v>1</v>
      </c>
      <c r="F1419" s="249" t="s">
        <v>5939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 x14ac:dyDescent="0.2">
      <c r="A1420" s="34"/>
      <c r="B1420" s="35"/>
      <c r="C1420" s="192" t="s">
        <v>2580</v>
      </c>
      <c r="D1420" s="192" t="s">
        <v>274</v>
      </c>
      <c r="E1420" s="193" t="s">
        <v>7150</v>
      </c>
      <c r="F1420" s="194" t="s">
        <v>7151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 x14ac:dyDescent="0.2">
      <c r="B1421" s="210"/>
      <c r="C1421" s="211"/>
      <c r="D1421" s="212" t="s">
        <v>283</v>
      </c>
      <c r="E1421" s="213" t="s">
        <v>1</v>
      </c>
      <c r="F1421" s="214" t="s">
        <v>6751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 x14ac:dyDescent="0.2">
      <c r="B1422" s="210"/>
      <c r="C1422" s="211"/>
      <c r="D1422" s="212" t="s">
        <v>283</v>
      </c>
      <c r="E1422" s="213" t="s">
        <v>1</v>
      </c>
      <c r="F1422" s="214" t="s">
        <v>6906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 x14ac:dyDescent="0.2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 x14ac:dyDescent="0.2">
      <c r="B1424" s="246"/>
      <c r="C1424" s="247"/>
      <c r="D1424" s="212" t="s">
        <v>283</v>
      </c>
      <c r="E1424" s="248" t="s">
        <v>1</v>
      </c>
      <c r="F1424" s="249" t="s">
        <v>5939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 x14ac:dyDescent="0.2">
      <c r="A1425" s="34"/>
      <c r="B1425" s="35"/>
      <c r="C1425" s="192" t="s">
        <v>2586</v>
      </c>
      <c r="D1425" s="192" t="s">
        <v>274</v>
      </c>
      <c r="E1425" s="193" t="s">
        <v>7152</v>
      </c>
      <c r="F1425" s="194" t="s">
        <v>6948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 x14ac:dyDescent="0.2">
      <c r="B1426" s="210"/>
      <c r="C1426" s="211"/>
      <c r="D1426" s="212" t="s">
        <v>283</v>
      </c>
      <c r="E1426" s="213" t="s">
        <v>1</v>
      </c>
      <c r="F1426" s="214" t="s">
        <v>6906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 x14ac:dyDescent="0.2">
      <c r="B1428" s="246"/>
      <c r="C1428" s="247"/>
      <c r="D1428" s="212" t="s">
        <v>283</v>
      </c>
      <c r="E1428" s="248" t="s">
        <v>1</v>
      </c>
      <c r="F1428" s="249" t="s">
        <v>5939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 x14ac:dyDescent="0.2">
      <c r="A1429" s="34"/>
      <c r="B1429" s="35"/>
      <c r="C1429" s="192" t="s">
        <v>2591</v>
      </c>
      <c r="D1429" s="192" t="s">
        <v>274</v>
      </c>
      <c r="E1429" s="193" t="s">
        <v>7153</v>
      </c>
      <c r="F1429" s="194" t="s">
        <v>6950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 x14ac:dyDescent="0.2">
      <c r="B1430" s="210"/>
      <c r="C1430" s="211"/>
      <c r="D1430" s="212" t="s">
        <v>283</v>
      </c>
      <c r="E1430" s="213" t="s">
        <v>1</v>
      </c>
      <c r="F1430" s="214" t="s">
        <v>6906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 x14ac:dyDescent="0.2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 x14ac:dyDescent="0.2">
      <c r="B1432" s="246"/>
      <c r="C1432" s="247"/>
      <c r="D1432" s="212" t="s">
        <v>283</v>
      </c>
      <c r="E1432" s="248" t="s">
        <v>1</v>
      </c>
      <c r="F1432" s="249" t="s">
        <v>5939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 x14ac:dyDescent="0.2">
      <c r="A1433" s="34"/>
      <c r="B1433" s="35"/>
      <c r="C1433" s="192" t="s">
        <v>2599</v>
      </c>
      <c r="D1433" s="192" t="s">
        <v>274</v>
      </c>
      <c r="E1433" s="193" t="s">
        <v>7154</v>
      </c>
      <c r="F1433" s="194" t="s">
        <v>7033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 x14ac:dyDescent="0.2">
      <c r="B1434" s="210"/>
      <c r="C1434" s="211"/>
      <c r="D1434" s="212" t="s">
        <v>283</v>
      </c>
      <c r="E1434" s="213" t="s">
        <v>1</v>
      </c>
      <c r="F1434" s="214" t="s">
        <v>6756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 x14ac:dyDescent="0.2">
      <c r="B1435" s="210"/>
      <c r="C1435" s="211"/>
      <c r="D1435" s="212" t="s">
        <v>283</v>
      </c>
      <c r="E1435" s="213" t="s">
        <v>1</v>
      </c>
      <c r="F1435" s="214" t="s">
        <v>6757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 x14ac:dyDescent="0.2">
      <c r="B1436" s="210"/>
      <c r="C1436" s="211"/>
      <c r="D1436" s="212" t="s">
        <v>283</v>
      </c>
      <c r="E1436" s="213" t="s">
        <v>1</v>
      </c>
      <c r="F1436" s="214" t="s">
        <v>6758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 x14ac:dyDescent="0.2">
      <c r="B1437" s="210"/>
      <c r="C1437" s="211"/>
      <c r="D1437" s="212" t="s">
        <v>283</v>
      </c>
      <c r="E1437" s="213" t="s">
        <v>1</v>
      </c>
      <c r="F1437" s="214" t="s">
        <v>6759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 x14ac:dyDescent="0.2">
      <c r="B1438" s="210"/>
      <c r="C1438" s="211"/>
      <c r="D1438" s="212" t="s">
        <v>283</v>
      </c>
      <c r="E1438" s="213" t="s">
        <v>1</v>
      </c>
      <c r="F1438" s="214" t="s">
        <v>6760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 x14ac:dyDescent="0.2">
      <c r="B1439" s="210"/>
      <c r="C1439" s="211"/>
      <c r="D1439" s="212" t="s">
        <v>283</v>
      </c>
      <c r="E1439" s="213" t="s">
        <v>1</v>
      </c>
      <c r="F1439" s="214" t="s">
        <v>6761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 x14ac:dyDescent="0.2">
      <c r="B1440" s="210"/>
      <c r="C1440" s="211"/>
      <c r="D1440" s="212" t="s">
        <v>283</v>
      </c>
      <c r="E1440" s="213" t="s">
        <v>1</v>
      </c>
      <c r="F1440" s="214" t="s">
        <v>6762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 x14ac:dyDescent="0.2">
      <c r="B1441" s="210"/>
      <c r="C1441" s="211"/>
      <c r="D1441" s="212" t="s">
        <v>283</v>
      </c>
      <c r="E1441" s="213" t="s">
        <v>1</v>
      </c>
      <c r="F1441" s="214" t="s">
        <v>6763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 x14ac:dyDescent="0.2">
      <c r="B1442" s="210"/>
      <c r="C1442" s="211"/>
      <c r="D1442" s="212" t="s">
        <v>283</v>
      </c>
      <c r="E1442" s="213" t="s">
        <v>1</v>
      </c>
      <c r="F1442" s="214" t="s">
        <v>6764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 x14ac:dyDescent="0.2">
      <c r="B1443" s="210"/>
      <c r="C1443" s="211"/>
      <c r="D1443" s="212" t="s">
        <v>283</v>
      </c>
      <c r="E1443" s="213" t="s">
        <v>1</v>
      </c>
      <c r="F1443" s="214" t="s">
        <v>6765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 x14ac:dyDescent="0.2">
      <c r="B1445" s="246"/>
      <c r="C1445" s="247"/>
      <c r="D1445" s="212" t="s">
        <v>283</v>
      </c>
      <c r="E1445" s="248" t="s">
        <v>1</v>
      </c>
      <c r="F1445" s="249" t="s">
        <v>5939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 x14ac:dyDescent="0.2">
      <c r="A1446" s="34"/>
      <c r="B1446" s="35"/>
      <c r="C1446" s="192" t="s">
        <v>2610</v>
      </c>
      <c r="D1446" s="192" t="s">
        <v>274</v>
      </c>
      <c r="E1446" s="193" t="s">
        <v>7155</v>
      </c>
      <c r="F1446" s="194" t="s">
        <v>7033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 x14ac:dyDescent="0.2">
      <c r="B1447" s="210"/>
      <c r="C1447" s="211"/>
      <c r="D1447" s="212" t="s">
        <v>283</v>
      </c>
      <c r="E1447" s="213" t="s">
        <v>1</v>
      </c>
      <c r="F1447" s="214" t="s">
        <v>6756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 x14ac:dyDescent="0.2">
      <c r="B1448" s="210"/>
      <c r="C1448" s="211"/>
      <c r="D1448" s="212" t="s">
        <v>283</v>
      </c>
      <c r="E1448" s="213" t="s">
        <v>1</v>
      </c>
      <c r="F1448" s="214" t="s">
        <v>6757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 x14ac:dyDescent="0.2">
      <c r="B1449" s="210"/>
      <c r="C1449" s="211"/>
      <c r="D1449" s="212" t="s">
        <v>283</v>
      </c>
      <c r="E1449" s="213" t="s">
        <v>1</v>
      </c>
      <c r="F1449" s="214" t="s">
        <v>6758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 x14ac:dyDescent="0.2">
      <c r="B1450" s="210"/>
      <c r="C1450" s="211"/>
      <c r="D1450" s="212" t="s">
        <v>283</v>
      </c>
      <c r="E1450" s="213" t="s">
        <v>1</v>
      </c>
      <c r="F1450" s="214" t="s">
        <v>6759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 x14ac:dyDescent="0.2">
      <c r="B1451" s="210"/>
      <c r="C1451" s="211"/>
      <c r="D1451" s="212" t="s">
        <v>283</v>
      </c>
      <c r="E1451" s="213" t="s">
        <v>1</v>
      </c>
      <c r="F1451" s="214" t="s">
        <v>6760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 x14ac:dyDescent="0.2">
      <c r="B1452" s="210"/>
      <c r="C1452" s="211"/>
      <c r="D1452" s="212" t="s">
        <v>283</v>
      </c>
      <c r="E1452" s="213" t="s">
        <v>1</v>
      </c>
      <c r="F1452" s="214" t="s">
        <v>6761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 x14ac:dyDescent="0.2">
      <c r="B1453" s="210"/>
      <c r="C1453" s="211"/>
      <c r="D1453" s="212" t="s">
        <v>283</v>
      </c>
      <c r="E1453" s="213" t="s">
        <v>1</v>
      </c>
      <c r="F1453" s="214" t="s">
        <v>6762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 x14ac:dyDescent="0.2">
      <c r="B1454" s="210"/>
      <c r="C1454" s="211"/>
      <c r="D1454" s="212" t="s">
        <v>283</v>
      </c>
      <c r="E1454" s="213" t="s">
        <v>1</v>
      </c>
      <c r="F1454" s="214" t="s">
        <v>6763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 x14ac:dyDescent="0.2">
      <c r="B1455" s="210"/>
      <c r="C1455" s="211"/>
      <c r="D1455" s="212" t="s">
        <v>283</v>
      </c>
      <c r="E1455" s="213" t="s">
        <v>1</v>
      </c>
      <c r="F1455" s="214" t="s">
        <v>6764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 x14ac:dyDescent="0.2">
      <c r="B1456" s="210"/>
      <c r="C1456" s="211"/>
      <c r="D1456" s="212" t="s">
        <v>283</v>
      </c>
      <c r="E1456" s="213" t="s">
        <v>1</v>
      </c>
      <c r="F1456" s="214" t="s">
        <v>6765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 x14ac:dyDescent="0.2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 x14ac:dyDescent="0.2">
      <c r="B1458" s="246"/>
      <c r="C1458" s="247"/>
      <c r="D1458" s="212" t="s">
        <v>283</v>
      </c>
      <c r="E1458" s="248" t="s">
        <v>1</v>
      </c>
      <c r="F1458" s="249" t="s">
        <v>5939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 x14ac:dyDescent="0.2">
      <c r="A1459" s="34"/>
      <c r="B1459" s="35"/>
      <c r="C1459" s="192" t="s">
        <v>2629</v>
      </c>
      <c r="D1459" s="192" t="s">
        <v>274</v>
      </c>
      <c r="E1459" s="193" t="s">
        <v>7156</v>
      </c>
      <c r="F1459" s="194" t="s">
        <v>6774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 x14ac:dyDescent="0.2">
      <c r="B1460" s="210"/>
      <c r="C1460" s="211"/>
      <c r="D1460" s="212" t="s">
        <v>283</v>
      </c>
      <c r="E1460" s="213" t="s">
        <v>1</v>
      </c>
      <c r="F1460" s="214" t="s">
        <v>6906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 x14ac:dyDescent="0.2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 x14ac:dyDescent="0.2">
      <c r="B1462" s="246"/>
      <c r="C1462" s="247"/>
      <c r="D1462" s="212" t="s">
        <v>283</v>
      </c>
      <c r="E1462" s="248" t="s">
        <v>1</v>
      </c>
      <c r="F1462" s="249" t="s">
        <v>5939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 x14ac:dyDescent="0.2">
      <c r="A1463" s="34"/>
      <c r="B1463" s="35"/>
      <c r="C1463" s="192" t="s">
        <v>2636</v>
      </c>
      <c r="D1463" s="192" t="s">
        <v>274</v>
      </c>
      <c r="E1463" s="193" t="s">
        <v>7157</v>
      </c>
      <c r="F1463" s="194" t="s">
        <v>6975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 x14ac:dyDescent="0.2">
      <c r="B1464" s="210"/>
      <c r="C1464" s="211"/>
      <c r="D1464" s="212" t="s">
        <v>283</v>
      </c>
      <c r="E1464" s="213" t="s">
        <v>1</v>
      </c>
      <c r="F1464" s="214" t="s">
        <v>6906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 x14ac:dyDescent="0.2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 x14ac:dyDescent="0.2">
      <c r="B1466" s="246"/>
      <c r="C1466" s="247"/>
      <c r="D1466" s="212" t="s">
        <v>283</v>
      </c>
      <c r="E1466" s="248" t="s">
        <v>1</v>
      </c>
      <c r="F1466" s="249" t="s">
        <v>5939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 x14ac:dyDescent="0.2">
      <c r="A1467" s="34"/>
      <c r="B1467" s="35"/>
      <c r="C1467" s="192" t="s">
        <v>2643</v>
      </c>
      <c r="D1467" s="192" t="s">
        <v>274</v>
      </c>
      <c r="E1467" s="193" t="s">
        <v>7158</v>
      </c>
      <c r="F1467" s="194" t="s">
        <v>7043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 x14ac:dyDescent="0.2">
      <c r="B1468" s="210"/>
      <c r="C1468" s="211"/>
      <c r="D1468" s="212" t="s">
        <v>283</v>
      </c>
      <c r="E1468" s="213" t="s">
        <v>1</v>
      </c>
      <c r="F1468" s="214" t="s">
        <v>6906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 x14ac:dyDescent="0.2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 x14ac:dyDescent="0.2">
      <c r="B1470" s="246"/>
      <c r="C1470" s="247"/>
      <c r="D1470" s="212" t="s">
        <v>283</v>
      </c>
      <c r="E1470" s="248" t="s">
        <v>1</v>
      </c>
      <c r="F1470" s="249" t="s">
        <v>5939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 x14ac:dyDescent="0.2">
      <c r="A1471" s="34"/>
      <c r="B1471" s="35"/>
      <c r="C1471" s="192" t="s">
        <v>2648</v>
      </c>
      <c r="D1471" s="192" t="s">
        <v>274</v>
      </c>
      <c r="E1471" s="193" t="s">
        <v>7159</v>
      </c>
      <c r="F1471" s="194" t="s">
        <v>6780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 x14ac:dyDescent="0.2">
      <c r="B1472" s="210"/>
      <c r="C1472" s="211"/>
      <c r="D1472" s="212" t="s">
        <v>283</v>
      </c>
      <c r="E1472" s="213" t="s">
        <v>1</v>
      </c>
      <c r="F1472" s="214" t="s">
        <v>6906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 x14ac:dyDescent="0.2">
      <c r="B1473" s="221"/>
      <c r="C1473" s="222"/>
      <c r="D1473" s="212" t="s">
        <v>283</v>
      </c>
      <c r="E1473" s="223" t="s">
        <v>1</v>
      </c>
      <c r="F1473" s="224" t="s">
        <v>7160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 x14ac:dyDescent="0.2">
      <c r="B1474" s="246"/>
      <c r="C1474" s="247"/>
      <c r="D1474" s="212" t="s">
        <v>283</v>
      </c>
      <c r="E1474" s="248" t="s">
        <v>1</v>
      </c>
      <c r="F1474" s="249" t="s">
        <v>5939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 x14ac:dyDescent="0.2">
      <c r="A1475" s="34"/>
      <c r="B1475" s="35"/>
      <c r="C1475" s="192" t="s">
        <v>2653</v>
      </c>
      <c r="D1475" s="192" t="s">
        <v>274</v>
      </c>
      <c r="E1475" s="193" t="s">
        <v>7161</v>
      </c>
      <c r="F1475" s="194" t="s">
        <v>6978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 x14ac:dyDescent="0.2">
      <c r="B1476" s="210"/>
      <c r="C1476" s="211"/>
      <c r="D1476" s="212" t="s">
        <v>283</v>
      </c>
      <c r="E1476" s="213" t="s">
        <v>1</v>
      </c>
      <c r="F1476" s="214" t="s">
        <v>6906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 x14ac:dyDescent="0.2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 x14ac:dyDescent="0.2">
      <c r="B1478" s="246"/>
      <c r="C1478" s="247"/>
      <c r="D1478" s="212" t="s">
        <v>283</v>
      </c>
      <c r="E1478" s="248" t="s">
        <v>1</v>
      </c>
      <c r="F1478" s="249" t="s">
        <v>5939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 x14ac:dyDescent="0.2">
      <c r="A1479" s="34"/>
      <c r="B1479" s="35"/>
      <c r="C1479" s="192" t="s">
        <v>2660</v>
      </c>
      <c r="D1479" s="192" t="s">
        <v>274</v>
      </c>
      <c r="E1479" s="193" t="s">
        <v>7162</v>
      </c>
      <c r="F1479" s="194" t="s">
        <v>6783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 x14ac:dyDescent="0.2">
      <c r="B1480" s="210"/>
      <c r="C1480" s="211"/>
      <c r="D1480" s="212" t="s">
        <v>283</v>
      </c>
      <c r="E1480" s="213" t="s">
        <v>1</v>
      </c>
      <c r="F1480" s="214" t="s">
        <v>6906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 x14ac:dyDescent="0.2">
      <c r="B1481" s="221"/>
      <c r="C1481" s="222"/>
      <c r="D1481" s="212" t="s">
        <v>283</v>
      </c>
      <c r="E1481" s="223" t="s">
        <v>1</v>
      </c>
      <c r="F1481" s="224" t="s">
        <v>7163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 x14ac:dyDescent="0.2">
      <c r="B1482" s="246"/>
      <c r="C1482" s="247"/>
      <c r="D1482" s="212" t="s">
        <v>283</v>
      </c>
      <c r="E1482" s="248" t="s">
        <v>1</v>
      </c>
      <c r="F1482" s="249" t="s">
        <v>5939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 x14ac:dyDescent="0.2">
      <c r="A1483" s="34"/>
      <c r="B1483" s="35"/>
      <c r="C1483" s="192" t="s">
        <v>2667</v>
      </c>
      <c r="D1483" s="192" t="s">
        <v>274</v>
      </c>
      <c r="E1483" s="193" t="s">
        <v>7164</v>
      </c>
      <c r="F1483" s="194" t="s">
        <v>6981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 x14ac:dyDescent="0.2">
      <c r="B1484" s="210"/>
      <c r="C1484" s="211"/>
      <c r="D1484" s="212" t="s">
        <v>283</v>
      </c>
      <c r="E1484" s="213" t="s">
        <v>1</v>
      </c>
      <c r="F1484" s="214" t="s">
        <v>6906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 x14ac:dyDescent="0.2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 x14ac:dyDescent="0.2">
      <c r="B1486" s="246"/>
      <c r="C1486" s="247"/>
      <c r="D1486" s="212" t="s">
        <v>283</v>
      </c>
      <c r="E1486" s="248" t="s">
        <v>1</v>
      </c>
      <c r="F1486" s="249" t="s">
        <v>5939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 x14ac:dyDescent="0.2">
      <c r="A1487" s="34"/>
      <c r="B1487" s="35"/>
      <c r="C1487" s="192" t="s">
        <v>2674</v>
      </c>
      <c r="D1487" s="192" t="s">
        <v>274</v>
      </c>
      <c r="E1487" s="193" t="s">
        <v>7165</v>
      </c>
      <c r="F1487" s="194" t="s">
        <v>6785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 x14ac:dyDescent="0.2">
      <c r="B1488" s="210"/>
      <c r="C1488" s="211"/>
      <c r="D1488" s="212" t="s">
        <v>283</v>
      </c>
      <c r="E1488" s="213" t="s">
        <v>1</v>
      </c>
      <c r="F1488" s="214" t="s">
        <v>6906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 x14ac:dyDescent="0.2">
      <c r="B1489" s="221"/>
      <c r="C1489" s="222"/>
      <c r="D1489" s="212" t="s">
        <v>283</v>
      </c>
      <c r="E1489" s="223" t="s">
        <v>1</v>
      </c>
      <c r="F1489" s="224" t="s">
        <v>7166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 x14ac:dyDescent="0.2">
      <c r="B1490" s="246"/>
      <c r="C1490" s="247"/>
      <c r="D1490" s="212" t="s">
        <v>283</v>
      </c>
      <c r="E1490" s="248" t="s">
        <v>1</v>
      </c>
      <c r="F1490" s="249" t="s">
        <v>5939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 x14ac:dyDescent="0.2">
      <c r="A1491" s="34"/>
      <c r="B1491" s="35"/>
      <c r="C1491" s="192" t="s">
        <v>2680</v>
      </c>
      <c r="D1491" s="192" t="s">
        <v>274</v>
      </c>
      <c r="E1491" s="193" t="s">
        <v>7167</v>
      </c>
      <c r="F1491" s="194" t="s">
        <v>6787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 x14ac:dyDescent="0.2">
      <c r="B1492" s="210"/>
      <c r="C1492" s="211"/>
      <c r="D1492" s="212" t="s">
        <v>283</v>
      </c>
      <c r="E1492" s="213" t="s">
        <v>1</v>
      </c>
      <c r="F1492" s="214" t="s">
        <v>6986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 x14ac:dyDescent="0.2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 x14ac:dyDescent="0.2">
      <c r="B1494" s="246"/>
      <c r="C1494" s="247"/>
      <c r="D1494" s="212" t="s">
        <v>283</v>
      </c>
      <c r="E1494" s="248" t="s">
        <v>1</v>
      </c>
      <c r="F1494" s="249" t="s">
        <v>5939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 x14ac:dyDescent="0.2">
      <c r="A1495" s="34"/>
      <c r="B1495" s="35"/>
      <c r="C1495" s="192" t="s">
        <v>2687</v>
      </c>
      <c r="D1495" s="192" t="s">
        <v>274</v>
      </c>
      <c r="E1495" s="193" t="s">
        <v>7168</v>
      </c>
      <c r="F1495" s="194" t="s">
        <v>6790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 x14ac:dyDescent="0.2">
      <c r="B1496" s="210"/>
      <c r="C1496" s="211"/>
      <c r="D1496" s="212" t="s">
        <v>283</v>
      </c>
      <c r="E1496" s="213" t="s">
        <v>1</v>
      </c>
      <c r="F1496" s="214" t="s">
        <v>6986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 x14ac:dyDescent="0.2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 x14ac:dyDescent="0.2">
      <c r="B1498" s="246"/>
      <c r="C1498" s="247"/>
      <c r="D1498" s="212" t="s">
        <v>283</v>
      </c>
      <c r="E1498" s="248" t="s">
        <v>1</v>
      </c>
      <c r="F1498" s="249" t="s">
        <v>5939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 x14ac:dyDescent="0.2">
      <c r="A1499" s="34"/>
      <c r="B1499" s="35"/>
      <c r="C1499" s="192" t="s">
        <v>2695</v>
      </c>
      <c r="D1499" s="192" t="s">
        <v>274</v>
      </c>
      <c r="E1499" s="193" t="s">
        <v>7169</v>
      </c>
      <c r="F1499" s="194" t="s">
        <v>6792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 x14ac:dyDescent="0.2">
      <c r="B1500" s="210"/>
      <c r="C1500" s="211"/>
      <c r="D1500" s="212" t="s">
        <v>283</v>
      </c>
      <c r="E1500" s="213" t="s">
        <v>1</v>
      </c>
      <c r="F1500" s="214" t="s">
        <v>6720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 x14ac:dyDescent="0.2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 x14ac:dyDescent="0.2">
      <c r="B1502" s="246"/>
      <c r="C1502" s="247"/>
      <c r="D1502" s="212" t="s">
        <v>283</v>
      </c>
      <c r="E1502" s="248" t="s">
        <v>1</v>
      </c>
      <c r="F1502" s="249" t="s">
        <v>5939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 x14ac:dyDescent="0.2">
      <c r="A1503" s="34"/>
      <c r="B1503" s="35"/>
      <c r="C1503" s="192" t="s">
        <v>2701</v>
      </c>
      <c r="D1503" s="192" t="s">
        <v>274</v>
      </c>
      <c r="E1503" s="193" t="s">
        <v>7170</v>
      </c>
      <c r="F1503" s="194" t="s">
        <v>6794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 x14ac:dyDescent="0.2">
      <c r="B1504" s="210"/>
      <c r="C1504" s="211"/>
      <c r="D1504" s="212" t="s">
        <v>283</v>
      </c>
      <c r="E1504" s="213" t="s">
        <v>1</v>
      </c>
      <c r="F1504" s="214" t="s">
        <v>6720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 x14ac:dyDescent="0.2">
      <c r="B1505" s="221"/>
      <c r="C1505" s="222"/>
      <c r="D1505" s="212" t="s">
        <v>283</v>
      </c>
      <c r="E1505" s="223" t="s">
        <v>1</v>
      </c>
      <c r="F1505" s="224" t="s">
        <v>7171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 x14ac:dyDescent="0.2">
      <c r="B1506" s="246"/>
      <c r="C1506" s="247"/>
      <c r="D1506" s="212" t="s">
        <v>283</v>
      </c>
      <c r="E1506" s="248" t="s">
        <v>1</v>
      </c>
      <c r="F1506" s="249" t="s">
        <v>5939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 x14ac:dyDescent="0.2">
      <c r="A1507" s="34"/>
      <c r="B1507" s="35"/>
      <c r="C1507" s="192" t="s">
        <v>2710</v>
      </c>
      <c r="D1507" s="192" t="s">
        <v>274</v>
      </c>
      <c r="E1507" s="193" t="s">
        <v>7172</v>
      </c>
      <c r="F1507" s="194" t="s">
        <v>6796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 x14ac:dyDescent="0.2">
      <c r="B1508" s="210"/>
      <c r="C1508" s="211"/>
      <c r="D1508" s="212" t="s">
        <v>283</v>
      </c>
      <c r="E1508" s="213" t="s">
        <v>1</v>
      </c>
      <c r="F1508" s="214" t="s">
        <v>6931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 x14ac:dyDescent="0.2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 x14ac:dyDescent="0.2">
      <c r="B1510" s="246"/>
      <c r="C1510" s="247"/>
      <c r="D1510" s="212" t="s">
        <v>283</v>
      </c>
      <c r="E1510" s="248" t="s">
        <v>1</v>
      </c>
      <c r="F1510" s="249" t="s">
        <v>5939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 x14ac:dyDescent="0.2">
      <c r="A1511" s="34"/>
      <c r="B1511" s="35"/>
      <c r="C1511" s="192" t="s">
        <v>2719</v>
      </c>
      <c r="D1511" s="192" t="s">
        <v>274</v>
      </c>
      <c r="E1511" s="193" t="s">
        <v>7173</v>
      </c>
      <c r="F1511" s="194" t="s">
        <v>6798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 x14ac:dyDescent="0.2">
      <c r="B1512" s="210"/>
      <c r="C1512" s="211"/>
      <c r="D1512" s="212" t="s">
        <v>283</v>
      </c>
      <c r="E1512" s="213" t="s">
        <v>1</v>
      </c>
      <c r="F1512" s="214" t="s">
        <v>6720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 x14ac:dyDescent="0.2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 x14ac:dyDescent="0.2">
      <c r="B1514" s="246"/>
      <c r="C1514" s="247"/>
      <c r="D1514" s="212" t="s">
        <v>283</v>
      </c>
      <c r="E1514" s="248" t="s">
        <v>1</v>
      </c>
      <c r="F1514" s="249" t="s">
        <v>5939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 x14ac:dyDescent="0.2">
      <c r="A1515" s="34"/>
      <c r="B1515" s="35"/>
      <c r="C1515" s="192" t="s">
        <v>2730</v>
      </c>
      <c r="D1515" s="192" t="s">
        <v>274</v>
      </c>
      <c r="E1515" s="193" t="s">
        <v>7174</v>
      </c>
      <c r="F1515" s="194" t="s">
        <v>7175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 x14ac:dyDescent="0.2">
      <c r="A1516" s="34"/>
      <c r="B1516" s="35"/>
      <c r="C1516" s="192" t="s">
        <v>2738</v>
      </c>
      <c r="D1516" s="192" t="s">
        <v>274</v>
      </c>
      <c r="E1516" s="193" t="s">
        <v>7176</v>
      </c>
      <c r="F1516" s="194" t="s">
        <v>6806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 x14ac:dyDescent="0.2">
      <c r="B1517" s="176"/>
      <c r="C1517" s="177"/>
      <c r="D1517" s="178" t="s">
        <v>75</v>
      </c>
      <c r="E1517" s="179" t="s">
        <v>7177</v>
      </c>
      <c r="F1517" s="179" t="s">
        <v>7178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 x14ac:dyDescent="0.2">
      <c r="A1518" s="34"/>
      <c r="B1518" s="35"/>
      <c r="C1518" s="192" t="s">
        <v>2745</v>
      </c>
      <c r="D1518" s="192" t="s">
        <v>274</v>
      </c>
      <c r="E1518" s="193" t="s">
        <v>7179</v>
      </c>
      <c r="F1518" s="194" t="s">
        <v>7180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 x14ac:dyDescent="0.2">
      <c r="B1519" s="210"/>
      <c r="C1519" s="211"/>
      <c r="D1519" s="212" t="s">
        <v>283</v>
      </c>
      <c r="E1519" s="213" t="s">
        <v>1</v>
      </c>
      <c r="F1519" s="214" t="s">
        <v>6704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 x14ac:dyDescent="0.2">
      <c r="B1520" s="210"/>
      <c r="C1520" s="211"/>
      <c r="D1520" s="212" t="s">
        <v>283</v>
      </c>
      <c r="E1520" s="213" t="s">
        <v>1</v>
      </c>
      <c r="F1520" s="214" t="s">
        <v>7181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 x14ac:dyDescent="0.2">
      <c r="B1521" s="210"/>
      <c r="C1521" s="211"/>
      <c r="D1521" s="212" t="s">
        <v>283</v>
      </c>
      <c r="E1521" s="213" t="s">
        <v>1</v>
      </c>
      <c r="F1521" s="214" t="s">
        <v>7182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 x14ac:dyDescent="0.2">
      <c r="B1522" s="210"/>
      <c r="C1522" s="211"/>
      <c r="D1522" s="212" t="s">
        <v>283</v>
      </c>
      <c r="E1522" s="213" t="s">
        <v>1</v>
      </c>
      <c r="F1522" s="214" t="s">
        <v>6813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 x14ac:dyDescent="0.2">
      <c r="B1523" s="210"/>
      <c r="C1523" s="211"/>
      <c r="D1523" s="212" t="s">
        <v>283</v>
      </c>
      <c r="E1523" s="213" t="s">
        <v>1</v>
      </c>
      <c r="F1523" s="214" t="s">
        <v>6814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 x14ac:dyDescent="0.2">
      <c r="B1524" s="210"/>
      <c r="C1524" s="211"/>
      <c r="D1524" s="212" t="s">
        <v>283</v>
      </c>
      <c r="E1524" s="213" t="s">
        <v>1</v>
      </c>
      <c r="F1524" s="214" t="s">
        <v>6815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 x14ac:dyDescent="0.2">
      <c r="B1525" s="210"/>
      <c r="C1525" s="211"/>
      <c r="D1525" s="212" t="s">
        <v>283</v>
      </c>
      <c r="E1525" s="213" t="s">
        <v>1</v>
      </c>
      <c r="F1525" s="214" t="s">
        <v>6816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 x14ac:dyDescent="0.2">
      <c r="B1526" s="210"/>
      <c r="C1526" s="211"/>
      <c r="D1526" s="212" t="s">
        <v>283</v>
      </c>
      <c r="E1526" s="213" t="s">
        <v>1</v>
      </c>
      <c r="F1526" s="214" t="s">
        <v>6765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 x14ac:dyDescent="0.2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 x14ac:dyDescent="0.2">
      <c r="B1528" s="246"/>
      <c r="C1528" s="247"/>
      <c r="D1528" s="212" t="s">
        <v>283</v>
      </c>
      <c r="E1528" s="248" t="s">
        <v>1</v>
      </c>
      <c r="F1528" s="249" t="s">
        <v>5939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 x14ac:dyDescent="0.2">
      <c r="A1529" s="34"/>
      <c r="B1529" s="35"/>
      <c r="C1529" s="192" t="s">
        <v>2753</v>
      </c>
      <c r="D1529" s="192" t="s">
        <v>274</v>
      </c>
      <c r="E1529" s="193" t="s">
        <v>7183</v>
      </c>
      <c r="F1529" s="194" t="s">
        <v>6818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 x14ac:dyDescent="0.2">
      <c r="B1530" s="210"/>
      <c r="C1530" s="211"/>
      <c r="D1530" s="212" t="s">
        <v>283</v>
      </c>
      <c r="E1530" s="213" t="s">
        <v>1</v>
      </c>
      <c r="F1530" s="214" t="s">
        <v>6765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 x14ac:dyDescent="0.2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 x14ac:dyDescent="0.2">
      <c r="B1532" s="246"/>
      <c r="C1532" s="247"/>
      <c r="D1532" s="212" t="s">
        <v>283</v>
      </c>
      <c r="E1532" s="248" t="s">
        <v>1</v>
      </c>
      <c r="F1532" s="249" t="s">
        <v>5939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 x14ac:dyDescent="0.2">
      <c r="A1533" s="34"/>
      <c r="B1533" s="35"/>
      <c r="C1533" s="192" t="s">
        <v>2760</v>
      </c>
      <c r="D1533" s="192" t="s">
        <v>274</v>
      </c>
      <c r="E1533" s="193" t="s">
        <v>7184</v>
      </c>
      <c r="F1533" s="194" t="s">
        <v>6820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 x14ac:dyDescent="0.2">
      <c r="B1534" s="210"/>
      <c r="C1534" s="211"/>
      <c r="D1534" s="212" t="s">
        <v>283</v>
      </c>
      <c r="E1534" s="213" t="s">
        <v>1</v>
      </c>
      <c r="F1534" s="214" t="s">
        <v>6765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 x14ac:dyDescent="0.2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 x14ac:dyDescent="0.2">
      <c r="B1536" s="246"/>
      <c r="C1536" s="247"/>
      <c r="D1536" s="212" t="s">
        <v>283</v>
      </c>
      <c r="E1536" s="248" t="s">
        <v>1</v>
      </c>
      <c r="F1536" s="249" t="s">
        <v>5939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 x14ac:dyDescent="0.2">
      <c r="A1537" s="34"/>
      <c r="B1537" s="35"/>
      <c r="C1537" s="192" t="s">
        <v>2768</v>
      </c>
      <c r="D1537" s="192" t="s">
        <v>274</v>
      </c>
      <c r="E1537" s="193" t="s">
        <v>7185</v>
      </c>
      <c r="F1537" s="194" t="s">
        <v>6822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 x14ac:dyDescent="0.2">
      <c r="B1538" s="210"/>
      <c r="C1538" s="211"/>
      <c r="D1538" s="212" t="s">
        <v>283</v>
      </c>
      <c r="E1538" s="213" t="s">
        <v>1</v>
      </c>
      <c r="F1538" s="214" t="s">
        <v>6765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 x14ac:dyDescent="0.2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 x14ac:dyDescent="0.2">
      <c r="B1540" s="246"/>
      <c r="C1540" s="247"/>
      <c r="D1540" s="212" t="s">
        <v>283</v>
      </c>
      <c r="E1540" s="248" t="s">
        <v>1</v>
      </c>
      <c r="F1540" s="249" t="s">
        <v>5939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 x14ac:dyDescent="0.2">
      <c r="A1541" s="34"/>
      <c r="B1541" s="35"/>
      <c r="C1541" s="192" t="s">
        <v>2774</v>
      </c>
      <c r="D1541" s="192" t="s">
        <v>274</v>
      </c>
      <c r="E1541" s="193" t="s">
        <v>7186</v>
      </c>
      <c r="F1541" s="194" t="s">
        <v>6824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 x14ac:dyDescent="0.2">
      <c r="B1542" s="210"/>
      <c r="C1542" s="211"/>
      <c r="D1542" s="212" t="s">
        <v>283</v>
      </c>
      <c r="E1542" s="213" t="s">
        <v>1</v>
      </c>
      <c r="F1542" s="214" t="s">
        <v>6765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 x14ac:dyDescent="0.2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 x14ac:dyDescent="0.2">
      <c r="B1544" s="246"/>
      <c r="C1544" s="247"/>
      <c r="D1544" s="212" t="s">
        <v>283</v>
      </c>
      <c r="E1544" s="248" t="s">
        <v>1</v>
      </c>
      <c r="F1544" s="249" t="s">
        <v>5939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 x14ac:dyDescent="0.2">
      <c r="A1545" s="34"/>
      <c r="B1545" s="35"/>
      <c r="C1545" s="192" t="s">
        <v>2782</v>
      </c>
      <c r="D1545" s="192" t="s">
        <v>274</v>
      </c>
      <c r="E1545" s="193" t="s">
        <v>7187</v>
      </c>
      <c r="F1545" s="194" t="s">
        <v>7188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 x14ac:dyDescent="0.2">
      <c r="B1546" s="210"/>
      <c r="C1546" s="211"/>
      <c r="D1546" s="212" t="s">
        <v>283</v>
      </c>
      <c r="E1546" s="213" t="s">
        <v>1</v>
      </c>
      <c r="F1546" s="214" t="s">
        <v>7189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 x14ac:dyDescent="0.2">
      <c r="B1547" s="210"/>
      <c r="C1547" s="211"/>
      <c r="D1547" s="212" t="s">
        <v>283</v>
      </c>
      <c r="E1547" s="213" t="s">
        <v>1</v>
      </c>
      <c r="F1547" s="214" t="s">
        <v>6765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 x14ac:dyDescent="0.2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 x14ac:dyDescent="0.2">
      <c r="B1549" s="246"/>
      <c r="C1549" s="247"/>
      <c r="D1549" s="212" t="s">
        <v>283</v>
      </c>
      <c r="E1549" s="248" t="s">
        <v>1</v>
      </c>
      <c r="F1549" s="249" t="s">
        <v>5939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 x14ac:dyDescent="0.2">
      <c r="A1550" s="34"/>
      <c r="B1550" s="35"/>
      <c r="C1550" s="192" t="s">
        <v>2787</v>
      </c>
      <c r="D1550" s="192" t="s">
        <v>274</v>
      </c>
      <c r="E1550" s="193" t="s">
        <v>7190</v>
      </c>
      <c r="F1550" s="194" t="s">
        <v>6829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 x14ac:dyDescent="0.2">
      <c r="B1551" s="210"/>
      <c r="C1551" s="211"/>
      <c r="D1551" s="212" t="s">
        <v>283</v>
      </c>
      <c r="E1551" s="213" t="s">
        <v>1</v>
      </c>
      <c r="F1551" s="214" t="s">
        <v>6765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 x14ac:dyDescent="0.2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 x14ac:dyDescent="0.2">
      <c r="B1553" s="246"/>
      <c r="C1553" s="247"/>
      <c r="D1553" s="212" t="s">
        <v>283</v>
      </c>
      <c r="E1553" s="248" t="s">
        <v>1</v>
      </c>
      <c r="F1553" s="249" t="s">
        <v>5939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 x14ac:dyDescent="0.2">
      <c r="A1554" s="34"/>
      <c r="B1554" s="35"/>
      <c r="C1554" s="192" t="s">
        <v>2795</v>
      </c>
      <c r="D1554" s="192" t="s">
        <v>274</v>
      </c>
      <c r="E1554" s="193" t="s">
        <v>7191</v>
      </c>
      <c r="F1554" s="194" t="s">
        <v>6831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 x14ac:dyDescent="0.2">
      <c r="B1555" s="210"/>
      <c r="C1555" s="211"/>
      <c r="D1555" s="212" t="s">
        <v>283</v>
      </c>
      <c r="E1555" s="213" t="s">
        <v>1</v>
      </c>
      <c r="F1555" s="214" t="s">
        <v>6765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 x14ac:dyDescent="0.2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 x14ac:dyDescent="0.2">
      <c r="B1557" s="246"/>
      <c r="C1557" s="247"/>
      <c r="D1557" s="212" t="s">
        <v>283</v>
      </c>
      <c r="E1557" s="248" t="s">
        <v>1</v>
      </c>
      <c r="F1557" s="249" t="s">
        <v>5939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 x14ac:dyDescent="0.2">
      <c r="A1558" s="34"/>
      <c r="B1558" s="35"/>
      <c r="C1558" s="192" t="s">
        <v>2801</v>
      </c>
      <c r="D1558" s="192" t="s">
        <v>274</v>
      </c>
      <c r="E1558" s="193" t="s">
        <v>7192</v>
      </c>
      <c r="F1558" s="194" t="s">
        <v>6834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 x14ac:dyDescent="0.2">
      <c r="B1559" s="210"/>
      <c r="C1559" s="211"/>
      <c r="D1559" s="212" t="s">
        <v>283</v>
      </c>
      <c r="E1559" s="213" t="s">
        <v>1</v>
      </c>
      <c r="F1559" s="214" t="s">
        <v>6765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 x14ac:dyDescent="0.2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 x14ac:dyDescent="0.2">
      <c r="B1561" s="246"/>
      <c r="C1561" s="247"/>
      <c r="D1561" s="212" t="s">
        <v>283</v>
      </c>
      <c r="E1561" s="248" t="s">
        <v>1</v>
      </c>
      <c r="F1561" s="249" t="s">
        <v>5939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 x14ac:dyDescent="0.2">
      <c r="A1562" s="34"/>
      <c r="B1562" s="35"/>
      <c r="C1562" s="192" t="s">
        <v>2807</v>
      </c>
      <c r="D1562" s="192" t="s">
        <v>274</v>
      </c>
      <c r="E1562" s="193" t="s">
        <v>7193</v>
      </c>
      <c r="F1562" s="194" t="s">
        <v>6836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 x14ac:dyDescent="0.2">
      <c r="B1563" s="210"/>
      <c r="C1563" s="211"/>
      <c r="D1563" s="212" t="s">
        <v>283</v>
      </c>
      <c r="E1563" s="213" t="s">
        <v>1</v>
      </c>
      <c r="F1563" s="214" t="s">
        <v>6765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 x14ac:dyDescent="0.2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 x14ac:dyDescent="0.2">
      <c r="B1565" s="246"/>
      <c r="C1565" s="247"/>
      <c r="D1565" s="212" t="s">
        <v>283</v>
      </c>
      <c r="E1565" s="248" t="s">
        <v>1</v>
      </c>
      <c r="F1565" s="249" t="s">
        <v>5939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 x14ac:dyDescent="0.2">
      <c r="A1566" s="34"/>
      <c r="B1566" s="35"/>
      <c r="C1566" s="192" t="s">
        <v>2814</v>
      </c>
      <c r="D1566" s="192" t="s">
        <v>274</v>
      </c>
      <c r="E1566" s="193" t="s">
        <v>7194</v>
      </c>
      <c r="F1566" s="194" t="s">
        <v>6838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 x14ac:dyDescent="0.2">
      <c r="B1567" s="210"/>
      <c r="C1567" s="211"/>
      <c r="D1567" s="212" t="s">
        <v>283</v>
      </c>
      <c r="E1567" s="213" t="s">
        <v>1</v>
      </c>
      <c r="F1567" s="214" t="s">
        <v>6765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 x14ac:dyDescent="0.2">
      <c r="B1569" s="246"/>
      <c r="C1569" s="247"/>
      <c r="D1569" s="212" t="s">
        <v>283</v>
      </c>
      <c r="E1569" s="248" t="s">
        <v>1</v>
      </c>
      <c r="F1569" s="249" t="s">
        <v>5939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 x14ac:dyDescent="0.2">
      <c r="A1570" s="34"/>
      <c r="B1570" s="35"/>
      <c r="C1570" s="192" t="s">
        <v>2821</v>
      </c>
      <c r="D1570" s="192" t="s">
        <v>274</v>
      </c>
      <c r="E1570" s="193" t="s">
        <v>7195</v>
      </c>
      <c r="F1570" s="194" t="s">
        <v>6840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 x14ac:dyDescent="0.2">
      <c r="B1571" s="210"/>
      <c r="C1571" s="211"/>
      <c r="D1571" s="212" t="s">
        <v>283</v>
      </c>
      <c r="E1571" s="213" t="s">
        <v>1</v>
      </c>
      <c r="F1571" s="214" t="s">
        <v>6841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 x14ac:dyDescent="0.2">
      <c r="B1572" s="210"/>
      <c r="C1572" s="211"/>
      <c r="D1572" s="212" t="s">
        <v>283</v>
      </c>
      <c r="E1572" s="213" t="s">
        <v>1</v>
      </c>
      <c r="F1572" s="214" t="s">
        <v>6842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 x14ac:dyDescent="0.2">
      <c r="B1573" s="210"/>
      <c r="C1573" s="211"/>
      <c r="D1573" s="212" t="s">
        <v>283</v>
      </c>
      <c r="E1573" s="213" t="s">
        <v>1</v>
      </c>
      <c r="F1573" s="214" t="s">
        <v>6765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 x14ac:dyDescent="0.2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 x14ac:dyDescent="0.2">
      <c r="B1575" s="246"/>
      <c r="C1575" s="247"/>
      <c r="D1575" s="212" t="s">
        <v>283</v>
      </c>
      <c r="E1575" s="248" t="s">
        <v>1</v>
      </c>
      <c r="F1575" s="249" t="s">
        <v>5939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 x14ac:dyDescent="0.2">
      <c r="A1576" s="34"/>
      <c r="B1576" s="35"/>
      <c r="C1576" s="192" t="s">
        <v>2827</v>
      </c>
      <c r="D1576" s="192" t="s">
        <v>274</v>
      </c>
      <c r="E1576" s="193" t="s">
        <v>7196</v>
      </c>
      <c r="F1576" s="194" t="s">
        <v>7197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 x14ac:dyDescent="0.2">
      <c r="B1577" s="210"/>
      <c r="C1577" s="211"/>
      <c r="D1577" s="212" t="s">
        <v>283</v>
      </c>
      <c r="E1577" s="213" t="s">
        <v>1</v>
      </c>
      <c r="F1577" s="214" t="s">
        <v>6765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 x14ac:dyDescent="0.2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 x14ac:dyDescent="0.2">
      <c r="B1579" s="246"/>
      <c r="C1579" s="247"/>
      <c r="D1579" s="212" t="s">
        <v>283</v>
      </c>
      <c r="E1579" s="248" t="s">
        <v>1</v>
      </c>
      <c r="F1579" s="249" t="s">
        <v>5939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 x14ac:dyDescent="0.2">
      <c r="A1580" s="34"/>
      <c r="B1580" s="35"/>
      <c r="C1580" s="192" t="s">
        <v>2833</v>
      </c>
      <c r="D1580" s="192" t="s">
        <v>274</v>
      </c>
      <c r="E1580" s="193" t="s">
        <v>7198</v>
      </c>
      <c r="F1580" s="194" t="s">
        <v>6846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 x14ac:dyDescent="0.2">
      <c r="B1581" s="210"/>
      <c r="C1581" s="211"/>
      <c r="D1581" s="212" t="s">
        <v>283</v>
      </c>
      <c r="E1581" s="213" t="s">
        <v>1</v>
      </c>
      <c r="F1581" s="214" t="s">
        <v>6765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 x14ac:dyDescent="0.2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 x14ac:dyDescent="0.2">
      <c r="B1583" s="246"/>
      <c r="C1583" s="247"/>
      <c r="D1583" s="212" t="s">
        <v>283</v>
      </c>
      <c r="E1583" s="248" t="s">
        <v>1</v>
      </c>
      <c r="F1583" s="249" t="s">
        <v>5939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 x14ac:dyDescent="0.2">
      <c r="A1584" s="34"/>
      <c r="B1584" s="35"/>
      <c r="C1584" s="192" t="s">
        <v>2839</v>
      </c>
      <c r="D1584" s="192" t="s">
        <v>274</v>
      </c>
      <c r="E1584" s="193" t="s">
        <v>7199</v>
      </c>
      <c r="F1584" s="194" t="s">
        <v>7200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 x14ac:dyDescent="0.2">
      <c r="A1585" s="34"/>
      <c r="B1585" s="35"/>
      <c r="C1585" s="192" t="s">
        <v>2845</v>
      </c>
      <c r="D1585" s="192" t="s">
        <v>274</v>
      </c>
      <c r="E1585" s="193" t="s">
        <v>7201</v>
      </c>
      <c r="F1585" s="194" t="s">
        <v>6806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 x14ac:dyDescent="0.2">
      <c r="B1586" s="176"/>
      <c r="C1586" s="177"/>
      <c r="D1586" s="178" t="s">
        <v>75</v>
      </c>
      <c r="E1586" s="179" t="s">
        <v>7202</v>
      </c>
      <c r="F1586" s="179" t="s">
        <v>7203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 x14ac:dyDescent="0.2">
      <c r="A1587" s="34"/>
      <c r="B1587" s="35"/>
      <c r="C1587" s="192" t="s">
        <v>2851</v>
      </c>
      <c r="D1587" s="192" t="s">
        <v>274</v>
      </c>
      <c r="E1587" s="193" t="s">
        <v>7204</v>
      </c>
      <c r="F1587" s="194" t="s">
        <v>7205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 x14ac:dyDescent="0.2">
      <c r="B1588" s="210"/>
      <c r="C1588" s="211"/>
      <c r="D1588" s="212" t="s">
        <v>283</v>
      </c>
      <c r="E1588" s="213" t="s">
        <v>1</v>
      </c>
      <c r="F1588" s="214" t="s">
        <v>6704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 x14ac:dyDescent="0.2">
      <c r="B1589" s="210"/>
      <c r="C1589" s="211"/>
      <c r="D1589" s="212" t="s">
        <v>283</v>
      </c>
      <c r="E1589" s="213" t="s">
        <v>1</v>
      </c>
      <c r="F1589" s="214" t="s">
        <v>6811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 x14ac:dyDescent="0.2">
      <c r="B1590" s="210"/>
      <c r="C1590" s="211"/>
      <c r="D1590" s="212" t="s">
        <v>283</v>
      </c>
      <c r="E1590" s="213" t="s">
        <v>1</v>
      </c>
      <c r="F1590" s="214" t="s">
        <v>6812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 x14ac:dyDescent="0.2">
      <c r="B1591" s="210"/>
      <c r="C1591" s="211"/>
      <c r="D1591" s="212" t="s">
        <v>283</v>
      </c>
      <c r="E1591" s="213" t="s">
        <v>1</v>
      </c>
      <c r="F1591" s="214" t="s">
        <v>6813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 x14ac:dyDescent="0.2">
      <c r="B1592" s="210"/>
      <c r="C1592" s="211"/>
      <c r="D1592" s="212" t="s">
        <v>283</v>
      </c>
      <c r="E1592" s="213" t="s">
        <v>1</v>
      </c>
      <c r="F1592" s="214" t="s">
        <v>6814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 x14ac:dyDescent="0.2">
      <c r="B1593" s="210"/>
      <c r="C1593" s="211"/>
      <c r="D1593" s="212" t="s">
        <v>283</v>
      </c>
      <c r="E1593" s="213" t="s">
        <v>1</v>
      </c>
      <c r="F1593" s="214" t="s">
        <v>6815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 x14ac:dyDescent="0.2">
      <c r="B1594" s="210"/>
      <c r="C1594" s="211"/>
      <c r="D1594" s="212" t="s">
        <v>283</v>
      </c>
      <c r="E1594" s="213" t="s">
        <v>1</v>
      </c>
      <c r="F1594" s="214" t="s">
        <v>6816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 x14ac:dyDescent="0.2">
      <c r="B1595" s="210"/>
      <c r="C1595" s="211"/>
      <c r="D1595" s="212" t="s">
        <v>283</v>
      </c>
      <c r="E1595" s="213" t="s">
        <v>1</v>
      </c>
      <c r="F1595" s="214" t="s">
        <v>6765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 x14ac:dyDescent="0.2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 x14ac:dyDescent="0.2">
      <c r="B1597" s="246"/>
      <c r="C1597" s="247"/>
      <c r="D1597" s="212" t="s">
        <v>283</v>
      </c>
      <c r="E1597" s="248" t="s">
        <v>1</v>
      </c>
      <c r="F1597" s="249" t="s">
        <v>5939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 x14ac:dyDescent="0.2">
      <c r="A1598" s="34"/>
      <c r="B1598" s="35"/>
      <c r="C1598" s="192" t="s">
        <v>2858</v>
      </c>
      <c r="D1598" s="192" t="s">
        <v>274</v>
      </c>
      <c r="E1598" s="193" t="s">
        <v>7206</v>
      </c>
      <c r="F1598" s="194" t="s">
        <v>6818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 x14ac:dyDescent="0.2">
      <c r="B1599" s="210"/>
      <c r="C1599" s="211"/>
      <c r="D1599" s="212" t="s">
        <v>283</v>
      </c>
      <c r="E1599" s="213" t="s">
        <v>1</v>
      </c>
      <c r="F1599" s="214" t="s">
        <v>6765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 x14ac:dyDescent="0.2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 x14ac:dyDescent="0.2">
      <c r="B1601" s="246"/>
      <c r="C1601" s="247"/>
      <c r="D1601" s="212" t="s">
        <v>283</v>
      </c>
      <c r="E1601" s="248" t="s">
        <v>1</v>
      </c>
      <c r="F1601" s="249" t="s">
        <v>5939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 x14ac:dyDescent="0.2">
      <c r="A1602" s="34"/>
      <c r="B1602" s="35"/>
      <c r="C1602" s="192" t="s">
        <v>2865</v>
      </c>
      <c r="D1602" s="192" t="s">
        <v>274</v>
      </c>
      <c r="E1602" s="193" t="s">
        <v>7207</v>
      </c>
      <c r="F1602" s="194" t="s">
        <v>6820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4710</v>
      </c>
    </row>
    <row r="1603" spans="1:65" s="13" customFormat="1" ht="11.25" x14ac:dyDescent="0.2">
      <c r="B1603" s="210"/>
      <c r="C1603" s="211"/>
      <c r="D1603" s="212" t="s">
        <v>283</v>
      </c>
      <c r="E1603" s="213" t="s">
        <v>1</v>
      </c>
      <c r="F1603" s="214" t="s">
        <v>6765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 x14ac:dyDescent="0.2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 x14ac:dyDescent="0.2">
      <c r="B1605" s="246"/>
      <c r="C1605" s="247"/>
      <c r="D1605" s="212" t="s">
        <v>283</v>
      </c>
      <c r="E1605" s="248" t="s">
        <v>1</v>
      </c>
      <c r="F1605" s="249" t="s">
        <v>5939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 x14ac:dyDescent="0.2">
      <c r="A1606" s="34"/>
      <c r="B1606" s="35"/>
      <c r="C1606" s="192" t="s">
        <v>2872</v>
      </c>
      <c r="D1606" s="192" t="s">
        <v>274</v>
      </c>
      <c r="E1606" s="193" t="s">
        <v>7208</v>
      </c>
      <c r="F1606" s="194" t="s">
        <v>6822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4722</v>
      </c>
    </row>
    <row r="1607" spans="1:65" s="13" customFormat="1" ht="11.25" x14ac:dyDescent="0.2">
      <c r="B1607" s="210"/>
      <c r="C1607" s="211"/>
      <c r="D1607" s="212" t="s">
        <v>283</v>
      </c>
      <c r="E1607" s="213" t="s">
        <v>1</v>
      </c>
      <c r="F1607" s="214" t="s">
        <v>6765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 x14ac:dyDescent="0.2">
      <c r="B1609" s="246"/>
      <c r="C1609" s="247"/>
      <c r="D1609" s="212" t="s">
        <v>283</v>
      </c>
      <c r="E1609" s="248" t="s">
        <v>1</v>
      </c>
      <c r="F1609" s="249" t="s">
        <v>5939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 x14ac:dyDescent="0.2">
      <c r="A1610" s="34"/>
      <c r="B1610" s="35"/>
      <c r="C1610" s="192" t="s">
        <v>2878</v>
      </c>
      <c r="D1610" s="192" t="s">
        <v>274</v>
      </c>
      <c r="E1610" s="193" t="s">
        <v>7209</v>
      </c>
      <c r="F1610" s="194" t="s">
        <v>6824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4730</v>
      </c>
    </row>
    <row r="1611" spans="1:65" s="13" customFormat="1" ht="11.25" x14ac:dyDescent="0.2">
      <c r="B1611" s="210"/>
      <c r="C1611" s="211"/>
      <c r="D1611" s="212" t="s">
        <v>283</v>
      </c>
      <c r="E1611" s="213" t="s">
        <v>1</v>
      </c>
      <c r="F1611" s="214" t="s">
        <v>6765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 x14ac:dyDescent="0.2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 x14ac:dyDescent="0.2">
      <c r="B1613" s="246"/>
      <c r="C1613" s="247"/>
      <c r="D1613" s="212" t="s">
        <v>283</v>
      </c>
      <c r="E1613" s="248" t="s">
        <v>1</v>
      </c>
      <c r="F1613" s="249" t="s">
        <v>5939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 x14ac:dyDescent="0.2">
      <c r="A1614" s="34"/>
      <c r="B1614" s="35"/>
      <c r="C1614" s="192" t="s">
        <v>2887</v>
      </c>
      <c r="D1614" s="192" t="s">
        <v>274</v>
      </c>
      <c r="E1614" s="193" t="s">
        <v>7210</v>
      </c>
      <c r="F1614" s="194" t="s">
        <v>6826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4738</v>
      </c>
    </row>
    <row r="1615" spans="1:65" s="13" customFormat="1" ht="22.5" x14ac:dyDescent="0.2">
      <c r="B1615" s="210"/>
      <c r="C1615" s="211"/>
      <c r="D1615" s="212" t="s">
        <v>283</v>
      </c>
      <c r="E1615" s="213" t="s">
        <v>1</v>
      </c>
      <c r="F1615" s="214" t="s">
        <v>6827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6765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 x14ac:dyDescent="0.2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 x14ac:dyDescent="0.2">
      <c r="B1618" s="246"/>
      <c r="C1618" s="247"/>
      <c r="D1618" s="212" t="s">
        <v>283</v>
      </c>
      <c r="E1618" s="248" t="s">
        <v>1</v>
      </c>
      <c r="F1618" s="249" t="s">
        <v>5939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 x14ac:dyDescent="0.2">
      <c r="A1619" s="34"/>
      <c r="B1619" s="35"/>
      <c r="C1619" s="192" t="s">
        <v>2893</v>
      </c>
      <c r="D1619" s="192" t="s">
        <v>274</v>
      </c>
      <c r="E1619" s="193" t="s">
        <v>7211</v>
      </c>
      <c r="F1619" s="194" t="s">
        <v>6829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4746</v>
      </c>
    </row>
    <row r="1620" spans="1:65" s="13" customFormat="1" ht="11.25" x14ac:dyDescent="0.2">
      <c r="B1620" s="210"/>
      <c r="C1620" s="211"/>
      <c r="D1620" s="212" t="s">
        <v>283</v>
      </c>
      <c r="E1620" s="213" t="s">
        <v>1</v>
      </c>
      <c r="F1620" s="214" t="s">
        <v>6765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 x14ac:dyDescent="0.2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 x14ac:dyDescent="0.2">
      <c r="B1622" s="246"/>
      <c r="C1622" s="247"/>
      <c r="D1622" s="212" t="s">
        <v>283</v>
      </c>
      <c r="E1622" s="248" t="s">
        <v>1</v>
      </c>
      <c r="F1622" s="249" t="s">
        <v>5939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 x14ac:dyDescent="0.2">
      <c r="A1623" s="34"/>
      <c r="B1623" s="35"/>
      <c r="C1623" s="192" t="s">
        <v>2899</v>
      </c>
      <c r="D1623" s="192" t="s">
        <v>274</v>
      </c>
      <c r="E1623" s="193" t="s">
        <v>7212</v>
      </c>
      <c r="F1623" s="194" t="s">
        <v>6831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4754</v>
      </c>
    </row>
    <row r="1624" spans="1:65" s="13" customFormat="1" ht="11.25" x14ac:dyDescent="0.2">
      <c r="B1624" s="210"/>
      <c r="C1624" s="211"/>
      <c r="D1624" s="212" t="s">
        <v>283</v>
      </c>
      <c r="E1624" s="213" t="s">
        <v>1</v>
      </c>
      <c r="F1624" s="214" t="s">
        <v>6765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 x14ac:dyDescent="0.2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 x14ac:dyDescent="0.2">
      <c r="B1626" s="246"/>
      <c r="C1626" s="247"/>
      <c r="D1626" s="212" t="s">
        <v>283</v>
      </c>
      <c r="E1626" s="248" t="s">
        <v>1</v>
      </c>
      <c r="F1626" s="249" t="s">
        <v>5939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 x14ac:dyDescent="0.2">
      <c r="A1627" s="34"/>
      <c r="B1627" s="35"/>
      <c r="C1627" s="192" t="s">
        <v>2905</v>
      </c>
      <c r="D1627" s="192" t="s">
        <v>274</v>
      </c>
      <c r="E1627" s="193" t="s">
        <v>7213</v>
      </c>
      <c r="F1627" s="194" t="s">
        <v>6834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4762</v>
      </c>
    </row>
    <row r="1628" spans="1:65" s="13" customFormat="1" ht="11.25" x14ac:dyDescent="0.2">
      <c r="B1628" s="210"/>
      <c r="C1628" s="211"/>
      <c r="D1628" s="212" t="s">
        <v>283</v>
      </c>
      <c r="E1628" s="213" t="s">
        <v>1</v>
      </c>
      <c r="F1628" s="214" t="s">
        <v>6765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 x14ac:dyDescent="0.2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 x14ac:dyDescent="0.2">
      <c r="B1630" s="246"/>
      <c r="C1630" s="247"/>
      <c r="D1630" s="212" t="s">
        <v>283</v>
      </c>
      <c r="E1630" s="248" t="s">
        <v>1</v>
      </c>
      <c r="F1630" s="249" t="s">
        <v>5939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 x14ac:dyDescent="0.2">
      <c r="A1631" s="34"/>
      <c r="B1631" s="35"/>
      <c r="C1631" s="192" t="s">
        <v>2911</v>
      </c>
      <c r="D1631" s="192" t="s">
        <v>274</v>
      </c>
      <c r="E1631" s="193" t="s">
        <v>7214</v>
      </c>
      <c r="F1631" s="194" t="s">
        <v>6836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4799</v>
      </c>
    </row>
    <row r="1632" spans="1:65" s="13" customFormat="1" ht="11.25" x14ac:dyDescent="0.2">
      <c r="B1632" s="210"/>
      <c r="C1632" s="211"/>
      <c r="D1632" s="212" t="s">
        <v>283</v>
      </c>
      <c r="E1632" s="213" t="s">
        <v>1</v>
      </c>
      <c r="F1632" s="214" t="s">
        <v>6765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 x14ac:dyDescent="0.2">
      <c r="B1634" s="246"/>
      <c r="C1634" s="247"/>
      <c r="D1634" s="212" t="s">
        <v>283</v>
      </c>
      <c r="E1634" s="248" t="s">
        <v>1</v>
      </c>
      <c r="F1634" s="249" t="s">
        <v>5939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 x14ac:dyDescent="0.2">
      <c r="A1635" s="34"/>
      <c r="B1635" s="35"/>
      <c r="C1635" s="192" t="s">
        <v>2917</v>
      </c>
      <c r="D1635" s="192" t="s">
        <v>274</v>
      </c>
      <c r="E1635" s="193" t="s">
        <v>7215</v>
      </c>
      <c r="F1635" s="194" t="s">
        <v>6838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4807</v>
      </c>
    </row>
    <row r="1636" spans="1:65" s="13" customFormat="1" ht="11.25" x14ac:dyDescent="0.2">
      <c r="B1636" s="210"/>
      <c r="C1636" s="211"/>
      <c r="D1636" s="212" t="s">
        <v>283</v>
      </c>
      <c r="E1636" s="213" t="s">
        <v>1</v>
      </c>
      <c r="F1636" s="214" t="s">
        <v>6765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 x14ac:dyDescent="0.2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 x14ac:dyDescent="0.2">
      <c r="B1638" s="246"/>
      <c r="C1638" s="247"/>
      <c r="D1638" s="212" t="s">
        <v>283</v>
      </c>
      <c r="E1638" s="248" t="s">
        <v>1</v>
      </c>
      <c r="F1638" s="249" t="s">
        <v>5939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 x14ac:dyDescent="0.2">
      <c r="A1639" s="34"/>
      <c r="B1639" s="35"/>
      <c r="C1639" s="192" t="s">
        <v>2923</v>
      </c>
      <c r="D1639" s="192" t="s">
        <v>274</v>
      </c>
      <c r="E1639" s="193" t="s">
        <v>7216</v>
      </c>
      <c r="F1639" s="194" t="s">
        <v>6840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4823</v>
      </c>
    </row>
    <row r="1640" spans="1:65" s="13" customFormat="1" ht="33.75" x14ac:dyDescent="0.2">
      <c r="B1640" s="210"/>
      <c r="C1640" s="211"/>
      <c r="D1640" s="212" t="s">
        <v>283</v>
      </c>
      <c r="E1640" s="213" t="s">
        <v>1</v>
      </c>
      <c r="F1640" s="214" t="s">
        <v>6841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 x14ac:dyDescent="0.2">
      <c r="B1641" s="210"/>
      <c r="C1641" s="211"/>
      <c r="D1641" s="212" t="s">
        <v>283</v>
      </c>
      <c r="E1641" s="213" t="s">
        <v>1</v>
      </c>
      <c r="F1641" s="214" t="s">
        <v>6842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 x14ac:dyDescent="0.2">
      <c r="B1642" s="210"/>
      <c r="C1642" s="211"/>
      <c r="D1642" s="212" t="s">
        <v>283</v>
      </c>
      <c r="E1642" s="213" t="s">
        <v>1</v>
      </c>
      <c r="F1642" s="214" t="s">
        <v>6765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 x14ac:dyDescent="0.2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 x14ac:dyDescent="0.2">
      <c r="B1644" s="246"/>
      <c r="C1644" s="247"/>
      <c r="D1644" s="212" t="s">
        <v>283</v>
      </c>
      <c r="E1644" s="248" t="s">
        <v>1</v>
      </c>
      <c r="F1644" s="249" t="s">
        <v>5939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 x14ac:dyDescent="0.2">
      <c r="A1645" s="34"/>
      <c r="B1645" s="35"/>
      <c r="C1645" s="192" t="s">
        <v>2929</v>
      </c>
      <c r="D1645" s="192" t="s">
        <v>274</v>
      </c>
      <c r="E1645" s="193" t="s">
        <v>7217</v>
      </c>
      <c r="F1645" s="194" t="s">
        <v>6844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4836</v>
      </c>
    </row>
    <row r="1646" spans="1:65" s="13" customFormat="1" ht="11.25" x14ac:dyDescent="0.2">
      <c r="B1646" s="210"/>
      <c r="C1646" s="211"/>
      <c r="D1646" s="212" t="s">
        <v>283</v>
      </c>
      <c r="E1646" s="213" t="s">
        <v>1</v>
      </c>
      <c r="F1646" s="214" t="s">
        <v>6765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 x14ac:dyDescent="0.2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 x14ac:dyDescent="0.2">
      <c r="B1648" s="246"/>
      <c r="C1648" s="247"/>
      <c r="D1648" s="212" t="s">
        <v>283</v>
      </c>
      <c r="E1648" s="248" t="s">
        <v>1</v>
      </c>
      <c r="F1648" s="249" t="s">
        <v>5939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 x14ac:dyDescent="0.2">
      <c r="A1649" s="34"/>
      <c r="B1649" s="35"/>
      <c r="C1649" s="192" t="s">
        <v>2935</v>
      </c>
      <c r="D1649" s="192" t="s">
        <v>274</v>
      </c>
      <c r="E1649" s="193" t="s">
        <v>7218</v>
      </c>
      <c r="F1649" s="194" t="s">
        <v>6846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4852</v>
      </c>
    </row>
    <row r="1650" spans="1:65" s="13" customFormat="1" ht="11.25" x14ac:dyDescent="0.2">
      <c r="B1650" s="210"/>
      <c r="C1650" s="211"/>
      <c r="D1650" s="212" t="s">
        <v>283</v>
      </c>
      <c r="E1650" s="213" t="s">
        <v>1</v>
      </c>
      <c r="F1650" s="214" t="s">
        <v>6765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 x14ac:dyDescent="0.2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 x14ac:dyDescent="0.2">
      <c r="B1652" s="246"/>
      <c r="C1652" s="247"/>
      <c r="D1652" s="212" t="s">
        <v>283</v>
      </c>
      <c r="E1652" s="248" t="s">
        <v>1</v>
      </c>
      <c r="F1652" s="249" t="s">
        <v>5939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 x14ac:dyDescent="0.2">
      <c r="A1653" s="34"/>
      <c r="B1653" s="35"/>
      <c r="C1653" s="192" t="s">
        <v>2943</v>
      </c>
      <c r="D1653" s="192" t="s">
        <v>274</v>
      </c>
      <c r="E1653" s="193" t="s">
        <v>7219</v>
      </c>
      <c r="F1653" s="194" t="s">
        <v>7220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4861</v>
      </c>
    </row>
    <row r="1654" spans="1:65" s="2" customFormat="1" ht="21.75" customHeight="1" x14ac:dyDescent="0.2">
      <c r="A1654" s="34"/>
      <c r="B1654" s="35"/>
      <c r="C1654" s="192" t="s">
        <v>2949</v>
      </c>
      <c r="D1654" s="192" t="s">
        <v>274</v>
      </c>
      <c r="E1654" s="193" t="s">
        <v>7221</v>
      </c>
      <c r="F1654" s="194" t="s">
        <v>6806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4870</v>
      </c>
    </row>
    <row r="1655" spans="1:65" s="12" customFormat="1" ht="25.9" customHeight="1" x14ac:dyDescent="0.2">
      <c r="B1655" s="176"/>
      <c r="C1655" s="177"/>
      <c r="D1655" s="178" t="s">
        <v>75</v>
      </c>
      <c r="E1655" s="179" t="s">
        <v>7222</v>
      </c>
      <c r="F1655" s="179" t="s">
        <v>7223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 x14ac:dyDescent="0.2">
      <c r="A1656" s="34"/>
      <c r="B1656" s="35"/>
      <c r="C1656" s="192" t="s">
        <v>2955</v>
      </c>
      <c r="D1656" s="192" t="s">
        <v>274</v>
      </c>
      <c r="E1656" s="193" t="s">
        <v>7224</v>
      </c>
      <c r="F1656" s="194" t="s">
        <v>7225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4878</v>
      </c>
    </row>
    <row r="1657" spans="1:65" s="13" customFormat="1" ht="22.5" x14ac:dyDescent="0.2">
      <c r="B1657" s="210"/>
      <c r="C1657" s="211"/>
      <c r="D1657" s="212" t="s">
        <v>283</v>
      </c>
      <c r="E1657" s="213" t="s">
        <v>1</v>
      </c>
      <c r="F1657" s="214" t="s">
        <v>6704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 x14ac:dyDescent="0.2">
      <c r="B1658" s="210"/>
      <c r="C1658" s="211"/>
      <c r="D1658" s="212" t="s">
        <v>283</v>
      </c>
      <c r="E1658" s="213" t="s">
        <v>1</v>
      </c>
      <c r="F1658" s="214" t="s">
        <v>6705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 x14ac:dyDescent="0.2">
      <c r="B1659" s="210"/>
      <c r="C1659" s="211"/>
      <c r="D1659" s="212" t="s">
        <v>283</v>
      </c>
      <c r="E1659" s="213" t="s">
        <v>1</v>
      </c>
      <c r="F1659" s="214" t="s">
        <v>6706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 x14ac:dyDescent="0.2">
      <c r="B1660" s="210"/>
      <c r="C1660" s="211"/>
      <c r="D1660" s="212" t="s">
        <v>283</v>
      </c>
      <c r="E1660" s="213" t="s">
        <v>1</v>
      </c>
      <c r="F1660" s="214" t="s">
        <v>7226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 x14ac:dyDescent="0.2">
      <c r="B1661" s="210"/>
      <c r="C1661" s="211"/>
      <c r="D1661" s="212" t="s">
        <v>283</v>
      </c>
      <c r="E1661" s="213" t="s">
        <v>1</v>
      </c>
      <c r="F1661" s="214" t="s">
        <v>7227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 x14ac:dyDescent="0.2">
      <c r="B1662" s="210"/>
      <c r="C1662" s="211"/>
      <c r="D1662" s="212" t="s">
        <v>283</v>
      </c>
      <c r="E1662" s="213" t="s">
        <v>1</v>
      </c>
      <c r="F1662" s="214" t="s">
        <v>6709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 x14ac:dyDescent="0.2">
      <c r="B1663" s="210"/>
      <c r="C1663" s="211"/>
      <c r="D1663" s="212" t="s">
        <v>283</v>
      </c>
      <c r="E1663" s="213" t="s">
        <v>1</v>
      </c>
      <c r="F1663" s="214" t="s">
        <v>6710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 x14ac:dyDescent="0.2">
      <c r="B1664" s="210"/>
      <c r="C1664" s="211"/>
      <c r="D1664" s="212" t="s">
        <v>283</v>
      </c>
      <c r="E1664" s="213" t="s">
        <v>1</v>
      </c>
      <c r="F1664" s="214" t="s">
        <v>6711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 x14ac:dyDescent="0.2">
      <c r="B1665" s="210"/>
      <c r="C1665" s="211"/>
      <c r="D1665" s="212" t="s">
        <v>283</v>
      </c>
      <c r="E1665" s="213" t="s">
        <v>1</v>
      </c>
      <c r="F1665" s="214" t="s">
        <v>6712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 x14ac:dyDescent="0.2">
      <c r="B1666" s="210"/>
      <c r="C1666" s="211"/>
      <c r="D1666" s="212" t="s">
        <v>283</v>
      </c>
      <c r="E1666" s="213" t="s">
        <v>1</v>
      </c>
      <c r="F1666" s="214" t="s">
        <v>6713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 x14ac:dyDescent="0.2">
      <c r="B1667" s="210"/>
      <c r="C1667" s="211"/>
      <c r="D1667" s="212" t="s">
        <v>283</v>
      </c>
      <c r="E1667" s="213" t="s">
        <v>1</v>
      </c>
      <c r="F1667" s="214" t="s">
        <v>6714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 x14ac:dyDescent="0.2">
      <c r="B1668" s="210"/>
      <c r="C1668" s="211"/>
      <c r="D1668" s="212" t="s">
        <v>283</v>
      </c>
      <c r="E1668" s="213" t="s">
        <v>1</v>
      </c>
      <c r="F1668" s="214" t="s">
        <v>6715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 x14ac:dyDescent="0.2">
      <c r="B1669" s="210"/>
      <c r="C1669" s="211"/>
      <c r="D1669" s="212" t="s">
        <v>283</v>
      </c>
      <c r="E1669" s="213" t="s">
        <v>1</v>
      </c>
      <c r="F1669" s="214" t="s">
        <v>6716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 x14ac:dyDescent="0.2">
      <c r="B1670" s="210"/>
      <c r="C1670" s="211"/>
      <c r="D1670" s="212" t="s">
        <v>283</v>
      </c>
      <c r="E1670" s="213" t="s">
        <v>1</v>
      </c>
      <c r="F1670" s="214" t="s">
        <v>6717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 x14ac:dyDescent="0.2">
      <c r="B1671" s="210"/>
      <c r="C1671" s="211"/>
      <c r="D1671" s="212" t="s">
        <v>283</v>
      </c>
      <c r="E1671" s="213" t="s">
        <v>1</v>
      </c>
      <c r="F1671" s="214" t="s">
        <v>6718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 x14ac:dyDescent="0.2">
      <c r="B1672" s="210"/>
      <c r="C1672" s="211"/>
      <c r="D1672" s="212" t="s">
        <v>283</v>
      </c>
      <c r="E1672" s="213" t="s">
        <v>1</v>
      </c>
      <c r="F1672" s="214" t="s">
        <v>6719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 x14ac:dyDescent="0.2">
      <c r="B1673" s="210"/>
      <c r="C1673" s="211"/>
      <c r="D1673" s="212" t="s">
        <v>283</v>
      </c>
      <c r="E1673" s="213" t="s">
        <v>1</v>
      </c>
      <c r="F1673" s="214" t="s">
        <v>6720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 x14ac:dyDescent="0.2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 x14ac:dyDescent="0.2">
      <c r="B1675" s="246"/>
      <c r="C1675" s="247"/>
      <c r="D1675" s="212" t="s">
        <v>283</v>
      </c>
      <c r="E1675" s="248" t="s">
        <v>1</v>
      </c>
      <c r="F1675" s="249" t="s">
        <v>5939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 x14ac:dyDescent="0.2">
      <c r="A1676" s="34"/>
      <c r="B1676" s="35"/>
      <c r="C1676" s="192" t="s">
        <v>2960</v>
      </c>
      <c r="D1676" s="192" t="s">
        <v>274</v>
      </c>
      <c r="E1676" s="193" t="s">
        <v>7228</v>
      </c>
      <c r="F1676" s="194" t="s">
        <v>7229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4886</v>
      </c>
    </row>
    <row r="1677" spans="1:65" s="13" customFormat="1" ht="11.25" x14ac:dyDescent="0.2">
      <c r="B1677" s="210"/>
      <c r="C1677" s="211"/>
      <c r="D1677" s="212" t="s">
        <v>283</v>
      </c>
      <c r="E1677" s="213" t="s">
        <v>1</v>
      </c>
      <c r="F1677" s="214" t="s">
        <v>6720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 x14ac:dyDescent="0.2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 x14ac:dyDescent="0.2">
      <c r="B1679" s="246"/>
      <c r="C1679" s="247"/>
      <c r="D1679" s="212" t="s">
        <v>283</v>
      </c>
      <c r="E1679" s="248" t="s">
        <v>1</v>
      </c>
      <c r="F1679" s="249" t="s">
        <v>5939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 x14ac:dyDescent="0.2">
      <c r="A1680" s="34"/>
      <c r="B1680" s="35"/>
      <c r="C1680" s="192" t="s">
        <v>2966</v>
      </c>
      <c r="D1680" s="192" t="s">
        <v>274</v>
      </c>
      <c r="E1680" s="193" t="s">
        <v>7230</v>
      </c>
      <c r="F1680" s="194" t="s">
        <v>7229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4894</v>
      </c>
    </row>
    <row r="1681" spans="1:65" s="13" customFormat="1" ht="11.25" x14ac:dyDescent="0.2">
      <c r="B1681" s="210"/>
      <c r="C1681" s="211"/>
      <c r="D1681" s="212" t="s">
        <v>283</v>
      </c>
      <c r="E1681" s="213" t="s">
        <v>1</v>
      </c>
      <c r="F1681" s="214" t="s">
        <v>6720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 x14ac:dyDescent="0.2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 x14ac:dyDescent="0.2">
      <c r="B1683" s="246"/>
      <c r="C1683" s="247"/>
      <c r="D1683" s="212" t="s">
        <v>283</v>
      </c>
      <c r="E1683" s="248" t="s">
        <v>1</v>
      </c>
      <c r="F1683" s="249" t="s">
        <v>5939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 x14ac:dyDescent="0.2">
      <c r="A1684" s="34"/>
      <c r="B1684" s="35"/>
      <c r="C1684" s="192" t="s">
        <v>2974</v>
      </c>
      <c r="D1684" s="192" t="s">
        <v>274</v>
      </c>
      <c r="E1684" s="193" t="s">
        <v>7231</v>
      </c>
      <c r="F1684" s="194" t="s">
        <v>7123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4902</v>
      </c>
    </row>
    <row r="1685" spans="1:65" s="13" customFormat="1" ht="11.25" x14ac:dyDescent="0.2">
      <c r="B1685" s="210"/>
      <c r="C1685" s="211"/>
      <c r="D1685" s="212" t="s">
        <v>283</v>
      </c>
      <c r="E1685" s="213" t="s">
        <v>1</v>
      </c>
      <c r="F1685" s="214" t="s">
        <v>6720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 x14ac:dyDescent="0.2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 x14ac:dyDescent="0.2">
      <c r="B1687" s="246"/>
      <c r="C1687" s="247"/>
      <c r="D1687" s="212" t="s">
        <v>283</v>
      </c>
      <c r="E1687" s="248" t="s">
        <v>1</v>
      </c>
      <c r="F1687" s="249" t="s">
        <v>5939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 x14ac:dyDescent="0.2">
      <c r="A1688" s="34"/>
      <c r="B1688" s="35"/>
      <c r="C1688" s="192" t="s">
        <v>2982</v>
      </c>
      <c r="D1688" s="192" t="s">
        <v>274</v>
      </c>
      <c r="E1688" s="193" t="s">
        <v>7232</v>
      </c>
      <c r="F1688" s="194" t="s">
        <v>7233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4910</v>
      </c>
    </row>
    <row r="1689" spans="1:65" s="13" customFormat="1" ht="11.25" x14ac:dyDescent="0.2">
      <c r="B1689" s="210"/>
      <c r="C1689" s="211"/>
      <c r="D1689" s="212" t="s">
        <v>283</v>
      </c>
      <c r="E1689" s="213" t="s">
        <v>1</v>
      </c>
      <c r="F1689" s="214" t="s">
        <v>7234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 x14ac:dyDescent="0.2">
      <c r="B1690" s="210"/>
      <c r="C1690" s="211"/>
      <c r="D1690" s="212" t="s">
        <v>283</v>
      </c>
      <c r="E1690" s="213" t="s">
        <v>1</v>
      </c>
      <c r="F1690" s="214" t="s">
        <v>6915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 x14ac:dyDescent="0.2">
      <c r="B1692" s="246"/>
      <c r="C1692" s="247"/>
      <c r="D1692" s="212" t="s">
        <v>283</v>
      </c>
      <c r="E1692" s="248" t="s">
        <v>1</v>
      </c>
      <c r="F1692" s="249" t="s">
        <v>5939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 x14ac:dyDescent="0.2">
      <c r="A1693" s="34"/>
      <c r="B1693" s="35"/>
      <c r="C1693" s="192" t="s">
        <v>2988</v>
      </c>
      <c r="D1693" s="192" t="s">
        <v>274</v>
      </c>
      <c r="E1693" s="193" t="s">
        <v>7235</v>
      </c>
      <c r="F1693" s="194" t="s">
        <v>7236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4918</v>
      </c>
    </row>
    <row r="1694" spans="1:65" s="13" customFormat="1" ht="11.25" x14ac:dyDescent="0.2">
      <c r="B1694" s="210"/>
      <c r="C1694" s="211"/>
      <c r="D1694" s="212" t="s">
        <v>283</v>
      </c>
      <c r="E1694" s="213" t="s">
        <v>1</v>
      </c>
      <c r="F1694" s="214" t="s">
        <v>6730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 x14ac:dyDescent="0.2">
      <c r="B1695" s="210"/>
      <c r="C1695" s="211"/>
      <c r="D1695" s="212" t="s">
        <v>283</v>
      </c>
      <c r="E1695" s="213" t="s">
        <v>1</v>
      </c>
      <c r="F1695" s="214" t="s">
        <v>7237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 x14ac:dyDescent="0.2">
      <c r="B1696" s="210"/>
      <c r="C1696" s="211"/>
      <c r="D1696" s="212" t="s">
        <v>283</v>
      </c>
      <c r="E1696" s="213" t="s">
        <v>1</v>
      </c>
      <c r="F1696" s="214" t="s">
        <v>6732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 x14ac:dyDescent="0.2">
      <c r="B1697" s="210"/>
      <c r="C1697" s="211"/>
      <c r="D1697" s="212" t="s">
        <v>283</v>
      </c>
      <c r="E1697" s="213" t="s">
        <v>1</v>
      </c>
      <c r="F1697" s="214" t="s">
        <v>6915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 x14ac:dyDescent="0.2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 x14ac:dyDescent="0.2">
      <c r="B1699" s="246"/>
      <c r="C1699" s="247"/>
      <c r="D1699" s="212" t="s">
        <v>283</v>
      </c>
      <c r="E1699" s="248" t="s">
        <v>1</v>
      </c>
      <c r="F1699" s="249" t="s">
        <v>5939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 x14ac:dyDescent="0.2">
      <c r="A1700" s="34"/>
      <c r="B1700" s="35"/>
      <c r="C1700" s="192" t="s">
        <v>2994</v>
      </c>
      <c r="D1700" s="192" t="s">
        <v>274</v>
      </c>
      <c r="E1700" s="193" t="s">
        <v>7238</v>
      </c>
      <c r="F1700" s="194" t="s">
        <v>7239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4926</v>
      </c>
    </row>
    <row r="1701" spans="1:65" s="13" customFormat="1" ht="11.25" x14ac:dyDescent="0.2">
      <c r="B1701" s="210"/>
      <c r="C1701" s="211"/>
      <c r="D1701" s="212" t="s">
        <v>283</v>
      </c>
      <c r="E1701" s="213" t="s">
        <v>1</v>
      </c>
      <c r="F1701" s="214" t="s">
        <v>6730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 x14ac:dyDescent="0.2">
      <c r="B1702" s="210"/>
      <c r="C1702" s="211"/>
      <c r="D1702" s="212" t="s">
        <v>283</v>
      </c>
      <c r="E1702" s="213" t="s">
        <v>1</v>
      </c>
      <c r="F1702" s="214" t="s">
        <v>6915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 x14ac:dyDescent="0.2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 x14ac:dyDescent="0.2">
      <c r="B1704" s="246"/>
      <c r="C1704" s="247"/>
      <c r="D1704" s="212" t="s">
        <v>283</v>
      </c>
      <c r="E1704" s="248" t="s">
        <v>1</v>
      </c>
      <c r="F1704" s="249" t="s">
        <v>5939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 x14ac:dyDescent="0.2">
      <c r="A1705" s="34"/>
      <c r="B1705" s="35"/>
      <c r="C1705" s="192" t="s">
        <v>3005</v>
      </c>
      <c r="D1705" s="192" t="s">
        <v>274</v>
      </c>
      <c r="E1705" s="193" t="s">
        <v>7240</v>
      </c>
      <c r="F1705" s="194" t="s">
        <v>6737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4934</v>
      </c>
    </row>
    <row r="1706" spans="1:65" s="13" customFormat="1" ht="11.25" x14ac:dyDescent="0.2">
      <c r="B1706" s="210"/>
      <c r="C1706" s="211"/>
      <c r="D1706" s="212" t="s">
        <v>283</v>
      </c>
      <c r="E1706" s="213" t="s">
        <v>1</v>
      </c>
      <c r="F1706" s="214" t="s">
        <v>6730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 x14ac:dyDescent="0.2">
      <c r="B1707" s="210"/>
      <c r="C1707" s="211"/>
      <c r="D1707" s="212" t="s">
        <v>283</v>
      </c>
      <c r="E1707" s="213" t="s">
        <v>1</v>
      </c>
      <c r="F1707" s="214" t="s">
        <v>6731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 x14ac:dyDescent="0.2">
      <c r="B1708" s="210"/>
      <c r="C1708" s="211"/>
      <c r="D1708" s="212" t="s">
        <v>283</v>
      </c>
      <c r="E1708" s="213" t="s">
        <v>1</v>
      </c>
      <c r="F1708" s="214" t="s">
        <v>6732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 x14ac:dyDescent="0.2">
      <c r="B1709" s="210"/>
      <c r="C1709" s="211"/>
      <c r="D1709" s="212" t="s">
        <v>283</v>
      </c>
      <c r="E1709" s="213" t="s">
        <v>1</v>
      </c>
      <c r="F1709" s="214" t="s">
        <v>6915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 x14ac:dyDescent="0.2">
      <c r="B1711" s="246"/>
      <c r="C1711" s="247"/>
      <c r="D1711" s="212" t="s">
        <v>283</v>
      </c>
      <c r="E1711" s="248" t="s">
        <v>1</v>
      </c>
      <c r="F1711" s="249" t="s">
        <v>5939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 x14ac:dyDescent="0.2">
      <c r="A1712" s="34"/>
      <c r="B1712" s="35"/>
      <c r="C1712" s="192" t="s">
        <v>3011</v>
      </c>
      <c r="D1712" s="192" t="s">
        <v>274</v>
      </c>
      <c r="E1712" s="193" t="s">
        <v>7241</v>
      </c>
      <c r="F1712" s="194" t="s">
        <v>6739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4946</v>
      </c>
    </row>
    <row r="1713" spans="1:65" s="13" customFormat="1" ht="11.25" x14ac:dyDescent="0.2">
      <c r="B1713" s="210"/>
      <c r="C1713" s="211"/>
      <c r="D1713" s="212" t="s">
        <v>283</v>
      </c>
      <c r="E1713" s="213" t="s">
        <v>1</v>
      </c>
      <c r="F1713" s="214" t="s">
        <v>6730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 x14ac:dyDescent="0.2">
      <c r="B1714" s="210"/>
      <c r="C1714" s="211"/>
      <c r="D1714" s="212" t="s">
        <v>283</v>
      </c>
      <c r="E1714" s="213" t="s">
        <v>1</v>
      </c>
      <c r="F1714" s="214" t="s">
        <v>6915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 x14ac:dyDescent="0.2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 x14ac:dyDescent="0.2">
      <c r="B1716" s="246"/>
      <c r="C1716" s="247"/>
      <c r="D1716" s="212" t="s">
        <v>283</v>
      </c>
      <c r="E1716" s="248" t="s">
        <v>1</v>
      </c>
      <c r="F1716" s="249" t="s">
        <v>5939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 x14ac:dyDescent="0.2">
      <c r="A1717" s="34"/>
      <c r="B1717" s="35"/>
      <c r="C1717" s="192" t="s">
        <v>3016</v>
      </c>
      <c r="D1717" s="192" t="s">
        <v>274</v>
      </c>
      <c r="E1717" s="193" t="s">
        <v>7242</v>
      </c>
      <c r="F1717" s="194" t="s">
        <v>6737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4955</v>
      </c>
    </row>
    <row r="1718" spans="1:65" s="13" customFormat="1" ht="11.25" x14ac:dyDescent="0.2">
      <c r="B1718" s="210"/>
      <c r="C1718" s="211"/>
      <c r="D1718" s="212" t="s">
        <v>283</v>
      </c>
      <c r="E1718" s="213" t="s">
        <v>1</v>
      </c>
      <c r="F1718" s="214" t="s">
        <v>6730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 x14ac:dyDescent="0.2">
      <c r="B1719" s="210"/>
      <c r="C1719" s="211"/>
      <c r="D1719" s="212" t="s">
        <v>283</v>
      </c>
      <c r="E1719" s="213" t="s">
        <v>1</v>
      </c>
      <c r="F1719" s="214" t="s">
        <v>6731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 x14ac:dyDescent="0.2">
      <c r="B1720" s="210"/>
      <c r="C1720" s="211"/>
      <c r="D1720" s="212" t="s">
        <v>283</v>
      </c>
      <c r="E1720" s="213" t="s">
        <v>1</v>
      </c>
      <c r="F1720" s="214" t="s">
        <v>6732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 x14ac:dyDescent="0.2">
      <c r="B1721" s="210"/>
      <c r="C1721" s="211"/>
      <c r="D1721" s="212" t="s">
        <v>283</v>
      </c>
      <c r="E1721" s="213" t="s">
        <v>1</v>
      </c>
      <c r="F1721" s="214" t="s">
        <v>6915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 x14ac:dyDescent="0.2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 x14ac:dyDescent="0.2">
      <c r="B1723" s="246"/>
      <c r="C1723" s="247"/>
      <c r="D1723" s="212" t="s">
        <v>283</v>
      </c>
      <c r="E1723" s="248" t="s">
        <v>1</v>
      </c>
      <c r="F1723" s="249" t="s">
        <v>5939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 x14ac:dyDescent="0.2">
      <c r="A1724" s="34"/>
      <c r="B1724" s="35"/>
      <c r="C1724" s="192" t="s">
        <v>3028</v>
      </c>
      <c r="D1724" s="192" t="s">
        <v>274</v>
      </c>
      <c r="E1724" s="193" t="s">
        <v>7243</v>
      </c>
      <c r="F1724" s="194" t="s">
        <v>6739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4968</v>
      </c>
    </row>
    <row r="1725" spans="1:65" s="13" customFormat="1" ht="11.25" x14ac:dyDescent="0.2">
      <c r="B1725" s="210"/>
      <c r="C1725" s="211"/>
      <c r="D1725" s="212" t="s">
        <v>283</v>
      </c>
      <c r="E1725" s="213" t="s">
        <v>1</v>
      </c>
      <c r="F1725" s="214" t="s">
        <v>6730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 x14ac:dyDescent="0.2">
      <c r="B1726" s="210"/>
      <c r="C1726" s="211"/>
      <c r="D1726" s="212" t="s">
        <v>283</v>
      </c>
      <c r="E1726" s="213" t="s">
        <v>1</v>
      </c>
      <c r="F1726" s="214" t="s">
        <v>6915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 x14ac:dyDescent="0.2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 x14ac:dyDescent="0.2">
      <c r="B1728" s="246"/>
      <c r="C1728" s="247"/>
      <c r="D1728" s="212" t="s">
        <v>283</v>
      </c>
      <c r="E1728" s="248" t="s">
        <v>1</v>
      </c>
      <c r="F1728" s="249" t="s">
        <v>5939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 x14ac:dyDescent="0.2">
      <c r="A1729" s="34"/>
      <c r="B1729" s="35"/>
      <c r="C1729" s="192" t="s">
        <v>3033</v>
      </c>
      <c r="D1729" s="192" t="s">
        <v>274</v>
      </c>
      <c r="E1729" s="193" t="s">
        <v>7244</v>
      </c>
      <c r="F1729" s="194" t="s">
        <v>7245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4983</v>
      </c>
    </row>
    <row r="1730" spans="1:65" s="13" customFormat="1" ht="11.25" x14ac:dyDescent="0.2">
      <c r="B1730" s="210"/>
      <c r="C1730" s="211"/>
      <c r="D1730" s="212" t="s">
        <v>283</v>
      </c>
      <c r="E1730" s="213" t="s">
        <v>1</v>
      </c>
      <c r="F1730" s="214" t="s">
        <v>6730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 x14ac:dyDescent="0.2">
      <c r="B1731" s="210"/>
      <c r="C1731" s="211"/>
      <c r="D1731" s="212" t="s">
        <v>283</v>
      </c>
      <c r="E1731" s="213" t="s">
        <v>1</v>
      </c>
      <c r="F1731" s="214" t="s">
        <v>6731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 x14ac:dyDescent="0.2">
      <c r="B1732" s="210"/>
      <c r="C1732" s="211"/>
      <c r="D1732" s="212" t="s">
        <v>283</v>
      </c>
      <c r="E1732" s="213" t="s">
        <v>1</v>
      </c>
      <c r="F1732" s="214" t="s">
        <v>6732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 x14ac:dyDescent="0.2">
      <c r="B1733" s="210"/>
      <c r="C1733" s="211"/>
      <c r="D1733" s="212" t="s">
        <v>283</v>
      </c>
      <c r="E1733" s="213" t="s">
        <v>1</v>
      </c>
      <c r="F1733" s="214" t="s">
        <v>6915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 x14ac:dyDescent="0.2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 x14ac:dyDescent="0.2">
      <c r="B1735" s="246"/>
      <c r="C1735" s="247"/>
      <c r="D1735" s="212" t="s">
        <v>283</v>
      </c>
      <c r="E1735" s="248" t="s">
        <v>1</v>
      </c>
      <c r="F1735" s="249" t="s">
        <v>5939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 x14ac:dyDescent="0.2">
      <c r="A1736" s="34"/>
      <c r="B1736" s="35"/>
      <c r="C1736" s="192" t="s">
        <v>3039</v>
      </c>
      <c r="D1736" s="192" t="s">
        <v>274</v>
      </c>
      <c r="E1736" s="193" t="s">
        <v>7246</v>
      </c>
      <c r="F1736" s="194" t="s">
        <v>7247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4994</v>
      </c>
    </row>
    <row r="1737" spans="1:65" s="13" customFormat="1" ht="11.25" x14ac:dyDescent="0.2">
      <c r="B1737" s="210"/>
      <c r="C1737" s="211"/>
      <c r="D1737" s="212" t="s">
        <v>283</v>
      </c>
      <c r="E1737" s="213" t="s">
        <v>1</v>
      </c>
      <c r="F1737" s="214" t="s">
        <v>6730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 x14ac:dyDescent="0.2">
      <c r="B1738" s="210"/>
      <c r="C1738" s="211"/>
      <c r="D1738" s="212" t="s">
        <v>283</v>
      </c>
      <c r="E1738" s="213" t="s">
        <v>1</v>
      </c>
      <c r="F1738" s="214" t="s">
        <v>6915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 x14ac:dyDescent="0.2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 x14ac:dyDescent="0.2">
      <c r="B1740" s="246"/>
      <c r="C1740" s="247"/>
      <c r="D1740" s="212" t="s">
        <v>283</v>
      </c>
      <c r="E1740" s="248" t="s">
        <v>1</v>
      </c>
      <c r="F1740" s="249" t="s">
        <v>5939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 x14ac:dyDescent="0.2">
      <c r="A1741" s="34"/>
      <c r="B1741" s="35"/>
      <c r="C1741" s="192" t="s">
        <v>3045</v>
      </c>
      <c r="D1741" s="192" t="s">
        <v>274</v>
      </c>
      <c r="E1741" s="193" t="s">
        <v>7248</v>
      </c>
      <c r="F1741" s="194" t="s">
        <v>7125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5007</v>
      </c>
    </row>
    <row r="1742" spans="1:65" s="13" customFormat="1" ht="11.25" x14ac:dyDescent="0.2">
      <c r="B1742" s="210"/>
      <c r="C1742" s="211"/>
      <c r="D1742" s="212" t="s">
        <v>283</v>
      </c>
      <c r="E1742" s="213" t="s">
        <v>1</v>
      </c>
      <c r="F1742" s="214" t="s">
        <v>6730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 x14ac:dyDescent="0.2">
      <c r="B1743" s="210"/>
      <c r="C1743" s="211"/>
      <c r="D1743" s="212" t="s">
        <v>283</v>
      </c>
      <c r="E1743" s="213" t="s">
        <v>1</v>
      </c>
      <c r="F1743" s="214" t="s">
        <v>6731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 x14ac:dyDescent="0.2">
      <c r="B1744" s="210"/>
      <c r="C1744" s="211"/>
      <c r="D1744" s="212" t="s">
        <v>283</v>
      </c>
      <c r="E1744" s="213" t="s">
        <v>1</v>
      </c>
      <c r="F1744" s="214" t="s">
        <v>6732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 x14ac:dyDescent="0.2">
      <c r="B1745" s="210"/>
      <c r="C1745" s="211"/>
      <c r="D1745" s="212" t="s">
        <v>283</v>
      </c>
      <c r="E1745" s="213" t="s">
        <v>1</v>
      </c>
      <c r="F1745" s="214" t="s">
        <v>6915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 x14ac:dyDescent="0.2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 x14ac:dyDescent="0.2">
      <c r="B1747" s="246"/>
      <c r="C1747" s="247"/>
      <c r="D1747" s="212" t="s">
        <v>283</v>
      </c>
      <c r="E1747" s="248" t="s">
        <v>1</v>
      </c>
      <c r="F1747" s="249" t="s">
        <v>5939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 x14ac:dyDescent="0.2">
      <c r="A1748" s="34"/>
      <c r="B1748" s="35"/>
      <c r="C1748" s="192" t="s">
        <v>3050</v>
      </c>
      <c r="D1748" s="192" t="s">
        <v>274</v>
      </c>
      <c r="E1748" s="193" t="s">
        <v>7249</v>
      </c>
      <c r="F1748" s="194" t="s">
        <v>7127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5017</v>
      </c>
    </row>
    <row r="1749" spans="1:65" s="13" customFormat="1" ht="11.25" x14ac:dyDescent="0.2">
      <c r="B1749" s="210"/>
      <c r="C1749" s="211"/>
      <c r="D1749" s="212" t="s">
        <v>283</v>
      </c>
      <c r="E1749" s="213" t="s">
        <v>1</v>
      </c>
      <c r="F1749" s="214" t="s">
        <v>6730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 x14ac:dyDescent="0.2">
      <c r="B1750" s="210"/>
      <c r="C1750" s="211"/>
      <c r="D1750" s="212" t="s">
        <v>283</v>
      </c>
      <c r="E1750" s="213" t="s">
        <v>1</v>
      </c>
      <c r="F1750" s="214" t="s">
        <v>6915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 x14ac:dyDescent="0.2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 x14ac:dyDescent="0.2">
      <c r="B1752" s="246"/>
      <c r="C1752" s="247"/>
      <c r="D1752" s="212" t="s">
        <v>283</v>
      </c>
      <c r="E1752" s="248" t="s">
        <v>1</v>
      </c>
      <c r="F1752" s="249" t="s">
        <v>5939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 x14ac:dyDescent="0.2">
      <c r="A1753" s="34"/>
      <c r="B1753" s="35"/>
      <c r="C1753" s="192" t="s">
        <v>3055</v>
      </c>
      <c r="D1753" s="192" t="s">
        <v>274</v>
      </c>
      <c r="E1753" s="193" t="s">
        <v>7250</v>
      </c>
      <c r="F1753" s="194" t="s">
        <v>6914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5026</v>
      </c>
    </row>
    <row r="1754" spans="1:65" s="13" customFormat="1" ht="11.25" x14ac:dyDescent="0.2">
      <c r="B1754" s="210"/>
      <c r="C1754" s="211"/>
      <c r="D1754" s="212" t="s">
        <v>283</v>
      </c>
      <c r="E1754" s="213" t="s">
        <v>1</v>
      </c>
      <c r="F1754" s="214" t="s">
        <v>6730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 x14ac:dyDescent="0.2">
      <c r="B1755" s="210"/>
      <c r="C1755" s="211"/>
      <c r="D1755" s="212" t="s">
        <v>283</v>
      </c>
      <c r="E1755" s="213" t="s">
        <v>1</v>
      </c>
      <c r="F1755" s="214" t="s">
        <v>6731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 x14ac:dyDescent="0.2">
      <c r="B1756" s="210"/>
      <c r="C1756" s="211"/>
      <c r="D1756" s="212" t="s">
        <v>283</v>
      </c>
      <c r="E1756" s="213" t="s">
        <v>1</v>
      </c>
      <c r="F1756" s="214" t="s">
        <v>6732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 x14ac:dyDescent="0.2">
      <c r="B1757" s="210"/>
      <c r="C1757" s="211"/>
      <c r="D1757" s="212" t="s">
        <v>283</v>
      </c>
      <c r="E1757" s="213" t="s">
        <v>1</v>
      </c>
      <c r="F1757" s="214" t="s">
        <v>6915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 x14ac:dyDescent="0.2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 x14ac:dyDescent="0.2">
      <c r="B1759" s="246"/>
      <c r="C1759" s="247"/>
      <c r="D1759" s="212" t="s">
        <v>283</v>
      </c>
      <c r="E1759" s="248" t="s">
        <v>1</v>
      </c>
      <c r="F1759" s="249" t="s">
        <v>5939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 x14ac:dyDescent="0.2">
      <c r="A1760" s="34"/>
      <c r="B1760" s="35"/>
      <c r="C1760" s="192" t="s">
        <v>3063</v>
      </c>
      <c r="D1760" s="192" t="s">
        <v>274</v>
      </c>
      <c r="E1760" s="193" t="s">
        <v>7251</v>
      </c>
      <c r="F1760" s="194" t="s">
        <v>7252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5038</v>
      </c>
    </row>
    <row r="1761" spans="1:65" s="13" customFormat="1" ht="11.25" x14ac:dyDescent="0.2">
      <c r="B1761" s="210"/>
      <c r="C1761" s="211"/>
      <c r="D1761" s="212" t="s">
        <v>283</v>
      </c>
      <c r="E1761" s="213" t="s">
        <v>1</v>
      </c>
      <c r="F1761" s="214" t="s">
        <v>6730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 x14ac:dyDescent="0.2">
      <c r="B1762" s="210"/>
      <c r="C1762" s="211"/>
      <c r="D1762" s="212" t="s">
        <v>283</v>
      </c>
      <c r="E1762" s="213" t="s">
        <v>1</v>
      </c>
      <c r="F1762" s="214" t="s">
        <v>6915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 x14ac:dyDescent="0.2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 x14ac:dyDescent="0.2">
      <c r="B1764" s="246"/>
      <c r="C1764" s="247"/>
      <c r="D1764" s="212" t="s">
        <v>283</v>
      </c>
      <c r="E1764" s="248" t="s">
        <v>1</v>
      </c>
      <c r="F1764" s="249" t="s">
        <v>5939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 x14ac:dyDescent="0.2">
      <c r="A1765" s="34"/>
      <c r="B1765" s="35"/>
      <c r="C1765" s="192" t="s">
        <v>3067</v>
      </c>
      <c r="D1765" s="192" t="s">
        <v>274</v>
      </c>
      <c r="E1765" s="193" t="s">
        <v>7253</v>
      </c>
      <c r="F1765" s="194" t="s">
        <v>6737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5046</v>
      </c>
    </row>
    <row r="1766" spans="1:65" s="13" customFormat="1" ht="11.25" x14ac:dyDescent="0.2">
      <c r="B1766" s="210"/>
      <c r="C1766" s="211"/>
      <c r="D1766" s="212" t="s">
        <v>283</v>
      </c>
      <c r="E1766" s="213" t="s">
        <v>1</v>
      </c>
      <c r="F1766" s="214" t="s">
        <v>6730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 x14ac:dyDescent="0.2">
      <c r="B1767" s="210"/>
      <c r="C1767" s="211"/>
      <c r="D1767" s="212" t="s">
        <v>283</v>
      </c>
      <c r="E1767" s="213" t="s">
        <v>1</v>
      </c>
      <c r="F1767" s="214" t="s">
        <v>6731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 x14ac:dyDescent="0.2">
      <c r="B1768" s="210"/>
      <c r="C1768" s="211"/>
      <c r="D1768" s="212" t="s">
        <v>283</v>
      </c>
      <c r="E1768" s="213" t="s">
        <v>1</v>
      </c>
      <c r="F1768" s="214" t="s">
        <v>6732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 x14ac:dyDescent="0.2">
      <c r="B1769" s="210"/>
      <c r="C1769" s="211"/>
      <c r="D1769" s="212" t="s">
        <v>283</v>
      </c>
      <c r="E1769" s="213" t="s">
        <v>1</v>
      </c>
      <c r="F1769" s="214" t="s">
        <v>6915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 x14ac:dyDescent="0.2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 x14ac:dyDescent="0.2">
      <c r="B1771" s="246"/>
      <c r="C1771" s="247"/>
      <c r="D1771" s="212" t="s">
        <v>283</v>
      </c>
      <c r="E1771" s="248" t="s">
        <v>1</v>
      </c>
      <c r="F1771" s="249" t="s">
        <v>5939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 x14ac:dyDescent="0.2">
      <c r="A1772" s="34"/>
      <c r="B1772" s="35"/>
      <c r="C1772" s="192" t="s">
        <v>3072</v>
      </c>
      <c r="D1772" s="192" t="s">
        <v>274</v>
      </c>
      <c r="E1772" s="193" t="s">
        <v>7254</v>
      </c>
      <c r="F1772" s="194" t="s">
        <v>6739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5054</v>
      </c>
    </row>
    <row r="1773" spans="1:65" s="13" customFormat="1" ht="11.25" x14ac:dyDescent="0.2">
      <c r="B1773" s="210"/>
      <c r="C1773" s="211"/>
      <c r="D1773" s="212" t="s">
        <v>283</v>
      </c>
      <c r="E1773" s="213" t="s">
        <v>1</v>
      </c>
      <c r="F1773" s="214" t="s">
        <v>6730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 x14ac:dyDescent="0.2">
      <c r="B1774" s="210"/>
      <c r="C1774" s="211"/>
      <c r="D1774" s="212" t="s">
        <v>283</v>
      </c>
      <c r="E1774" s="213" t="s">
        <v>1</v>
      </c>
      <c r="F1774" s="214" t="s">
        <v>6915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 x14ac:dyDescent="0.2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 x14ac:dyDescent="0.2">
      <c r="B1776" s="246"/>
      <c r="C1776" s="247"/>
      <c r="D1776" s="212" t="s">
        <v>283</v>
      </c>
      <c r="E1776" s="248" t="s">
        <v>1</v>
      </c>
      <c r="F1776" s="249" t="s">
        <v>5939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 x14ac:dyDescent="0.2">
      <c r="A1777" s="34"/>
      <c r="B1777" s="35"/>
      <c r="C1777" s="192" t="s">
        <v>3077</v>
      </c>
      <c r="D1777" s="192" t="s">
        <v>274</v>
      </c>
      <c r="E1777" s="193" t="s">
        <v>7255</v>
      </c>
      <c r="F1777" s="194" t="s">
        <v>7256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5066</v>
      </c>
    </row>
    <row r="1778" spans="1:65" s="13" customFormat="1" ht="22.5" x14ac:dyDescent="0.2">
      <c r="B1778" s="210"/>
      <c r="C1778" s="211"/>
      <c r="D1778" s="212" t="s">
        <v>283</v>
      </c>
      <c r="E1778" s="213" t="s">
        <v>1</v>
      </c>
      <c r="F1778" s="214" t="s">
        <v>7257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 x14ac:dyDescent="0.2">
      <c r="B1779" s="210"/>
      <c r="C1779" s="211"/>
      <c r="D1779" s="212" t="s">
        <v>283</v>
      </c>
      <c r="E1779" s="213" t="s">
        <v>1</v>
      </c>
      <c r="F1779" s="214" t="s">
        <v>6915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 x14ac:dyDescent="0.2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 x14ac:dyDescent="0.2">
      <c r="B1781" s="246"/>
      <c r="C1781" s="247"/>
      <c r="D1781" s="212" t="s">
        <v>283</v>
      </c>
      <c r="E1781" s="248" t="s">
        <v>1</v>
      </c>
      <c r="F1781" s="249" t="s">
        <v>5939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 x14ac:dyDescent="0.2">
      <c r="A1782" s="34"/>
      <c r="B1782" s="35"/>
      <c r="C1782" s="192" t="s">
        <v>3081</v>
      </c>
      <c r="D1782" s="192" t="s">
        <v>274</v>
      </c>
      <c r="E1782" s="193" t="s">
        <v>7258</v>
      </c>
      <c r="F1782" s="194" t="s">
        <v>7256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5075</v>
      </c>
    </row>
    <row r="1783" spans="1:65" s="13" customFormat="1" ht="22.5" x14ac:dyDescent="0.2">
      <c r="B1783" s="210"/>
      <c r="C1783" s="211"/>
      <c r="D1783" s="212" t="s">
        <v>283</v>
      </c>
      <c r="E1783" s="213" t="s">
        <v>1</v>
      </c>
      <c r="F1783" s="214" t="s">
        <v>7019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 x14ac:dyDescent="0.2">
      <c r="B1784" s="210"/>
      <c r="C1784" s="211"/>
      <c r="D1784" s="212" t="s">
        <v>283</v>
      </c>
      <c r="E1784" s="213" t="s">
        <v>1</v>
      </c>
      <c r="F1784" s="214" t="s">
        <v>6915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 x14ac:dyDescent="0.2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 x14ac:dyDescent="0.2">
      <c r="B1786" s="246"/>
      <c r="C1786" s="247"/>
      <c r="D1786" s="212" t="s">
        <v>283</v>
      </c>
      <c r="E1786" s="248" t="s">
        <v>1</v>
      </c>
      <c r="F1786" s="249" t="s">
        <v>5939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 x14ac:dyDescent="0.2">
      <c r="A1787" s="34"/>
      <c r="B1787" s="35"/>
      <c r="C1787" s="192" t="s">
        <v>3085</v>
      </c>
      <c r="D1787" s="192" t="s">
        <v>274</v>
      </c>
      <c r="E1787" s="193" t="s">
        <v>7259</v>
      </c>
      <c r="F1787" s="194" t="s">
        <v>7256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5084</v>
      </c>
    </row>
    <row r="1788" spans="1:65" s="13" customFormat="1" ht="22.5" x14ac:dyDescent="0.2">
      <c r="B1788" s="210"/>
      <c r="C1788" s="211"/>
      <c r="D1788" s="212" t="s">
        <v>283</v>
      </c>
      <c r="E1788" s="213" t="s">
        <v>1</v>
      </c>
      <c r="F1788" s="214" t="s">
        <v>6746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 x14ac:dyDescent="0.2">
      <c r="B1789" s="210"/>
      <c r="C1789" s="211"/>
      <c r="D1789" s="212" t="s">
        <v>283</v>
      </c>
      <c r="E1789" s="213" t="s">
        <v>1</v>
      </c>
      <c r="F1789" s="214" t="s">
        <v>6915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 x14ac:dyDescent="0.2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 x14ac:dyDescent="0.2">
      <c r="B1791" s="246"/>
      <c r="C1791" s="247"/>
      <c r="D1791" s="212" t="s">
        <v>283</v>
      </c>
      <c r="E1791" s="248" t="s">
        <v>1</v>
      </c>
      <c r="F1791" s="249" t="s">
        <v>5939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 x14ac:dyDescent="0.2">
      <c r="A1792" s="34"/>
      <c r="B1792" s="35"/>
      <c r="C1792" s="192" t="s">
        <v>3092</v>
      </c>
      <c r="D1792" s="192" t="s">
        <v>274</v>
      </c>
      <c r="E1792" s="193" t="s">
        <v>7260</v>
      </c>
      <c r="F1792" s="194" t="s">
        <v>7261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5094</v>
      </c>
    </row>
    <row r="1793" spans="1:65" s="13" customFormat="1" ht="22.5" x14ac:dyDescent="0.2">
      <c r="B1793" s="210"/>
      <c r="C1793" s="211"/>
      <c r="D1793" s="212" t="s">
        <v>283</v>
      </c>
      <c r="E1793" s="213" t="s">
        <v>1</v>
      </c>
      <c r="F1793" s="214" t="s">
        <v>6746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 x14ac:dyDescent="0.2">
      <c r="B1794" s="210"/>
      <c r="C1794" s="211"/>
      <c r="D1794" s="212" t="s">
        <v>283</v>
      </c>
      <c r="E1794" s="213" t="s">
        <v>1</v>
      </c>
      <c r="F1794" s="214" t="s">
        <v>6915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 x14ac:dyDescent="0.2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 x14ac:dyDescent="0.2">
      <c r="B1796" s="246"/>
      <c r="C1796" s="247"/>
      <c r="D1796" s="212" t="s">
        <v>283</v>
      </c>
      <c r="E1796" s="248" t="s">
        <v>1</v>
      </c>
      <c r="F1796" s="249" t="s">
        <v>5939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 x14ac:dyDescent="0.2">
      <c r="A1797" s="34"/>
      <c r="B1797" s="35"/>
      <c r="C1797" s="192" t="s">
        <v>3101</v>
      </c>
      <c r="D1797" s="192" t="s">
        <v>274</v>
      </c>
      <c r="E1797" s="193" t="s">
        <v>7262</v>
      </c>
      <c r="F1797" s="194" t="s">
        <v>7263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5102</v>
      </c>
    </row>
    <row r="1798" spans="1:65" s="13" customFormat="1" ht="11.25" x14ac:dyDescent="0.2">
      <c r="B1798" s="210"/>
      <c r="C1798" s="211"/>
      <c r="D1798" s="212" t="s">
        <v>283</v>
      </c>
      <c r="E1798" s="213" t="s">
        <v>1</v>
      </c>
      <c r="F1798" s="214" t="s">
        <v>6751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 x14ac:dyDescent="0.2">
      <c r="B1799" s="210"/>
      <c r="C1799" s="211"/>
      <c r="D1799" s="212" t="s">
        <v>283</v>
      </c>
      <c r="E1799" s="213" t="s">
        <v>1</v>
      </c>
      <c r="F1799" s="214" t="s">
        <v>6915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 x14ac:dyDescent="0.2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 x14ac:dyDescent="0.2">
      <c r="B1801" s="246"/>
      <c r="C1801" s="247"/>
      <c r="D1801" s="212" t="s">
        <v>283</v>
      </c>
      <c r="E1801" s="248" t="s">
        <v>1</v>
      </c>
      <c r="F1801" s="249" t="s">
        <v>5939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 x14ac:dyDescent="0.2">
      <c r="A1802" s="34"/>
      <c r="B1802" s="35"/>
      <c r="C1802" s="192" t="s">
        <v>3107</v>
      </c>
      <c r="D1802" s="192" t="s">
        <v>274</v>
      </c>
      <c r="E1802" s="193" t="s">
        <v>7264</v>
      </c>
      <c r="F1802" s="194" t="s">
        <v>7265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5110</v>
      </c>
    </row>
    <row r="1803" spans="1:65" s="13" customFormat="1" ht="11.25" x14ac:dyDescent="0.2">
      <c r="B1803" s="210"/>
      <c r="C1803" s="211"/>
      <c r="D1803" s="212" t="s">
        <v>283</v>
      </c>
      <c r="E1803" s="213" t="s">
        <v>1</v>
      </c>
      <c r="F1803" s="214" t="s">
        <v>6751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 x14ac:dyDescent="0.2">
      <c r="B1804" s="210"/>
      <c r="C1804" s="211"/>
      <c r="D1804" s="212" t="s">
        <v>283</v>
      </c>
      <c r="E1804" s="213" t="s">
        <v>1</v>
      </c>
      <c r="F1804" s="214" t="s">
        <v>6915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 x14ac:dyDescent="0.2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 x14ac:dyDescent="0.2">
      <c r="B1806" s="246"/>
      <c r="C1806" s="247"/>
      <c r="D1806" s="212" t="s">
        <v>283</v>
      </c>
      <c r="E1806" s="248" t="s">
        <v>1</v>
      </c>
      <c r="F1806" s="249" t="s">
        <v>5939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 x14ac:dyDescent="0.2">
      <c r="A1807" s="34"/>
      <c r="B1807" s="35"/>
      <c r="C1807" s="192" t="s">
        <v>3112</v>
      </c>
      <c r="D1807" s="192" t="s">
        <v>274</v>
      </c>
      <c r="E1807" s="193" t="s">
        <v>7266</v>
      </c>
      <c r="F1807" s="194" t="s">
        <v>7267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5119</v>
      </c>
    </row>
    <row r="1808" spans="1:65" s="13" customFormat="1" ht="11.25" x14ac:dyDescent="0.2">
      <c r="B1808" s="210"/>
      <c r="C1808" s="211"/>
      <c r="D1808" s="212" t="s">
        <v>283</v>
      </c>
      <c r="E1808" s="213" t="s">
        <v>1</v>
      </c>
      <c r="F1808" s="214" t="s">
        <v>6915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 x14ac:dyDescent="0.2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 x14ac:dyDescent="0.2">
      <c r="B1810" s="246"/>
      <c r="C1810" s="247"/>
      <c r="D1810" s="212" t="s">
        <v>283</v>
      </c>
      <c r="E1810" s="248" t="s">
        <v>1</v>
      </c>
      <c r="F1810" s="249" t="s">
        <v>5939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 x14ac:dyDescent="0.2">
      <c r="A1811" s="34"/>
      <c r="B1811" s="35"/>
      <c r="C1811" s="192" t="s">
        <v>3122</v>
      </c>
      <c r="D1811" s="192" t="s">
        <v>274</v>
      </c>
      <c r="E1811" s="193" t="s">
        <v>7268</v>
      </c>
      <c r="F1811" s="194" t="s">
        <v>7269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5127</v>
      </c>
    </row>
    <row r="1812" spans="1:65" s="13" customFormat="1" ht="11.25" x14ac:dyDescent="0.2">
      <c r="B1812" s="210"/>
      <c r="C1812" s="211"/>
      <c r="D1812" s="212" t="s">
        <v>283</v>
      </c>
      <c r="E1812" s="213" t="s">
        <v>1</v>
      </c>
      <c r="F1812" s="214" t="s">
        <v>6915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 x14ac:dyDescent="0.2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 x14ac:dyDescent="0.2">
      <c r="B1814" s="246"/>
      <c r="C1814" s="247"/>
      <c r="D1814" s="212" t="s">
        <v>283</v>
      </c>
      <c r="E1814" s="248" t="s">
        <v>1</v>
      </c>
      <c r="F1814" s="249" t="s">
        <v>5939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 x14ac:dyDescent="0.2">
      <c r="A1815" s="34"/>
      <c r="B1815" s="35"/>
      <c r="C1815" s="192" t="s">
        <v>3136</v>
      </c>
      <c r="D1815" s="192" t="s">
        <v>274</v>
      </c>
      <c r="E1815" s="193" t="s">
        <v>7270</v>
      </c>
      <c r="F1815" s="194" t="s">
        <v>7271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5135</v>
      </c>
    </row>
    <row r="1816" spans="1:65" s="13" customFormat="1" ht="11.25" x14ac:dyDescent="0.2">
      <c r="B1816" s="210"/>
      <c r="C1816" s="211"/>
      <c r="D1816" s="212" t="s">
        <v>283</v>
      </c>
      <c r="E1816" s="213" t="s">
        <v>1</v>
      </c>
      <c r="F1816" s="214" t="s">
        <v>6915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 x14ac:dyDescent="0.2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 x14ac:dyDescent="0.2">
      <c r="B1818" s="246"/>
      <c r="C1818" s="247"/>
      <c r="D1818" s="212" t="s">
        <v>283</v>
      </c>
      <c r="E1818" s="248" t="s">
        <v>1</v>
      </c>
      <c r="F1818" s="249" t="s">
        <v>5939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 x14ac:dyDescent="0.2">
      <c r="A1819" s="34"/>
      <c r="B1819" s="35"/>
      <c r="C1819" s="192" t="s">
        <v>3142</v>
      </c>
      <c r="D1819" s="192" t="s">
        <v>274</v>
      </c>
      <c r="E1819" s="193" t="s">
        <v>7272</v>
      </c>
      <c r="F1819" s="194" t="s">
        <v>7273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5143</v>
      </c>
    </row>
    <row r="1820" spans="1:65" s="13" customFormat="1" ht="22.5" x14ac:dyDescent="0.2">
      <c r="B1820" s="210"/>
      <c r="C1820" s="211"/>
      <c r="D1820" s="212" t="s">
        <v>283</v>
      </c>
      <c r="E1820" s="213" t="s">
        <v>1</v>
      </c>
      <c r="F1820" s="214" t="s">
        <v>6756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 x14ac:dyDescent="0.2">
      <c r="B1821" s="210"/>
      <c r="C1821" s="211"/>
      <c r="D1821" s="212" t="s">
        <v>283</v>
      </c>
      <c r="E1821" s="213" t="s">
        <v>1</v>
      </c>
      <c r="F1821" s="214" t="s">
        <v>6757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 x14ac:dyDescent="0.2">
      <c r="B1822" s="210"/>
      <c r="C1822" s="211"/>
      <c r="D1822" s="212" t="s">
        <v>283</v>
      </c>
      <c r="E1822" s="213" t="s">
        <v>1</v>
      </c>
      <c r="F1822" s="214" t="s">
        <v>6758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 x14ac:dyDescent="0.2">
      <c r="B1823" s="210"/>
      <c r="C1823" s="211"/>
      <c r="D1823" s="212" t="s">
        <v>283</v>
      </c>
      <c r="E1823" s="213" t="s">
        <v>1</v>
      </c>
      <c r="F1823" s="214" t="s">
        <v>6759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 x14ac:dyDescent="0.2">
      <c r="B1824" s="210"/>
      <c r="C1824" s="211"/>
      <c r="D1824" s="212" t="s">
        <v>283</v>
      </c>
      <c r="E1824" s="213" t="s">
        <v>1</v>
      </c>
      <c r="F1824" s="214" t="s">
        <v>6760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 x14ac:dyDescent="0.2">
      <c r="B1825" s="210"/>
      <c r="C1825" s="211"/>
      <c r="D1825" s="212" t="s">
        <v>283</v>
      </c>
      <c r="E1825" s="213" t="s">
        <v>1</v>
      </c>
      <c r="F1825" s="214" t="s">
        <v>6761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 x14ac:dyDescent="0.2">
      <c r="B1826" s="210"/>
      <c r="C1826" s="211"/>
      <c r="D1826" s="212" t="s">
        <v>283</v>
      </c>
      <c r="E1826" s="213" t="s">
        <v>1</v>
      </c>
      <c r="F1826" s="214" t="s">
        <v>6762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 x14ac:dyDescent="0.2">
      <c r="B1827" s="210"/>
      <c r="C1827" s="211"/>
      <c r="D1827" s="212" t="s">
        <v>283</v>
      </c>
      <c r="E1827" s="213" t="s">
        <v>1</v>
      </c>
      <c r="F1827" s="214" t="s">
        <v>6763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 x14ac:dyDescent="0.2">
      <c r="B1828" s="210"/>
      <c r="C1828" s="211"/>
      <c r="D1828" s="212" t="s">
        <v>283</v>
      </c>
      <c r="E1828" s="213" t="s">
        <v>1</v>
      </c>
      <c r="F1828" s="214" t="s">
        <v>6764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 x14ac:dyDescent="0.2">
      <c r="B1829" s="210"/>
      <c r="C1829" s="211"/>
      <c r="D1829" s="212" t="s">
        <v>283</v>
      </c>
      <c r="E1829" s="213" t="s">
        <v>1</v>
      </c>
      <c r="F1829" s="214" t="s">
        <v>6765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 x14ac:dyDescent="0.2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 x14ac:dyDescent="0.2">
      <c r="B1831" s="246"/>
      <c r="C1831" s="247"/>
      <c r="D1831" s="212" t="s">
        <v>283</v>
      </c>
      <c r="E1831" s="248" t="s">
        <v>1</v>
      </c>
      <c r="F1831" s="249" t="s">
        <v>5939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 x14ac:dyDescent="0.2">
      <c r="A1832" s="34"/>
      <c r="B1832" s="35"/>
      <c r="C1832" s="192" t="s">
        <v>3156</v>
      </c>
      <c r="D1832" s="192" t="s">
        <v>274</v>
      </c>
      <c r="E1832" s="193" t="s">
        <v>7274</v>
      </c>
      <c r="F1832" s="194" t="s">
        <v>7273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5162</v>
      </c>
    </row>
    <row r="1833" spans="1:65" s="13" customFormat="1" ht="22.5" x14ac:dyDescent="0.2">
      <c r="B1833" s="210"/>
      <c r="C1833" s="211"/>
      <c r="D1833" s="212" t="s">
        <v>283</v>
      </c>
      <c r="E1833" s="213" t="s">
        <v>1</v>
      </c>
      <c r="F1833" s="214" t="s">
        <v>6756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 x14ac:dyDescent="0.2">
      <c r="B1834" s="210"/>
      <c r="C1834" s="211"/>
      <c r="D1834" s="212" t="s">
        <v>283</v>
      </c>
      <c r="E1834" s="213" t="s">
        <v>1</v>
      </c>
      <c r="F1834" s="214" t="s">
        <v>6757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 x14ac:dyDescent="0.2">
      <c r="B1835" s="210"/>
      <c r="C1835" s="211"/>
      <c r="D1835" s="212" t="s">
        <v>283</v>
      </c>
      <c r="E1835" s="213" t="s">
        <v>1</v>
      </c>
      <c r="F1835" s="214" t="s">
        <v>6758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 x14ac:dyDescent="0.2">
      <c r="B1836" s="210"/>
      <c r="C1836" s="211"/>
      <c r="D1836" s="212" t="s">
        <v>283</v>
      </c>
      <c r="E1836" s="213" t="s">
        <v>1</v>
      </c>
      <c r="F1836" s="214" t="s">
        <v>6759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 x14ac:dyDescent="0.2">
      <c r="B1837" s="210"/>
      <c r="C1837" s="211"/>
      <c r="D1837" s="212" t="s">
        <v>283</v>
      </c>
      <c r="E1837" s="213" t="s">
        <v>1</v>
      </c>
      <c r="F1837" s="214" t="s">
        <v>6760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 x14ac:dyDescent="0.2">
      <c r="B1838" s="210"/>
      <c r="C1838" s="211"/>
      <c r="D1838" s="212" t="s">
        <v>283</v>
      </c>
      <c r="E1838" s="213" t="s">
        <v>1</v>
      </c>
      <c r="F1838" s="214" t="s">
        <v>6761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 x14ac:dyDescent="0.2">
      <c r="B1839" s="210"/>
      <c r="C1839" s="211"/>
      <c r="D1839" s="212" t="s">
        <v>283</v>
      </c>
      <c r="E1839" s="213" t="s">
        <v>1</v>
      </c>
      <c r="F1839" s="214" t="s">
        <v>6762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 x14ac:dyDescent="0.2">
      <c r="B1840" s="210"/>
      <c r="C1840" s="211"/>
      <c r="D1840" s="212" t="s">
        <v>283</v>
      </c>
      <c r="E1840" s="213" t="s">
        <v>1</v>
      </c>
      <c r="F1840" s="214" t="s">
        <v>6763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 x14ac:dyDescent="0.2">
      <c r="B1841" s="210"/>
      <c r="C1841" s="211"/>
      <c r="D1841" s="212" t="s">
        <v>283</v>
      </c>
      <c r="E1841" s="213" t="s">
        <v>1</v>
      </c>
      <c r="F1841" s="214" t="s">
        <v>6764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 x14ac:dyDescent="0.2">
      <c r="B1842" s="210"/>
      <c r="C1842" s="211"/>
      <c r="D1842" s="212" t="s">
        <v>283</v>
      </c>
      <c r="E1842" s="213" t="s">
        <v>1</v>
      </c>
      <c r="F1842" s="214" t="s">
        <v>6765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 x14ac:dyDescent="0.2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 x14ac:dyDescent="0.2">
      <c r="B1844" s="246"/>
      <c r="C1844" s="247"/>
      <c r="D1844" s="212" t="s">
        <v>283</v>
      </c>
      <c r="E1844" s="248" t="s">
        <v>1</v>
      </c>
      <c r="F1844" s="249" t="s">
        <v>5939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 x14ac:dyDescent="0.2">
      <c r="A1845" s="34"/>
      <c r="B1845" s="35"/>
      <c r="C1845" s="192" t="s">
        <v>3162</v>
      </c>
      <c r="D1845" s="192" t="s">
        <v>274</v>
      </c>
      <c r="E1845" s="193" t="s">
        <v>7275</v>
      </c>
      <c r="F1845" s="194" t="s">
        <v>6975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5181</v>
      </c>
    </row>
    <row r="1846" spans="1:65" s="13" customFormat="1" ht="11.25" x14ac:dyDescent="0.2">
      <c r="B1846" s="210"/>
      <c r="C1846" s="211"/>
      <c r="D1846" s="212" t="s">
        <v>283</v>
      </c>
      <c r="E1846" s="213" t="s">
        <v>1</v>
      </c>
      <c r="F1846" s="214" t="s">
        <v>6915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 x14ac:dyDescent="0.2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 x14ac:dyDescent="0.2">
      <c r="B1848" s="246"/>
      <c r="C1848" s="247"/>
      <c r="D1848" s="212" t="s">
        <v>283</v>
      </c>
      <c r="E1848" s="248" t="s">
        <v>1</v>
      </c>
      <c r="F1848" s="249" t="s">
        <v>5939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 x14ac:dyDescent="0.2">
      <c r="A1849" s="34"/>
      <c r="B1849" s="35"/>
      <c r="C1849" s="192" t="s">
        <v>3168</v>
      </c>
      <c r="D1849" s="192" t="s">
        <v>274</v>
      </c>
      <c r="E1849" s="193" t="s">
        <v>7276</v>
      </c>
      <c r="F1849" s="194" t="s">
        <v>7043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5195</v>
      </c>
    </row>
    <row r="1850" spans="1:65" s="13" customFormat="1" ht="11.25" x14ac:dyDescent="0.2">
      <c r="B1850" s="210"/>
      <c r="C1850" s="211"/>
      <c r="D1850" s="212" t="s">
        <v>283</v>
      </c>
      <c r="E1850" s="213" t="s">
        <v>1</v>
      </c>
      <c r="F1850" s="214" t="s">
        <v>6915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 x14ac:dyDescent="0.2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 x14ac:dyDescent="0.2">
      <c r="B1852" s="246"/>
      <c r="C1852" s="247"/>
      <c r="D1852" s="212" t="s">
        <v>283</v>
      </c>
      <c r="E1852" s="248" t="s">
        <v>1</v>
      </c>
      <c r="F1852" s="249" t="s">
        <v>5939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 x14ac:dyDescent="0.2">
      <c r="A1853" s="34"/>
      <c r="B1853" s="35"/>
      <c r="C1853" s="192" t="s">
        <v>3174</v>
      </c>
      <c r="D1853" s="192" t="s">
        <v>274</v>
      </c>
      <c r="E1853" s="193" t="s">
        <v>7277</v>
      </c>
      <c r="F1853" s="194" t="s">
        <v>6778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5213</v>
      </c>
    </row>
    <row r="1854" spans="1:65" s="13" customFormat="1" ht="11.25" x14ac:dyDescent="0.2">
      <c r="B1854" s="210"/>
      <c r="C1854" s="211"/>
      <c r="D1854" s="212" t="s">
        <v>283</v>
      </c>
      <c r="E1854" s="213" t="s">
        <v>1</v>
      </c>
      <c r="F1854" s="214" t="s">
        <v>6915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 x14ac:dyDescent="0.2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 x14ac:dyDescent="0.2">
      <c r="B1856" s="246"/>
      <c r="C1856" s="247"/>
      <c r="D1856" s="212" t="s">
        <v>283</v>
      </c>
      <c r="E1856" s="248" t="s">
        <v>1</v>
      </c>
      <c r="F1856" s="249" t="s">
        <v>5939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 x14ac:dyDescent="0.2">
      <c r="A1857" s="34"/>
      <c r="B1857" s="35"/>
      <c r="C1857" s="192" t="s">
        <v>3180</v>
      </c>
      <c r="D1857" s="192" t="s">
        <v>274</v>
      </c>
      <c r="E1857" s="193" t="s">
        <v>7278</v>
      </c>
      <c r="F1857" s="194" t="s">
        <v>6978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5224</v>
      </c>
    </row>
    <row r="1858" spans="1:65" s="13" customFormat="1" ht="11.25" x14ac:dyDescent="0.2">
      <c r="B1858" s="210"/>
      <c r="C1858" s="211"/>
      <c r="D1858" s="212" t="s">
        <v>283</v>
      </c>
      <c r="E1858" s="213" t="s">
        <v>1</v>
      </c>
      <c r="F1858" s="214" t="s">
        <v>6915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 x14ac:dyDescent="0.2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 x14ac:dyDescent="0.2">
      <c r="B1860" s="246"/>
      <c r="C1860" s="247"/>
      <c r="D1860" s="212" t="s">
        <v>283</v>
      </c>
      <c r="E1860" s="248" t="s">
        <v>1</v>
      </c>
      <c r="F1860" s="249" t="s">
        <v>5939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 x14ac:dyDescent="0.2">
      <c r="A1861" s="34"/>
      <c r="B1861" s="35"/>
      <c r="C1861" s="192" t="s">
        <v>3189</v>
      </c>
      <c r="D1861" s="192" t="s">
        <v>274</v>
      </c>
      <c r="E1861" s="193" t="s">
        <v>7279</v>
      </c>
      <c r="F1861" s="194" t="s">
        <v>6783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5245</v>
      </c>
    </row>
    <row r="1862" spans="1:65" s="13" customFormat="1" ht="11.25" x14ac:dyDescent="0.2">
      <c r="B1862" s="210"/>
      <c r="C1862" s="211"/>
      <c r="D1862" s="212" t="s">
        <v>283</v>
      </c>
      <c r="E1862" s="213" t="s">
        <v>1</v>
      </c>
      <c r="F1862" s="214" t="s">
        <v>6915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7280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 x14ac:dyDescent="0.2">
      <c r="B1864" s="246"/>
      <c r="C1864" s="247"/>
      <c r="D1864" s="212" t="s">
        <v>283</v>
      </c>
      <c r="E1864" s="248" t="s">
        <v>1</v>
      </c>
      <c r="F1864" s="249" t="s">
        <v>5939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 x14ac:dyDescent="0.2">
      <c r="A1865" s="34"/>
      <c r="B1865" s="35"/>
      <c r="C1865" s="192" t="s">
        <v>3195</v>
      </c>
      <c r="D1865" s="192" t="s">
        <v>274</v>
      </c>
      <c r="E1865" s="193" t="s">
        <v>7281</v>
      </c>
      <c r="F1865" s="194" t="s">
        <v>6785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5258</v>
      </c>
    </row>
    <row r="1866" spans="1:65" s="13" customFormat="1" ht="11.25" x14ac:dyDescent="0.2">
      <c r="B1866" s="210"/>
      <c r="C1866" s="211"/>
      <c r="D1866" s="212" t="s">
        <v>283</v>
      </c>
      <c r="E1866" s="213" t="s">
        <v>1</v>
      </c>
      <c r="F1866" s="214" t="s">
        <v>6915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 x14ac:dyDescent="0.2">
      <c r="B1867" s="221"/>
      <c r="C1867" s="222"/>
      <c r="D1867" s="212" t="s">
        <v>283</v>
      </c>
      <c r="E1867" s="223" t="s">
        <v>1</v>
      </c>
      <c r="F1867" s="224" t="s">
        <v>7074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 x14ac:dyDescent="0.2">
      <c r="B1868" s="246"/>
      <c r="C1868" s="247"/>
      <c r="D1868" s="212" t="s">
        <v>283</v>
      </c>
      <c r="E1868" s="248" t="s">
        <v>1</v>
      </c>
      <c r="F1868" s="249" t="s">
        <v>5939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 x14ac:dyDescent="0.2">
      <c r="A1869" s="34"/>
      <c r="B1869" s="35"/>
      <c r="C1869" s="192" t="s">
        <v>3207</v>
      </c>
      <c r="D1869" s="192" t="s">
        <v>274</v>
      </c>
      <c r="E1869" s="193" t="s">
        <v>7282</v>
      </c>
      <c r="F1869" s="194" t="s">
        <v>6787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5268</v>
      </c>
    </row>
    <row r="1870" spans="1:65" s="13" customFormat="1" ht="22.5" x14ac:dyDescent="0.2">
      <c r="B1870" s="210"/>
      <c r="C1870" s="211"/>
      <c r="D1870" s="212" t="s">
        <v>283</v>
      </c>
      <c r="E1870" s="213" t="s">
        <v>1</v>
      </c>
      <c r="F1870" s="214" t="s">
        <v>7283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7070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 x14ac:dyDescent="0.2">
      <c r="B1872" s="246"/>
      <c r="C1872" s="247"/>
      <c r="D1872" s="212" t="s">
        <v>283</v>
      </c>
      <c r="E1872" s="248" t="s">
        <v>1</v>
      </c>
      <c r="F1872" s="249" t="s">
        <v>5939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 x14ac:dyDescent="0.2">
      <c r="A1873" s="34"/>
      <c r="B1873" s="35"/>
      <c r="C1873" s="192" t="s">
        <v>3215</v>
      </c>
      <c r="D1873" s="192" t="s">
        <v>274</v>
      </c>
      <c r="E1873" s="193" t="s">
        <v>7284</v>
      </c>
      <c r="F1873" s="194" t="s">
        <v>6790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5283</v>
      </c>
    </row>
    <row r="1874" spans="1:65" s="13" customFormat="1" ht="22.5" x14ac:dyDescent="0.2">
      <c r="B1874" s="210"/>
      <c r="C1874" s="211"/>
      <c r="D1874" s="212" t="s">
        <v>283</v>
      </c>
      <c r="E1874" s="213" t="s">
        <v>1</v>
      </c>
      <c r="F1874" s="214" t="s">
        <v>7283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 x14ac:dyDescent="0.2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 x14ac:dyDescent="0.2">
      <c r="B1876" s="246"/>
      <c r="C1876" s="247"/>
      <c r="D1876" s="212" t="s">
        <v>283</v>
      </c>
      <c r="E1876" s="248" t="s">
        <v>1</v>
      </c>
      <c r="F1876" s="249" t="s">
        <v>5939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 x14ac:dyDescent="0.2">
      <c r="A1877" s="34"/>
      <c r="B1877" s="35"/>
      <c r="C1877" s="192" t="s">
        <v>3221</v>
      </c>
      <c r="D1877" s="192" t="s">
        <v>274</v>
      </c>
      <c r="E1877" s="193" t="s">
        <v>7285</v>
      </c>
      <c r="F1877" s="194" t="s">
        <v>6792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5301</v>
      </c>
    </row>
    <row r="1878" spans="1:65" s="13" customFormat="1" ht="11.25" x14ac:dyDescent="0.2">
      <c r="B1878" s="210"/>
      <c r="C1878" s="211"/>
      <c r="D1878" s="212" t="s">
        <v>283</v>
      </c>
      <c r="E1878" s="213" t="s">
        <v>1</v>
      </c>
      <c r="F1878" s="214" t="s">
        <v>6720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 x14ac:dyDescent="0.2">
      <c r="B1879" s="221"/>
      <c r="C1879" s="222"/>
      <c r="D1879" s="212" t="s">
        <v>283</v>
      </c>
      <c r="E1879" s="223" t="s">
        <v>1</v>
      </c>
      <c r="F1879" s="224" t="s">
        <v>4822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 x14ac:dyDescent="0.2">
      <c r="B1880" s="246"/>
      <c r="C1880" s="247"/>
      <c r="D1880" s="212" t="s">
        <v>283</v>
      </c>
      <c r="E1880" s="248" t="s">
        <v>1</v>
      </c>
      <c r="F1880" s="249" t="s">
        <v>5939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 x14ac:dyDescent="0.2">
      <c r="A1881" s="34"/>
      <c r="B1881" s="35"/>
      <c r="C1881" s="192" t="s">
        <v>3227</v>
      </c>
      <c r="D1881" s="192" t="s">
        <v>274</v>
      </c>
      <c r="E1881" s="193" t="s">
        <v>7286</v>
      </c>
      <c r="F1881" s="194" t="s">
        <v>6794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5314</v>
      </c>
    </row>
    <row r="1882" spans="1:65" s="13" customFormat="1" ht="11.25" x14ac:dyDescent="0.2">
      <c r="B1882" s="210"/>
      <c r="C1882" s="211"/>
      <c r="D1882" s="212" t="s">
        <v>283</v>
      </c>
      <c r="E1882" s="213" t="s">
        <v>1</v>
      </c>
      <c r="F1882" s="214" t="s">
        <v>6720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 x14ac:dyDescent="0.2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 x14ac:dyDescent="0.2">
      <c r="B1884" s="246"/>
      <c r="C1884" s="247"/>
      <c r="D1884" s="212" t="s">
        <v>283</v>
      </c>
      <c r="E1884" s="248" t="s">
        <v>1</v>
      </c>
      <c r="F1884" s="249" t="s">
        <v>5939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 x14ac:dyDescent="0.2">
      <c r="A1885" s="34"/>
      <c r="B1885" s="35"/>
      <c r="C1885" s="192" t="s">
        <v>3232</v>
      </c>
      <c r="D1885" s="192" t="s">
        <v>274</v>
      </c>
      <c r="E1885" s="193" t="s">
        <v>7287</v>
      </c>
      <c r="F1885" s="194" t="s">
        <v>6796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5329</v>
      </c>
    </row>
    <row r="1886" spans="1:65" s="13" customFormat="1" ht="11.25" x14ac:dyDescent="0.2">
      <c r="B1886" s="210"/>
      <c r="C1886" s="211"/>
      <c r="D1886" s="212" t="s">
        <v>283</v>
      </c>
      <c r="E1886" s="213" t="s">
        <v>1</v>
      </c>
      <c r="F1886" s="214" t="s">
        <v>6931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 x14ac:dyDescent="0.2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 x14ac:dyDescent="0.2">
      <c r="B1888" s="246"/>
      <c r="C1888" s="247"/>
      <c r="D1888" s="212" t="s">
        <v>283</v>
      </c>
      <c r="E1888" s="248" t="s">
        <v>1</v>
      </c>
      <c r="F1888" s="249" t="s">
        <v>5939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 x14ac:dyDescent="0.2">
      <c r="A1889" s="34"/>
      <c r="B1889" s="35"/>
      <c r="C1889" s="192" t="s">
        <v>3237</v>
      </c>
      <c r="D1889" s="192" t="s">
        <v>274</v>
      </c>
      <c r="E1889" s="193" t="s">
        <v>7288</v>
      </c>
      <c r="F1889" s="194" t="s">
        <v>6798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5344</v>
      </c>
    </row>
    <row r="1890" spans="1:65" s="13" customFormat="1" ht="11.25" x14ac:dyDescent="0.2">
      <c r="B1890" s="210"/>
      <c r="C1890" s="211"/>
      <c r="D1890" s="212" t="s">
        <v>283</v>
      </c>
      <c r="E1890" s="213" t="s">
        <v>1</v>
      </c>
      <c r="F1890" s="214" t="s">
        <v>6720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 x14ac:dyDescent="0.2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 x14ac:dyDescent="0.2">
      <c r="B1892" s="246"/>
      <c r="C1892" s="247"/>
      <c r="D1892" s="212" t="s">
        <v>283</v>
      </c>
      <c r="E1892" s="248" t="s">
        <v>1</v>
      </c>
      <c r="F1892" s="249" t="s">
        <v>5939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 x14ac:dyDescent="0.2">
      <c r="A1893" s="34"/>
      <c r="B1893" s="35"/>
      <c r="C1893" s="192" t="s">
        <v>3244</v>
      </c>
      <c r="D1893" s="192" t="s">
        <v>274</v>
      </c>
      <c r="E1893" s="193" t="s">
        <v>7289</v>
      </c>
      <c r="F1893" s="194" t="s">
        <v>7290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5354</v>
      </c>
    </row>
    <row r="1894" spans="1:65" s="2" customFormat="1" ht="21.75" customHeight="1" x14ac:dyDescent="0.2">
      <c r="A1894" s="34"/>
      <c r="B1894" s="35"/>
      <c r="C1894" s="192" t="s">
        <v>3256</v>
      </c>
      <c r="D1894" s="192" t="s">
        <v>274</v>
      </c>
      <c r="E1894" s="193" t="s">
        <v>7291</v>
      </c>
      <c r="F1894" s="194" t="s">
        <v>7292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5364</v>
      </c>
    </row>
    <row r="1895" spans="1:65" s="12" customFormat="1" ht="25.9" customHeight="1" x14ac:dyDescent="0.2">
      <c r="B1895" s="176"/>
      <c r="C1895" s="177"/>
      <c r="D1895" s="178" t="s">
        <v>75</v>
      </c>
      <c r="E1895" s="179" t="s">
        <v>7293</v>
      </c>
      <c r="F1895" s="179" t="s">
        <v>7294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 x14ac:dyDescent="0.2">
      <c r="A1896" s="34"/>
      <c r="B1896" s="35"/>
      <c r="C1896" s="192" t="s">
        <v>3259</v>
      </c>
      <c r="D1896" s="192" t="s">
        <v>274</v>
      </c>
      <c r="E1896" s="193" t="s">
        <v>7295</v>
      </c>
      <c r="F1896" s="194" t="s">
        <v>7296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5376</v>
      </c>
    </row>
    <row r="1897" spans="1:65" s="13" customFormat="1" ht="22.5" x14ac:dyDescent="0.2">
      <c r="B1897" s="210"/>
      <c r="C1897" s="211"/>
      <c r="D1897" s="212" t="s">
        <v>283</v>
      </c>
      <c r="E1897" s="213" t="s">
        <v>1</v>
      </c>
      <c r="F1897" s="214" t="s">
        <v>6704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 x14ac:dyDescent="0.2">
      <c r="B1898" s="210"/>
      <c r="C1898" s="211"/>
      <c r="D1898" s="212" t="s">
        <v>283</v>
      </c>
      <c r="E1898" s="213" t="s">
        <v>1</v>
      </c>
      <c r="F1898" s="214" t="s">
        <v>7181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 x14ac:dyDescent="0.2">
      <c r="B1899" s="210"/>
      <c r="C1899" s="211"/>
      <c r="D1899" s="212" t="s">
        <v>283</v>
      </c>
      <c r="E1899" s="213" t="s">
        <v>1</v>
      </c>
      <c r="F1899" s="214" t="s">
        <v>7182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 x14ac:dyDescent="0.2">
      <c r="B1900" s="210"/>
      <c r="C1900" s="211"/>
      <c r="D1900" s="212" t="s">
        <v>283</v>
      </c>
      <c r="E1900" s="213" t="s">
        <v>1</v>
      </c>
      <c r="F1900" s="214" t="s">
        <v>6813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 x14ac:dyDescent="0.2">
      <c r="B1901" s="210"/>
      <c r="C1901" s="211"/>
      <c r="D1901" s="212" t="s">
        <v>283</v>
      </c>
      <c r="E1901" s="213" t="s">
        <v>1</v>
      </c>
      <c r="F1901" s="214" t="s">
        <v>6814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 x14ac:dyDescent="0.2">
      <c r="B1902" s="210"/>
      <c r="C1902" s="211"/>
      <c r="D1902" s="212" t="s">
        <v>283</v>
      </c>
      <c r="E1902" s="213" t="s">
        <v>1</v>
      </c>
      <c r="F1902" s="214" t="s">
        <v>6815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 x14ac:dyDescent="0.2">
      <c r="B1903" s="210"/>
      <c r="C1903" s="211"/>
      <c r="D1903" s="212" t="s">
        <v>283</v>
      </c>
      <c r="E1903" s="213" t="s">
        <v>1</v>
      </c>
      <c r="F1903" s="214" t="s">
        <v>6816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 x14ac:dyDescent="0.2">
      <c r="B1904" s="210"/>
      <c r="C1904" s="211"/>
      <c r="D1904" s="212" t="s">
        <v>283</v>
      </c>
      <c r="E1904" s="213" t="s">
        <v>1</v>
      </c>
      <c r="F1904" s="214" t="s">
        <v>6765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 x14ac:dyDescent="0.2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 x14ac:dyDescent="0.2">
      <c r="B1906" s="246"/>
      <c r="C1906" s="247"/>
      <c r="D1906" s="212" t="s">
        <v>283</v>
      </c>
      <c r="E1906" s="248" t="s">
        <v>1</v>
      </c>
      <c r="F1906" s="249" t="s">
        <v>5939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 x14ac:dyDescent="0.2">
      <c r="A1907" s="34"/>
      <c r="B1907" s="35"/>
      <c r="C1907" s="192" t="s">
        <v>3267</v>
      </c>
      <c r="D1907" s="192" t="s">
        <v>274</v>
      </c>
      <c r="E1907" s="193" t="s">
        <v>7297</v>
      </c>
      <c r="F1907" s="194" t="s">
        <v>7298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5386</v>
      </c>
    </row>
    <row r="1908" spans="1:65" s="13" customFormat="1" ht="11.25" x14ac:dyDescent="0.2">
      <c r="B1908" s="210"/>
      <c r="C1908" s="211"/>
      <c r="D1908" s="212" t="s">
        <v>283</v>
      </c>
      <c r="E1908" s="213" t="s">
        <v>1</v>
      </c>
      <c r="F1908" s="214" t="s">
        <v>6765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 x14ac:dyDescent="0.2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 x14ac:dyDescent="0.2">
      <c r="B1910" s="246"/>
      <c r="C1910" s="247"/>
      <c r="D1910" s="212" t="s">
        <v>283</v>
      </c>
      <c r="E1910" s="248" t="s">
        <v>1</v>
      </c>
      <c r="F1910" s="249" t="s">
        <v>5939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 x14ac:dyDescent="0.2">
      <c r="A1911" s="34"/>
      <c r="B1911" s="35"/>
      <c r="C1911" s="192" t="s">
        <v>3274</v>
      </c>
      <c r="D1911" s="192" t="s">
        <v>274</v>
      </c>
      <c r="E1911" s="193" t="s">
        <v>7299</v>
      </c>
      <c r="F1911" s="194" t="s">
        <v>7300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5433</v>
      </c>
    </row>
    <row r="1912" spans="1:65" s="13" customFormat="1" ht="11.25" x14ac:dyDescent="0.2">
      <c r="B1912" s="210"/>
      <c r="C1912" s="211"/>
      <c r="D1912" s="212" t="s">
        <v>283</v>
      </c>
      <c r="E1912" s="213" t="s">
        <v>1</v>
      </c>
      <c r="F1912" s="214" t="s">
        <v>6765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 x14ac:dyDescent="0.2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 x14ac:dyDescent="0.2">
      <c r="B1914" s="246"/>
      <c r="C1914" s="247"/>
      <c r="D1914" s="212" t="s">
        <v>283</v>
      </c>
      <c r="E1914" s="248" t="s">
        <v>1</v>
      </c>
      <c r="F1914" s="249" t="s">
        <v>5939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 x14ac:dyDescent="0.2">
      <c r="A1915" s="34"/>
      <c r="B1915" s="35"/>
      <c r="C1915" s="192" t="s">
        <v>3280</v>
      </c>
      <c r="D1915" s="192" t="s">
        <v>274</v>
      </c>
      <c r="E1915" s="193" t="s">
        <v>7301</v>
      </c>
      <c r="F1915" s="194" t="s">
        <v>7302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5443</v>
      </c>
    </row>
    <row r="1916" spans="1:65" s="13" customFormat="1" ht="11.25" x14ac:dyDescent="0.2">
      <c r="B1916" s="210"/>
      <c r="C1916" s="211"/>
      <c r="D1916" s="212" t="s">
        <v>283</v>
      </c>
      <c r="E1916" s="213" t="s">
        <v>1</v>
      </c>
      <c r="F1916" s="214" t="s">
        <v>6765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 x14ac:dyDescent="0.2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 x14ac:dyDescent="0.2">
      <c r="B1918" s="246"/>
      <c r="C1918" s="247"/>
      <c r="D1918" s="212" t="s">
        <v>283</v>
      </c>
      <c r="E1918" s="248" t="s">
        <v>1</v>
      </c>
      <c r="F1918" s="249" t="s">
        <v>5939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 x14ac:dyDescent="0.2">
      <c r="A1919" s="34"/>
      <c r="B1919" s="35"/>
      <c r="C1919" s="192" t="s">
        <v>3288</v>
      </c>
      <c r="D1919" s="192" t="s">
        <v>274</v>
      </c>
      <c r="E1919" s="193" t="s">
        <v>7303</v>
      </c>
      <c r="F1919" s="194" t="s">
        <v>6824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5458</v>
      </c>
    </row>
    <row r="1920" spans="1:65" s="13" customFormat="1" ht="11.25" x14ac:dyDescent="0.2">
      <c r="B1920" s="210"/>
      <c r="C1920" s="211"/>
      <c r="D1920" s="212" t="s">
        <v>283</v>
      </c>
      <c r="E1920" s="213" t="s">
        <v>1</v>
      </c>
      <c r="F1920" s="214" t="s">
        <v>6765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 x14ac:dyDescent="0.2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 x14ac:dyDescent="0.2">
      <c r="B1922" s="246"/>
      <c r="C1922" s="247"/>
      <c r="D1922" s="212" t="s">
        <v>283</v>
      </c>
      <c r="E1922" s="248" t="s">
        <v>1</v>
      </c>
      <c r="F1922" s="249" t="s">
        <v>5939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 x14ac:dyDescent="0.2">
      <c r="A1923" s="34"/>
      <c r="B1923" s="35"/>
      <c r="C1923" s="192" t="s">
        <v>3297</v>
      </c>
      <c r="D1923" s="192" t="s">
        <v>274</v>
      </c>
      <c r="E1923" s="193" t="s">
        <v>7304</v>
      </c>
      <c r="F1923" s="194" t="s">
        <v>7188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5493</v>
      </c>
    </row>
    <row r="1924" spans="1:65" s="13" customFormat="1" ht="22.5" x14ac:dyDescent="0.2">
      <c r="B1924" s="210"/>
      <c r="C1924" s="211"/>
      <c r="D1924" s="212" t="s">
        <v>283</v>
      </c>
      <c r="E1924" s="213" t="s">
        <v>1</v>
      </c>
      <c r="F1924" s="214" t="s">
        <v>7189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 x14ac:dyDescent="0.2">
      <c r="B1925" s="210"/>
      <c r="C1925" s="211"/>
      <c r="D1925" s="212" t="s">
        <v>283</v>
      </c>
      <c r="E1925" s="213" t="s">
        <v>1</v>
      </c>
      <c r="F1925" s="214" t="s">
        <v>6765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 x14ac:dyDescent="0.2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 x14ac:dyDescent="0.2">
      <c r="B1927" s="246"/>
      <c r="C1927" s="247"/>
      <c r="D1927" s="212" t="s">
        <v>283</v>
      </c>
      <c r="E1927" s="248" t="s">
        <v>1</v>
      </c>
      <c r="F1927" s="249" t="s">
        <v>5939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 x14ac:dyDescent="0.2">
      <c r="A1928" s="34"/>
      <c r="B1928" s="35"/>
      <c r="C1928" s="192" t="s">
        <v>3307</v>
      </c>
      <c r="D1928" s="192" t="s">
        <v>274</v>
      </c>
      <c r="E1928" s="193" t="s">
        <v>7305</v>
      </c>
      <c r="F1928" s="194" t="s">
        <v>6829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5521</v>
      </c>
    </row>
    <row r="1929" spans="1:65" s="13" customFormat="1" ht="11.25" x14ac:dyDescent="0.2">
      <c r="B1929" s="210"/>
      <c r="C1929" s="211"/>
      <c r="D1929" s="212" t="s">
        <v>283</v>
      </c>
      <c r="E1929" s="213" t="s">
        <v>1</v>
      </c>
      <c r="F1929" s="214" t="s">
        <v>6765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 x14ac:dyDescent="0.2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 x14ac:dyDescent="0.2">
      <c r="B1931" s="246"/>
      <c r="C1931" s="247"/>
      <c r="D1931" s="212" t="s">
        <v>283</v>
      </c>
      <c r="E1931" s="248" t="s">
        <v>1</v>
      </c>
      <c r="F1931" s="249" t="s">
        <v>5939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 x14ac:dyDescent="0.2">
      <c r="A1932" s="34"/>
      <c r="B1932" s="35"/>
      <c r="C1932" s="192" t="s">
        <v>3311</v>
      </c>
      <c r="D1932" s="192" t="s">
        <v>274</v>
      </c>
      <c r="E1932" s="193" t="s">
        <v>7306</v>
      </c>
      <c r="F1932" s="194" t="s">
        <v>6831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5548</v>
      </c>
    </row>
    <row r="1933" spans="1:65" s="13" customFormat="1" ht="11.25" x14ac:dyDescent="0.2">
      <c r="B1933" s="210"/>
      <c r="C1933" s="211"/>
      <c r="D1933" s="212" t="s">
        <v>283</v>
      </c>
      <c r="E1933" s="213" t="s">
        <v>1</v>
      </c>
      <c r="F1933" s="214" t="s">
        <v>6765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 x14ac:dyDescent="0.2">
      <c r="B1934" s="221"/>
      <c r="C1934" s="222"/>
      <c r="D1934" s="212" t="s">
        <v>283</v>
      </c>
      <c r="E1934" s="223" t="s">
        <v>1</v>
      </c>
      <c r="F1934" s="224" t="s">
        <v>7307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 x14ac:dyDescent="0.2">
      <c r="B1935" s="246"/>
      <c r="C1935" s="247"/>
      <c r="D1935" s="212" t="s">
        <v>283</v>
      </c>
      <c r="E1935" s="248" t="s">
        <v>1</v>
      </c>
      <c r="F1935" s="249" t="s">
        <v>5939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 x14ac:dyDescent="0.2">
      <c r="A1936" s="34"/>
      <c r="B1936" s="35"/>
      <c r="C1936" s="192" t="s">
        <v>3317</v>
      </c>
      <c r="D1936" s="192" t="s">
        <v>274</v>
      </c>
      <c r="E1936" s="193" t="s">
        <v>7308</v>
      </c>
      <c r="F1936" s="194" t="s">
        <v>6834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5563</v>
      </c>
    </row>
    <row r="1937" spans="1:65" s="13" customFormat="1" ht="11.25" x14ac:dyDescent="0.2">
      <c r="B1937" s="210"/>
      <c r="C1937" s="211"/>
      <c r="D1937" s="212" t="s">
        <v>283</v>
      </c>
      <c r="E1937" s="213" t="s">
        <v>1</v>
      </c>
      <c r="F1937" s="214" t="s">
        <v>6765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 x14ac:dyDescent="0.2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 x14ac:dyDescent="0.2">
      <c r="B1939" s="246"/>
      <c r="C1939" s="247"/>
      <c r="D1939" s="212" t="s">
        <v>283</v>
      </c>
      <c r="E1939" s="248" t="s">
        <v>1</v>
      </c>
      <c r="F1939" s="249" t="s">
        <v>5939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 x14ac:dyDescent="0.2">
      <c r="A1940" s="34"/>
      <c r="B1940" s="35"/>
      <c r="C1940" s="192" t="s">
        <v>3324</v>
      </c>
      <c r="D1940" s="192" t="s">
        <v>274</v>
      </c>
      <c r="E1940" s="193" t="s">
        <v>7309</v>
      </c>
      <c r="F1940" s="194" t="s">
        <v>6836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5572</v>
      </c>
    </row>
    <row r="1941" spans="1:65" s="13" customFormat="1" ht="11.25" x14ac:dyDescent="0.2">
      <c r="B1941" s="210"/>
      <c r="C1941" s="211"/>
      <c r="D1941" s="212" t="s">
        <v>283</v>
      </c>
      <c r="E1941" s="213" t="s">
        <v>1</v>
      </c>
      <c r="F1941" s="214" t="s">
        <v>6765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 x14ac:dyDescent="0.2">
      <c r="B1942" s="221"/>
      <c r="C1942" s="222"/>
      <c r="D1942" s="212" t="s">
        <v>283</v>
      </c>
      <c r="E1942" s="223" t="s">
        <v>1</v>
      </c>
      <c r="F1942" s="224" t="s">
        <v>7310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 x14ac:dyDescent="0.2">
      <c r="B1943" s="246"/>
      <c r="C1943" s="247"/>
      <c r="D1943" s="212" t="s">
        <v>283</v>
      </c>
      <c r="E1943" s="248" t="s">
        <v>1</v>
      </c>
      <c r="F1943" s="249" t="s">
        <v>5939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 x14ac:dyDescent="0.2">
      <c r="A1944" s="34"/>
      <c r="B1944" s="35"/>
      <c r="C1944" s="192" t="s">
        <v>3334</v>
      </c>
      <c r="D1944" s="192" t="s">
        <v>274</v>
      </c>
      <c r="E1944" s="193" t="s">
        <v>7311</v>
      </c>
      <c r="F1944" s="194" t="s">
        <v>7312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5581</v>
      </c>
    </row>
    <row r="1945" spans="1:65" s="13" customFormat="1" ht="11.25" x14ac:dyDescent="0.2">
      <c r="B1945" s="210"/>
      <c r="C1945" s="211"/>
      <c r="D1945" s="212" t="s">
        <v>283</v>
      </c>
      <c r="E1945" s="213" t="s">
        <v>1</v>
      </c>
      <c r="F1945" s="214" t="s">
        <v>6765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 x14ac:dyDescent="0.2">
      <c r="B1946" s="221"/>
      <c r="C1946" s="222"/>
      <c r="D1946" s="212" t="s">
        <v>283</v>
      </c>
      <c r="E1946" s="223" t="s">
        <v>1</v>
      </c>
      <c r="F1946" s="224" t="s">
        <v>7310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 x14ac:dyDescent="0.2">
      <c r="B1947" s="246"/>
      <c r="C1947" s="247"/>
      <c r="D1947" s="212" t="s">
        <v>283</v>
      </c>
      <c r="E1947" s="248" t="s">
        <v>1</v>
      </c>
      <c r="F1947" s="249" t="s">
        <v>5939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 x14ac:dyDescent="0.2">
      <c r="A1948" s="34"/>
      <c r="B1948" s="35"/>
      <c r="C1948" s="192" t="s">
        <v>3339</v>
      </c>
      <c r="D1948" s="192" t="s">
        <v>274</v>
      </c>
      <c r="E1948" s="193" t="s">
        <v>7313</v>
      </c>
      <c r="F1948" s="194" t="s">
        <v>6840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5593</v>
      </c>
    </row>
    <row r="1949" spans="1:65" s="13" customFormat="1" ht="33.75" x14ac:dyDescent="0.2">
      <c r="B1949" s="210"/>
      <c r="C1949" s="211"/>
      <c r="D1949" s="212" t="s">
        <v>283</v>
      </c>
      <c r="E1949" s="213" t="s">
        <v>1</v>
      </c>
      <c r="F1949" s="214" t="s">
        <v>6841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 x14ac:dyDescent="0.2">
      <c r="B1950" s="210"/>
      <c r="C1950" s="211"/>
      <c r="D1950" s="212" t="s">
        <v>283</v>
      </c>
      <c r="E1950" s="213" t="s">
        <v>1</v>
      </c>
      <c r="F1950" s="214" t="s">
        <v>6842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 x14ac:dyDescent="0.2">
      <c r="B1951" s="210"/>
      <c r="C1951" s="211"/>
      <c r="D1951" s="212" t="s">
        <v>283</v>
      </c>
      <c r="E1951" s="213" t="s">
        <v>1</v>
      </c>
      <c r="F1951" s="214" t="s">
        <v>6765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 x14ac:dyDescent="0.2">
      <c r="B1952" s="221"/>
      <c r="C1952" s="222"/>
      <c r="D1952" s="212" t="s">
        <v>283</v>
      </c>
      <c r="E1952" s="223" t="s">
        <v>1</v>
      </c>
      <c r="F1952" s="224" t="s">
        <v>7310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 x14ac:dyDescent="0.2">
      <c r="B1953" s="246"/>
      <c r="C1953" s="247"/>
      <c r="D1953" s="212" t="s">
        <v>283</v>
      </c>
      <c r="E1953" s="248" t="s">
        <v>1</v>
      </c>
      <c r="F1953" s="249" t="s">
        <v>5939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 x14ac:dyDescent="0.2">
      <c r="A1954" s="34"/>
      <c r="B1954" s="35"/>
      <c r="C1954" s="192" t="s">
        <v>3345</v>
      </c>
      <c r="D1954" s="192" t="s">
        <v>274</v>
      </c>
      <c r="E1954" s="193" t="s">
        <v>7314</v>
      </c>
      <c r="F1954" s="194" t="s">
        <v>7197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5605</v>
      </c>
    </row>
    <row r="1955" spans="1:65" s="13" customFormat="1" ht="11.25" x14ac:dyDescent="0.2">
      <c r="B1955" s="210"/>
      <c r="C1955" s="211"/>
      <c r="D1955" s="212" t="s">
        <v>283</v>
      </c>
      <c r="E1955" s="213" t="s">
        <v>1</v>
      </c>
      <c r="F1955" s="214" t="s">
        <v>6765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 x14ac:dyDescent="0.2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 x14ac:dyDescent="0.2">
      <c r="B1957" s="246"/>
      <c r="C1957" s="247"/>
      <c r="D1957" s="212" t="s">
        <v>283</v>
      </c>
      <c r="E1957" s="248" t="s">
        <v>1</v>
      </c>
      <c r="F1957" s="249" t="s">
        <v>5939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 x14ac:dyDescent="0.2">
      <c r="A1958" s="34"/>
      <c r="B1958" s="35"/>
      <c r="C1958" s="192" t="s">
        <v>3349</v>
      </c>
      <c r="D1958" s="192" t="s">
        <v>274</v>
      </c>
      <c r="E1958" s="193" t="s">
        <v>7315</v>
      </c>
      <c r="F1958" s="194" t="s">
        <v>6846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7316</v>
      </c>
    </row>
    <row r="1959" spans="1:65" s="13" customFormat="1" ht="11.25" x14ac:dyDescent="0.2">
      <c r="B1959" s="210"/>
      <c r="C1959" s="211"/>
      <c r="D1959" s="212" t="s">
        <v>283</v>
      </c>
      <c r="E1959" s="213" t="s">
        <v>1</v>
      </c>
      <c r="F1959" s="214" t="s">
        <v>6765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 x14ac:dyDescent="0.2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 x14ac:dyDescent="0.2">
      <c r="B1961" s="246"/>
      <c r="C1961" s="247"/>
      <c r="D1961" s="212" t="s">
        <v>283</v>
      </c>
      <c r="E1961" s="248" t="s">
        <v>1</v>
      </c>
      <c r="F1961" s="249" t="s">
        <v>5939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 x14ac:dyDescent="0.2">
      <c r="A1962" s="34"/>
      <c r="B1962" s="35"/>
      <c r="C1962" s="192" t="s">
        <v>3353</v>
      </c>
      <c r="D1962" s="192" t="s">
        <v>274</v>
      </c>
      <c r="E1962" s="193" t="s">
        <v>7317</v>
      </c>
      <c r="F1962" s="194" t="s">
        <v>7318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7319</v>
      </c>
    </row>
    <row r="1963" spans="1:65" s="2" customFormat="1" ht="21.75" customHeight="1" x14ac:dyDescent="0.2">
      <c r="A1963" s="34"/>
      <c r="B1963" s="35"/>
      <c r="C1963" s="192" t="s">
        <v>3358</v>
      </c>
      <c r="D1963" s="192" t="s">
        <v>274</v>
      </c>
      <c r="E1963" s="193" t="s">
        <v>7320</v>
      </c>
      <c r="F1963" s="194" t="s">
        <v>6806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7321</v>
      </c>
    </row>
    <row r="1964" spans="1:65" s="12" customFormat="1" ht="25.9" customHeight="1" x14ac:dyDescent="0.2">
      <c r="B1964" s="176"/>
      <c r="C1964" s="177"/>
      <c r="D1964" s="178" t="s">
        <v>75</v>
      </c>
      <c r="E1964" s="179" t="s">
        <v>7322</v>
      </c>
      <c r="F1964" s="179" t="s">
        <v>7323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 x14ac:dyDescent="0.2">
      <c r="A1965" s="34"/>
      <c r="B1965" s="35"/>
      <c r="C1965" s="192" t="s">
        <v>3367</v>
      </c>
      <c r="D1965" s="192" t="s">
        <v>274</v>
      </c>
      <c r="E1965" s="193" t="s">
        <v>7324</v>
      </c>
      <c r="F1965" s="194" t="s">
        <v>7296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5625</v>
      </c>
    </row>
    <row r="1966" spans="1:65" s="13" customFormat="1" ht="22.5" x14ac:dyDescent="0.2">
      <c r="B1966" s="210"/>
      <c r="C1966" s="211"/>
      <c r="D1966" s="212" t="s">
        <v>283</v>
      </c>
      <c r="E1966" s="213" t="s">
        <v>1</v>
      </c>
      <c r="F1966" s="214" t="s">
        <v>6704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 x14ac:dyDescent="0.2">
      <c r="B1967" s="210"/>
      <c r="C1967" s="211"/>
      <c r="D1967" s="212" t="s">
        <v>283</v>
      </c>
      <c r="E1967" s="213" t="s">
        <v>1</v>
      </c>
      <c r="F1967" s="214" t="s">
        <v>7181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 x14ac:dyDescent="0.2">
      <c r="B1968" s="210"/>
      <c r="C1968" s="211"/>
      <c r="D1968" s="212" t="s">
        <v>283</v>
      </c>
      <c r="E1968" s="213" t="s">
        <v>1</v>
      </c>
      <c r="F1968" s="214" t="s">
        <v>7182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 x14ac:dyDescent="0.2">
      <c r="B1969" s="210"/>
      <c r="C1969" s="211"/>
      <c r="D1969" s="212" t="s">
        <v>283</v>
      </c>
      <c r="E1969" s="213" t="s">
        <v>1</v>
      </c>
      <c r="F1969" s="214" t="s">
        <v>6813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 x14ac:dyDescent="0.2">
      <c r="B1970" s="210"/>
      <c r="C1970" s="211"/>
      <c r="D1970" s="212" t="s">
        <v>283</v>
      </c>
      <c r="E1970" s="213" t="s">
        <v>1</v>
      </c>
      <c r="F1970" s="214" t="s">
        <v>6814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 x14ac:dyDescent="0.2">
      <c r="B1971" s="210"/>
      <c r="C1971" s="211"/>
      <c r="D1971" s="212" t="s">
        <v>283</v>
      </c>
      <c r="E1971" s="213" t="s">
        <v>1</v>
      </c>
      <c r="F1971" s="214" t="s">
        <v>6815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 x14ac:dyDescent="0.2">
      <c r="B1972" s="210"/>
      <c r="C1972" s="211"/>
      <c r="D1972" s="212" t="s">
        <v>283</v>
      </c>
      <c r="E1972" s="213" t="s">
        <v>1</v>
      </c>
      <c r="F1972" s="214" t="s">
        <v>6816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 x14ac:dyDescent="0.2">
      <c r="B1973" s="210"/>
      <c r="C1973" s="211"/>
      <c r="D1973" s="212" t="s">
        <v>283</v>
      </c>
      <c r="E1973" s="213" t="s">
        <v>1</v>
      </c>
      <c r="F1973" s="214" t="s">
        <v>6765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 x14ac:dyDescent="0.2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 x14ac:dyDescent="0.2">
      <c r="B1975" s="246"/>
      <c r="C1975" s="247"/>
      <c r="D1975" s="212" t="s">
        <v>283</v>
      </c>
      <c r="E1975" s="248" t="s">
        <v>1</v>
      </c>
      <c r="F1975" s="249" t="s">
        <v>5939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 x14ac:dyDescent="0.2">
      <c r="A1976" s="34"/>
      <c r="B1976" s="35"/>
      <c r="C1976" s="192" t="s">
        <v>3372</v>
      </c>
      <c r="D1976" s="192" t="s">
        <v>274</v>
      </c>
      <c r="E1976" s="193" t="s">
        <v>7325</v>
      </c>
      <c r="F1976" s="194" t="s">
        <v>7298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5690</v>
      </c>
    </row>
    <row r="1977" spans="1:65" s="13" customFormat="1" ht="11.25" x14ac:dyDescent="0.2">
      <c r="B1977" s="210"/>
      <c r="C1977" s="211"/>
      <c r="D1977" s="212" t="s">
        <v>283</v>
      </c>
      <c r="E1977" s="213" t="s">
        <v>1</v>
      </c>
      <c r="F1977" s="214" t="s">
        <v>6765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 x14ac:dyDescent="0.2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 x14ac:dyDescent="0.2">
      <c r="B1979" s="246"/>
      <c r="C1979" s="247"/>
      <c r="D1979" s="212" t="s">
        <v>283</v>
      </c>
      <c r="E1979" s="248" t="s">
        <v>1</v>
      </c>
      <c r="F1979" s="249" t="s">
        <v>5939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 x14ac:dyDescent="0.2">
      <c r="A1980" s="34"/>
      <c r="B1980" s="35"/>
      <c r="C1980" s="192" t="s">
        <v>3379</v>
      </c>
      <c r="D1980" s="192" t="s">
        <v>274</v>
      </c>
      <c r="E1980" s="193" t="s">
        <v>7326</v>
      </c>
      <c r="F1980" s="194" t="s">
        <v>7300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5714</v>
      </c>
    </row>
    <row r="1981" spans="1:65" s="13" customFormat="1" ht="11.25" x14ac:dyDescent="0.2">
      <c r="B1981" s="210"/>
      <c r="C1981" s="211"/>
      <c r="D1981" s="212" t="s">
        <v>283</v>
      </c>
      <c r="E1981" s="213" t="s">
        <v>1</v>
      </c>
      <c r="F1981" s="214" t="s">
        <v>6765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 x14ac:dyDescent="0.2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 x14ac:dyDescent="0.2">
      <c r="B1983" s="246"/>
      <c r="C1983" s="247"/>
      <c r="D1983" s="212" t="s">
        <v>283</v>
      </c>
      <c r="E1983" s="248" t="s">
        <v>1</v>
      </c>
      <c r="F1983" s="249" t="s">
        <v>5939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 x14ac:dyDescent="0.2">
      <c r="A1984" s="34"/>
      <c r="B1984" s="35"/>
      <c r="C1984" s="192" t="s">
        <v>3385</v>
      </c>
      <c r="D1984" s="192" t="s">
        <v>274</v>
      </c>
      <c r="E1984" s="193" t="s">
        <v>7327</v>
      </c>
      <c r="F1984" s="194" t="s">
        <v>7302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5751</v>
      </c>
    </row>
    <row r="1985" spans="1:65" s="13" customFormat="1" ht="11.25" x14ac:dyDescent="0.2">
      <c r="B1985" s="210"/>
      <c r="C1985" s="211"/>
      <c r="D1985" s="212" t="s">
        <v>283</v>
      </c>
      <c r="E1985" s="213" t="s">
        <v>1</v>
      </c>
      <c r="F1985" s="214" t="s">
        <v>6765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 x14ac:dyDescent="0.2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 x14ac:dyDescent="0.2">
      <c r="B1987" s="246"/>
      <c r="C1987" s="247"/>
      <c r="D1987" s="212" t="s">
        <v>283</v>
      </c>
      <c r="E1987" s="248" t="s">
        <v>1</v>
      </c>
      <c r="F1987" s="249" t="s">
        <v>5939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 x14ac:dyDescent="0.2">
      <c r="A1988" s="34"/>
      <c r="B1988" s="35"/>
      <c r="C1988" s="192" t="s">
        <v>3391</v>
      </c>
      <c r="D1988" s="192" t="s">
        <v>274</v>
      </c>
      <c r="E1988" s="193" t="s">
        <v>7328</v>
      </c>
      <c r="F1988" s="194" t="s">
        <v>6824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5771</v>
      </c>
    </row>
    <row r="1989" spans="1:65" s="13" customFormat="1" ht="11.25" x14ac:dyDescent="0.2">
      <c r="B1989" s="210"/>
      <c r="C1989" s="211"/>
      <c r="D1989" s="212" t="s">
        <v>283</v>
      </c>
      <c r="E1989" s="213" t="s">
        <v>1</v>
      </c>
      <c r="F1989" s="214" t="s">
        <v>6765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 x14ac:dyDescent="0.2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 x14ac:dyDescent="0.2">
      <c r="B1991" s="246"/>
      <c r="C1991" s="247"/>
      <c r="D1991" s="212" t="s">
        <v>283</v>
      </c>
      <c r="E1991" s="248" t="s">
        <v>1</v>
      </c>
      <c r="F1991" s="249" t="s">
        <v>5939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 x14ac:dyDescent="0.2">
      <c r="A1992" s="34"/>
      <c r="B1992" s="35"/>
      <c r="C1992" s="192" t="s">
        <v>3396</v>
      </c>
      <c r="D1992" s="192" t="s">
        <v>274</v>
      </c>
      <c r="E1992" s="193" t="s">
        <v>7329</v>
      </c>
      <c r="F1992" s="194" t="s">
        <v>7188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5793</v>
      </c>
    </row>
    <row r="1993" spans="1:65" s="13" customFormat="1" ht="22.5" x14ac:dyDescent="0.2">
      <c r="B1993" s="210"/>
      <c r="C1993" s="211"/>
      <c r="D1993" s="212" t="s">
        <v>283</v>
      </c>
      <c r="E1993" s="213" t="s">
        <v>1</v>
      </c>
      <c r="F1993" s="214" t="s">
        <v>7189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 x14ac:dyDescent="0.2">
      <c r="B1994" s="210"/>
      <c r="C1994" s="211"/>
      <c r="D1994" s="212" t="s">
        <v>283</v>
      </c>
      <c r="E1994" s="213" t="s">
        <v>1</v>
      </c>
      <c r="F1994" s="214" t="s">
        <v>6765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 x14ac:dyDescent="0.2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 x14ac:dyDescent="0.2">
      <c r="B1996" s="246"/>
      <c r="C1996" s="247"/>
      <c r="D1996" s="212" t="s">
        <v>283</v>
      </c>
      <c r="E1996" s="248" t="s">
        <v>1</v>
      </c>
      <c r="F1996" s="249" t="s">
        <v>5939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 x14ac:dyDescent="0.2">
      <c r="A1997" s="34"/>
      <c r="B1997" s="35"/>
      <c r="C1997" s="192" t="s">
        <v>3401</v>
      </c>
      <c r="D1997" s="192" t="s">
        <v>274</v>
      </c>
      <c r="E1997" s="193" t="s">
        <v>7330</v>
      </c>
      <c r="F1997" s="194" t="s">
        <v>6829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7331</v>
      </c>
    </row>
    <row r="1998" spans="1:65" s="13" customFormat="1" ht="11.25" x14ac:dyDescent="0.2">
      <c r="B1998" s="210"/>
      <c r="C1998" s="211"/>
      <c r="D1998" s="212" t="s">
        <v>283</v>
      </c>
      <c r="E1998" s="213" t="s">
        <v>1</v>
      </c>
      <c r="F1998" s="214" t="s">
        <v>6765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 x14ac:dyDescent="0.2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 x14ac:dyDescent="0.2">
      <c r="B2000" s="246"/>
      <c r="C2000" s="247"/>
      <c r="D2000" s="212" t="s">
        <v>283</v>
      </c>
      <c r="E2000" s="248" t="s">
        <v>1</v>
      </c>
      <c r="F2000" s="249" t="s">
        <v>5939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 x14ac:dyDescent="0.2">
      <c r="A2001" s="34"/>
      <c r="B2001" s="35"/>
      <c r="C2001" s="192" t="s">
        <v>3405</v>
      </c>
      <c r="D2001" s="192" t="s">
        <v>274</v>
      </c>
      <c r="E2001" s="193" t="s">
        <v>7332</v>
      </c>
      <c r="F2001" s="194" t="s">
        <v>6831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 x14ac:dyDescent="0.2">
      <c r="B2002" s="210"/>
      <c r="C2002" s="211"/>
      <c r="D2002" s="212" t="s">
        <v>283</v>
      </c>
      <c r="E2002" s="213" t="s">
        <v>1</v>
      </c>
      <c r="F2002" s="214" t="s">
        <v>6765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 x14ac:dyDescent="0.2">
      <c r="B2003" s="221"/>
      <c r="C2003" s="222"/>
      <c r="D2003" s="212" t="s">
        <v>283</v>
      </c>
      <c r="E2003" s="223" t="s">
        <v>1</v>
      </c>
      <c r="F2003" s="224" t="s">
        <v>7333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 x14ac:dyDescent="0.2">
      <c r="B2004" s="246"/>
      <c r="C2004" s="247"/>
      <c r="D2004" s="212" t="s">
        <v>283</v>
      </c>
      <c r="E2004" s="248" t="s">
        <v>1</v>
      </c>
      <c r="F2004" s="249" t="s">
        <v>5939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 x14ac:dyDescent="0.2">
      <c r="A2005" s="34"/>
      <c r="B2005" s="35"/>
      <c r="C2005" s="192" t="s">
        <v>3409</v>
      </c>
      <c r="D2005" s="192" t="s">
        <v>274</v>
      </c>
      <c r="E2005" s="193" t="s">
        <v>7334</v>
      </c>
      <c r="F2005" s="194" t="s">
        <v>6834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 x14ac:dyDescent="0.2">
      <c r="B2006" s="210"/>
      <c r="C2006" s="211"/>
      <c r="D2006" s="212" t="s">
        <v>283</v>
      </c>
      <c r="E2006" s="213" t="s">
        <v>1</v>
      </c>
      <c r="F2006" s="214" t="s">
        <v>6765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 x14ac:dyDescent="0.2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 x14ac:dyDescent="0.2">
      <c r="B2008" s="246"/>
      <c r="C2008" s="247"/>
      <c r="D2008" s="212" t="s">
        <v>283</v>
      </c>
      <c r="E2008" s="248" t="s">
        <v>1</v>
      </c>
      <c r="F2008" s="249" t="s">
        <v>5939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 x14ac:dyDescent="0.2">
      <c r="A2009" s="34"/>
      <c r="B2009" s="35"/>
      <c r="C2009" s="192" t="s">
        <v>3414</v>
      </c>
      <c r="D2009" s="192" t="s">
        <v>274</v>
      </c>
      <c r="E2009" s="193" t="s">
        <v>7335</v>
      </c>
      <c r="F2009" s="194" t="s">
        <v>6836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 x14ac:dyDescent="0.2">
      <c r="B2010" s="210"/>
      <c r="C2010" s="211"/>
      <c r="D2010" s="212" t="s">
        <v>283</v>
      </c>
      <c r="E2010" s="213" t="s">
        <v>1</v>
      </c>
      <c r="F2010" s="214" t="s">
        <v>6765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 x14ac:dyDescent="0.2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 x14ac:dyDescent="0.2">
      <c r="B2012" s="246"/>
      <c r="C2012" s="247"/>
      <c r="D2012" s="212" t="s">
        <v>283</v>
      </c>
      <c r="E2012" s="248" t="s">
        <v>1</v>
      </c>
      <c r="F2012" s="249" t="s">
        <v>5939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 x14ac:dyDescent="0.2">
      <c r="A2013" s="34"/>
      <c r="B2013" s="35"/>
      <c r="C2013" s="192" t="s">
        <v>3420</v>
      </c>
      <c r="D2013" s="192" t="s">
        <v>274</v>
      </c>
      <c r="E2013" s="193" t="s">
        <v>7336</v>
      </c>
      <c r="F2013" s="194" t="s">
        <v>7312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 x14ac:dyDescent="0.2">
      <c r="B2014" s="210"/>
      <c r="C2014" s="211"/>
      <c r="D2014" s="212" t="s">
        <v>283</v>
      </c>
      <c r="E2014" s="213" t="s">
        <v>1</v>
      </c>
      <c r="F2014" s="214" t="s">
        <v>6765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 x14ac:dyDescent="0.2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 x14ac:dyDescent="0.2">
      <c r="B2016" s="246"/>
      <c r="C2016" s="247"/>
      <c r="D2016" s="212" t="s">
        <v>283</v>
      </c>
      <c r="E2016" s="248" t="s">
        <v>1</v>
      </c>
      <c r="F2016" s="249" t="s">
        <v>5939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 x14ac:dyDescent="0.2">
      <c r="A2017" s="34"/>
      <c r="B2017" s="35"/>
      <c r="C2017" s="192" t="s">
        <v>3426</v>
      </c>
      <c r="D2017" s="192" t="s">
        <v>274</v>
      </c>
      <c r="E2017" s="193" t="s">
        <v>7337</v>
      </c>
      <c r="F2017" s="194" t="s">
        <v>6840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5508</v>
      </c>
    </row>
    <row r="2018" spans="1:65" s="13" customFormat="1" ht="33.75" x14ac:dyDescent="0.2">
      <c r="B2018" s="210"/>
      <c r="C2018" s="211"/>
      <c r="D2018" s="212" t="s">
        <v>283</v>
      </c>
      <c r="E2018" s="213" t="s">
        <v>1</v>
      </c>
      <c r="F2018" s="214" t="s">
        <v>6841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 x14ac:dyDescent="0.2">
      <c r="B2019" s="210"/>
      <c r="C2019" s="211"/>
      <c r="D2019" s="212" t="s">
        <v>283</v>
      </c>
      <c r="E2019" s="213" t="s">
        <v>1</v>
      </c>
      <c r="F2019" s="214" t="s">
        <v>6842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 x14ac:dyDescent="0.2">
      <c r="B2020" s="210"/>
      <c r="C2020" s="211"/>
      <c r="D2020" s="212" t="s">
        <v>283</v>
      </c>
      <c r="E2020" s="213" t="s">
        <v>1</v>
      </c>
      <c r="F2020" s="214" t="s">
        <v>6765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 x14ac:dyDescent="0.2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 x14ac:dyDescent="0.2">
      <c r="B2022" s="246"/>
      <c r="C2022" s="247"/>
      <c r="D2022" s="212" t="s">
        <v>283</v>
      </c>
      <c r="E2022" s="248" t="s">
        <v>1</v>
      </c>
      <c r="F2022" s="249" t="s">
        <v>5939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 x14ac:dyDescent="0.2">
      <c r="A2023" s="34"/>
      <c r="B2023" s="35"/>
      <c r="C2023" s="192" t="s">
        <v>3433</v>
      </c>
      <c r="D2023" s="192" t="s">
        <v>274</v>
      </c>
      <c r="E2023" s="193" t="s">
        <v>7338</v>
      </c>
      <c r="F2023" s="194" t="s">
        <v>7197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5610</v>
      </c>
    </row>
    <row r="2024" spans="1:65" s="13" customFormat="1" ht="11.25" x14ac:dyDescent="0.2">
      <c r="B2024" s="210"/>
      <c r="C2024" s="211"/>
      <c r="D2024" s="212" t="s">
        <v>283</v>
      </c>
      <c r="E2024" s="213" t="s">
        <v>1</v>
      </c>
      <c r="F2024" s="214" t="s">
        <v>6765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 x14ac:dyDescent="0.2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 x14ac:dyDescent="0.2">
      <c r="B2026" s="246"/>
      <c r="C2026" s="247"/>
      <c r="D2026" s="212" t="s">
        <v>283</v>
      </c>
      <c r="E2026" s="248" t="s">
        <v>1</v>
      </c>
      <c r="F2026" s="249" t="s">
        <v>5939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 x14ac:dyDescent="0.2">
      <c r="A2027" s="34"/>
      <c r="B2027" s="35"/>
      <c r="C2027" s="192" t="s">
        <v>3438</v>
      </c>
      <c r="D2027" s="192" t="s">
        <v>274</v>
      </c>
      <c r="E2027" s="193" t="s">
        <v>7339</v>
      </c>
      <c r="F2027" s="194" t="s">
        <v>6846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5543</v>
      </c>
    </row>
    <row r="2028" spans="1:65" s="13" customFormat="1" ht="11.25" x14ac:dyDescent="0.2">
      <c r="B2028" s="210"/>
      <c r="C2028" s="211"/>
      <c r="D2028" s="212" t="s">
        <v>283</v>
      </c>
      <c r="E2028" s="213" t="s">
        <v>1</v>
      </c>
      <c r="F2028" s="214" t="s">
        <v>6765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 x14ac:dyDescent="0.2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 x14ac:dyDescent="0.2">
      <c r="B2030" s="246"/>
      <c r="C2030" s="247"/>
      <c r="D2030" s="212" t="s">
        <v>283</v>
      </c>
      <c r="E2030" s="248" t="s">
        <v>1</v>
      </c>
      <c r="F2030" s="249" t="s">
        <v>5939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 x14ac:dyDescent="0.2">
      <c r="A2031" s="34"/>
      <c r="B2031" s="35"/>
      <c r="C2031" s="192" t="s">
        <v>3442</v>
      </c>
      <c r="D2031" s="192" t="s">
        <v>274</v>
      </c>
      <c r="E2031" s="193" t="s">
        <v>7340</v>
      </c>
      <c r="F2031" s="194" t="s">
        <v>7341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5638</v>
      </c>
    </row>
    <row r="2032" spans="1:65" s="2" customFormat="1" ht="21.75" customHeight="1" x14ac:dyDescent="0.2">
      <c r="A2032" s="34"/>
      <c r="B2032" s="35"/>
      <c r="C2032" s="192" t="s">
        <v>7070</v>
      </c>
      <c r="D2032" s="192" t="s">
        <v>274</v>
      </c>
      <c r="E2032" s="193" t="s">
        <v>7342</v>
      </c>
      <c r="F2032" s="194" t="s">
        <v>6806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5675</v>
      </c>
    </row>
    <row r="2033" spans="1:65" s="12" customFormat="1" ht="25.9" customHeight="1" x14ac:dyDescent="0.2">
      <c r="B2033" s="176"/>
      <c r="C2033" s="177"/>
      <c r="D2033" s="178" t="s">
        <v>75</v>
      </c>
      <c r="E2033" s="179" t="s">
        <v>7343</v>
      </c>
      <c r="F2033" s="179" t="s">
        <v>7344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 x14ac:dyDescent="0.2">
      <c r="A2034" s="34"/>
      <c r="B2034" s="35"/>
      <c r="C2034" s="192" t="s">
        <v>3447</v>
      </c>
      <c r="D2034" s="192" t="s">
        <v>274</v>
      </c>
      <c r="E2034" s="193" t="s">
        <v>7345</v>
      </c>
      <c r="F2034" s="194" t="s">
        <v>7346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4704</v>
      </c>
    </row>
    <row r="2035" spans="1:65" s="13" customFormat="1" ht="22.5" x14ac:dyDescent="0.2">
      <c r="B2035" s="210"/>
      <c r="C2035" s="211"/>
      <c r="D2035" s="212" t="s">
        <v>283</v>
      </c>
      <c r="E2035" s="213" t="s">
        <v>1</v>
      </c>
      <c r="F2035" s="214" t="s">
        <v>6704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 x14ac:dyDescent="0.2">
      <c r="B2036" s="210"/>
      <c r="C2036" s="211"/>
      <c r="D2036" s="212" t="s">
        <v>283</v>
      </c>
      <c r="E2036" s="213" t="s">
        <v>1</v>
      </c>
      <c r="F2036" s="214" t="s">
        <v>6811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 x14ac:dyDescent="0.2">
      <c r="B2037" s="210"/>
      <c r="C2037" s="211"/>
      <c r="D2037" s="212" t="s">
        <v>283</v>
      </c>
      <c r="E2037" s="213" t="s">
        <v>1</v>
      </c>
      <c r="F2037" s="214" t="s">
        <v>6812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 x14ac:dyDescent="0.2">
      <c r="B2038" s="210"/>
      <c r="C2038" s="211"/>
      <c r="D2038" s="212" t="s">
        <v>283</v>
      </c>
      <c r="E2038" s="213" t="s">
        <v>1</v>
      </c>
      <c r="F2038" s="214" t="s">
        <v>6813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 x14ac:dyDescent="0.2">
      <c r="B2039" s="210"/>
      <c r="C2039" s="211"/>
      <c r="D2039" s="212" t="s">
        <v>283</v>
      </c>
      <c r="E2039" s="213" t="s">
        <v>1</v>
      </c>
      <c r="F2039" s="214" t="s">
        <v>6814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 x14ac:dyDescent="0.2">
      <c r="B2040" s="210"/>
      <c r="C2040" s="211"/>
      <c r="D2040" s="212" t="s">
        <v>283</v>
      </c>
      <c r="E2040" s="213" t="s">
        <v>1</v>
      </c>
      <c r="F2040" s="214" t="s">
        <v>6815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 x14ac:dyDescent="0.2">
      <c r="B2041" s="210"/>
      <c r="C2041" s="211"/>
      <c r="D2041" s="212" t="s">
        <v>283</v>
      </c>
      <c r="E2041" s="213" t="s">
        <v>1</v>
      </c>
      <c r="F2041" s="214" t="s">
        <v>6816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 x14ac:dyDescent="0.2">
      <c r="B2042" s="210"/>
      <c r="C2042" s="211"/>
      <c r="D2042" s="212" t="s">
        <v>283</v>
      </c>
      <c r="E2042" s="213" t="s">
        <v>1</v>
      </c>
      <c r="F2042" s="214" t="s">
        <v>6765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 x14ac:dyDescent="0.2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 x14ac:dyDescent="0.2">
      <c r="B2044" s="246"/>
      <c r="C2044" s="247"/>
      <c r="D2044" s="212" t="s">
        <v>283</v>
      </c>
      <c r="E2044" s="248" t="s">
        <v>1</v>
      </c>
      <c r="F2044" s="249" t="s">
        <v>5939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 x14ac:dyDescent="0.2">
      <c r="A2045" s="34"/>
      <c r="B2045" s="35"/>
      <c r="C2045" s="192" t="s">
        <v>3451</v>
      </c>
      <c r="D2045" s="192" t="s">
        <v>274</v>
      </c>
      <c r="E2045" s="193" t="s">
        <v>7347</v>
      </c>
      <c r="F2045" s="194" t="s">
        <v>6818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4770</v>
      </c>
    </row>
    <row r="2046" spans="1:65" s="13" customFormat="1" ht="11.25" x14ac:dyDescent="0.2">
      <c r="B2046" s="210"/>
      <c r="C2046" s="211"/>
      <c r="D2046" s="212" t="s">
        <v>283</v>
      </c>
      <c r="E2046" s="213" t="s">
        <v>1</v>
      </c>
      <c r="F2046" s="214" t="s">
        <v>6765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 x14ac:dyDescent="0.2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 x14ac:dyDescent="0.2">
      <c r="B2048" s="246"/>
      <c r="C2048" s="247"/>
      <c r="D2048" s="212" t="s">
        <v>283</v>
      </c>
      <c r="E2048" s="248" t="s">
        <v>1</v>
      </c>
      <c r="F2048" s="249" t="s">
        <v>5939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 x14ac:dyDescent="0.2">
      <c r="A2049" s="34"/>
      <c r="B2049" s="35"/>
      <c r="C2049" s="192" t="s">
        <v>7348</v>
      </c>
      <c r="D2049" s="192" t="s">
        <v>274</v>
      </c>
      <c r="E2049" s="193" t="s">
        <v>7349</v>
      </c>
      <c r="F2049" s="194" t="s">
        <v>6820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4811</v>
      </c>
    </row>
    <row r="2050" spans="1:65" s="13" customFormat="1" ht="11.25" x14ac:dyDescent="0.2">
      <c r="B2050" s="210"/>
      <c r="C2050" s="211"/>
      <c r="D2050" s="212" t="s">
        <v>283</v>
      </c>
      <c r="E2050" s="213" t="s">
        <v>1</v>
      </c>
      <c r="F2050" s="214" t="s">
        <v>6765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 x14ac:dyDescent="0.2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 x14ac:dyDescent="0.2">
      <c r="B2052" s="246"/>
      <c r="C2052" s="247"/>
      <c r="D2052" s="212" t="s">
        <v>283</v>
      </c>
      <c r="E2052" s="248" t="s">
        <v>1</v>
      </c>
      <c r="F2052" s="249" t="s">
        <v>5939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 x14ac:dyDescent="0.2">
      <c r="A2053" s="34"/>
      <c r="B2053" s="35"/>
      <c r="C2053" s="192" t="s">
        <v>3455</v>
      </c>
      <c r="D2053" s="192" t="s">
        <v>274</v>
      </c>
      <c r="E2053" s="193" t="s">
        <v>7350</v>
      </c>
      <c r="F2053" s="194" t="s">
        <v>6822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 x14ac:dyDescent="0.2">
      <c r="B2054" s="210"/>
      <c r="C2054" s="211"/>
      <c r="D2054" s="212" t="s">
        <v>283</v>
      </c>
      <c r="E2054" s="213" t="s">
        <v>1</v>
      </c>
      <c r="F2054" s="214" t="s">
        <v>6765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 x14ac:dyDescent="0.2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 x14ac:dyDescent="0.2">
      <c r="B2056" s="246"/>
      <c r="C2056" s="247"/>
      <c r="D2056" s="212" t="s">
        <v>283</v>
      </c>
      <c r="E2056" s="248" t="s">
        <v>1</v>
      </c>
      <c r="F2056" s="249" t="s">
        <v>5939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 x14ac:dyDescent="0.2">
      <c r="A2057" s="34"/>
      <c r="B2057" s="35"/>
      <c r="C2057" s="192" t="s">
        <v>3460</v>
      </c>
      <c r="D2057" s="192" t="s">
        <v>274</v>
      </c>
      <c r="E2057" s="193" t="s">
        <v>7351</v>
      </c>
      <c r="F2057" s="194" t="s">
        <v>6824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 x14ac:dyDescent="0.2">
      <c r="B2058" s="210"/>
      <c r="C2058" s="211"/>
      <c r="D2058" s="212" t="s">
        <v>283</v>
      </c>
      <c r="E2058" s="213" t="s">
        <v>1</v>
      </c>
      <c r="F2058" s="214" t="s">
        <v>6765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 x14ac:dyDescent="0.2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 x14ac:dyDescent="0.2">
      <c r="B2060" s="246"/>
      <c r="C2060" s="247"/>
      <c r="D2060" s="212" t="s">
        <v>283</v>
      </c>
      <c r="E2060" s="248" t="s">
        <v>1</v>
      </c>
      <c r="F2060" s="249" t="s">
        <v>5939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 x14ac:dyDescent="0.2">
      <c r="A2061" s="34"/>
      <c r="B2061" s="35"/>
      <c r="C2061" s="192" t="s">
        <v>3465</v>
      </c>
      <c r="D2061" s="192" t="s">
        <v>274</v>
      </c>
      <c r="E2061" s="193" t="s">
        <v>7352</v>
      </c>
      <c r="F2061" s="194" t="s">
        <v>6826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 x14ac:dyDescent="0.2">
      <c r="B2062" s="210"/>
      <c r="C2062" s="211"/>
      <c r="D2062" s="212" t="s">
        <v>283</v>
      </c>
      <c r="E2062" s="213" t="s">
        <v>1</v>
      </c>
      <c r="F2062" s="214" t="s">
        <v>6827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 x14ac:dyDescent="0.2">
      <c r="B2063" s="210"/>
      <c r="C2063" s="211"/>
      <c r="D2063" s="212" t="s">
        <v>283</v>
      </c>
      <c r="E2063" s="213" t="s">
        <v>1</v>
      </c>
      <c r="F2063" s="214" t="s">
        <v>6765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 x14ac:dyDescent="0.2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 x14ac:dyDescent="0.2">
      <c r="B2065" s="246"/>
      <c r="C2065" s="247"/>
      <c r="D2065" s="212" t="s">
        <v>283</v>
      </c>
      <c r="E2065" s="248" t="s">
        <v>1</v>
      </c>
      <c r="F2065" s="249" t="s">
        <v>5939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 x14ac:dyDescent="0.2">
      <c r="A2066" s="34"/>
      <c r="B2066" s="35"/>
      <c r="C2066" s="192" t="s">
        <v>3535</v>
      </c>
      <c r="D2066" s="192" t="s">
        <v>274</v>
      </c>
      <c r="E2066" s="193" t="s">
        <v>7353</v>
      </c>
      <c r="F2066" s="194" t="s">
        <v>6829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 x14ac:dyDescent="0.2">
      <c r="B2067" s="210"/>
      <c r="C2067" s="211"/>
      <c r="D2067" s="212" t="s">
        <v>283</v>
      </c>
      <c r="E2067" s="213" t="s">
        <v>1</v>
      </c>
      <c r="F2067" s="214" t="s">
        <v>6765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 x14ac:dyDescent="0.2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 x14ac:dyDescent="0.2">
      <c r="B2069" s="246"/>
      <c r="C2069" s="247"/>
      <c r="D2069" s="212" t="s">
        <v>283</v>
      </c>
      <c r="E2069" s="248" t="s">
        <v>1</v>
      </c>
      <c r="F2069" s="249" t="s">
        <v>5939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 x14ac:dyDescent="0.2">
      <c r="A2070" s="34"/>
      <c r="B2070" s="35"/>
      <c r="C2070" s="192" t="s">
        <v>3583</v>
      </c>
      <c r="D2070" s="192" t="s">
        <v>274</v>
      </c>
      <c r="E2070" s="193" t="s">
        <v>7354</v>
      </c>
      <c r="F2070" s="194" t="s">
        <v>6831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 x14ac:dyDescent="0.2">
      <c r="B2071" s="210"/>
      <c r="C2071" s="211"/>
      <c r="D2071" s="212" t="s">
        <v>283</v>
      </c>
      <c r="E2071" s="213" t="s">
        <v>1</v>
      </c>
      <c r="F2071" s="214" t="s">
        <v>6765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 x14ac:dyDescent="0.2">
      <c r="B2072" s="221"/>
      <c r="C2072" s="222"/>
      <c r="D2072" s="212" t="s">
        <v>283</v>
      </c>
      <c r="E2072" s="223" t="s">
        <v>1</v>
      </c>
      <c r="F2072" s="224" t="s">
        <v>7355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 x14ac:dyDescent="0.2">
      <c r="B2073" s="246"/>
      <c r="C2073" s="247"/>
      <c r="D2073" s="212" t="s">
        <v>283</v>
      </c>
      <c r="E2073" s="248" t="s">
        <v>1</v>
      </c>
      <c r="F2073" s="249" t="s">
        <v>5939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 x14ac:dyDescent="0.2">
      <c r="A2074" s="34"/>
      <c r="B2074" s="35"/>
      <c r="C2074" s="192" t="s">
        <v>3595</v>
      </c>
      <c r="D2074" s="192" t="s">
        <v>274</v>
      </c>
      <c r="E2074" s="193" t="s">
        <v>7356</v>
      </c>
      <c r="F2074" s="194" t="s">
        <v>6834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 x14ac:dyDescent="0.2">
      <c r="B2075" s="210"/>
      <c r="C2075" s="211"/>
      <c r="D2075" s="212" t="s">
        <v>283</v>
      </c>
      <c r="E2075" s="213" t="s">
        <v>1</v>
      </c>
      <c r="F2075" s="214" t="s">
        <v>6765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 x14ac:dyDescent="0.2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 x14ac:dyDescent="0.2">
      <c r="B2077" s="246"/>
      <c r="C2077" s="247"/>
      <c r="D2077" s="212" t="s">
        <v>283</v>
      </c>
      <c r="E2077" s="248" t="s">
        <v>1</v>
      </c>
      <c r="F2077" s="249" t="s">
        <v>5939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 x14ac:dyDescent="0.2">
      <c r="A2078" s="34"/>
      <c r="B2078" s="35"/>
      <c r="C2078" s="192" t="s">
        <v>3603</v>
      </c>
      <c r="D2078" s="192" t="s">
        <v>274</v>
      </c>
      <c r="E2078" s="193" t="s">
        <v>7357</v>
      </c>
      <c r="F2078" s="194" t="s">
        <v>6836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 x14ac:dyDescent="0.2">
      <c r="B2079" s="210"/>
      <c r="C2079" s="211"/>
      <c r="D2079" s="212" t="s">
        <v>283</v>
      </c>
      <c r="E2079" s="213" t="s">
        <v>1</v>
      </c>
      <c r="F2079" s="214" t="s">
        <v>6765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 x14ac:dyDescent="0.2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 x14ac:dyDescent="0.2">
      <c r="B2081" s="246"/>
      <c r="C2081" s="247"/>
      <c r="D2081" s="212" t="s">
        <v>283</v>
      </c>
      <c r="E2081" s="248" t="s">
        <v>1</v>
      </c>
      <c r="F2081" s="249" t="s">
        <v>5939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 x14ac:dyDescent="0.2">
      <c r="A2082" s="34"/>
      <c r="B2082" s="35"/>
      <c r="C2082" s="192" t="s">
        <v>3611</v>
      </c>
      <c r="D2082" s="192" t="s">
        <v>274</v>
      </c>
      <c r="E2082" s="193" t="s">
        <v>7358</v>
      </c>
      <c r="F2082" s="194" t="s">
        <v>6838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4778</v>
      </c>
    </row>
    <row r="2083" spans="1:65" s="13" customFormat="1" ht="11.25" x14ac:dyDescent="0.2">
      <c r="B2083" s="210"/>
      <c r="C2083" s="211"/>
      <c r="D2083" s="212" t="s">
        <v>283</v>
      </c>
      <c r="E2083" s="213" t="s">
        <v>1</v>
      </c>
      <c r="F2083" s="214" t="s">
        <v>6765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 x14ac:dyDescent="0.2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 x14ac:dyDescent="0.2">
      <c r="B2085" s="246"/>
      <c r="C2085" s="247"/>
      <c r="D2085" s="212" t="s">
        <v>283</v>
      </c>
      <c r="E2085" s="248" t="s">
        <v>1</v>
      </c>
      <c r="F2085" s="249" t="s">
        <v>5939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 x14ac:dyDescent="0.2">
      <c r="A2086" s="34"/>
      <c r="B2086" s="35"/>
      <c r="C2086" s="192" t="s">
        <v>3616</v>
      </c>
      <c r="D2086" s="192" t="s">
        <v>274</v>
      </c>
      <c r="E2086" s="193" t="s">
        <v>7359</v>
      </c>
      <c r="F2086" s="194" t="s">
        <v>6840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4788</v>
      </c>
    </row>
    <row r="2087" spans="1:65" s="13" customFormat="1" ht="33.75" x14ac:dyDescent="0.2">
      <c r="B2087" s="210"/>
      <c r="C2087" s="211"/>
      <c r="D2087" s="212" t="s">
        <v>283</v>
      </c>
      <c r="E2087" s="213" t="s">
        <v>1</v>
      </c>
      <c r="F2087" s="214" t="s">
        <v>6841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 x14ac:dyDescent="0.2">
      <c r="B2088" s="210"/>
      <c r="C2088" s="211"/>
      <c r="D2088" s="212" t="s">
        <v>283</v>
      </c>
      <c r="E2088" s="213" t="s">
        <v>1</v>
      </c>
      <c r="F2088" s="214" t="s">
        <v>6842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 x14ac:dyDescent="0.2">
      <c r="B2089" s="210"/>
      <c r="C2089" s="211"/>
      <c r="D2089" s="212" t="s">
        <v>283</v>
      </c>
      <c r="E2089" s="213" t="s">
        <v>1</v>
      </c>
      <c r="F2089" s="214" t="s">
        <v>6765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 x14ac:dyDescent="0.2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 x14ac:dyDescent="0.2">
      <c r="B2091" s="246"/>
      <c r="C2091" s="247"/>
      <c r="D2091" s="212" t="s">
        <v>283</v>
      </c>
      <c r="E2091" s="248" t="s">
        <v>1</v>
      </c>
      <c r="F2091" s="249" t="s">
        <v>5939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 x14ac:dyDescent="0.2">
      <c r="A2092" s="34"/>
      <c r="B2092" s="35"/>
      <c r="C2092" s="192" t="s">
        <v>3622</v>
      </c>
      <c r="D2092" s="192" t="s">
        <v>274</v>
      </c>
      <c r="E2092" s="193" t="s">
        <v>7360</v>
      </c>
      <c r="F2092" s="194" t="s">
        <v>6844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 x14ac:dyDescent="0.2">
      <c r="B2093" s="210"/>
      <c r="C2093" s="211"/>
      <c r="D2093" s="212" t="s">
        <v>283</v>
      </c>
      <c r="E2093" s="213" t="s">
        <v>1</v>
      </c>
      <c r="F2093" s="214" t="s">
        <v>6765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 x14ac:dyDescent="0.2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 x14ac:dyDescent="0.2">
      <c r="B2095" s="246"/>
      <c r="C2095" s="247"/>
      <c r="D2095" s="212" t="s">
        <v>283</v>
      </c>
      <c r="E2095" s="248" t="s">
        <v>1</v>
      </c>
      <c r="F2095" s="249" t="s">
        <v>5939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 x14ac:dyDescent="0.2">
      <c r="A2096" s="34"/>
      <c r="B2096" s="35"/>
      <c r="C2096" s="192" t="s">
        <v>3628</v>
      </c>
      <c r="D2096" s="192" t="s">
        <v>274</v>
      </c>
      <c r="E2096" s="193" t="s">
        <v>7361</v>
      </c>
      <c r="F2096" s="194" t="s">
        <v>6846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 x14ac:dyDescent="0.2">
      <c r="B2097" s="210"/>
      <c r="C2097" s="211"/>
      <c r="D2097" s="212" t="s">
        <v>283</v>
      </c>
      <c r="E2097" s="213" t="s">
        <v>1</v>
      </c>
      <c r="F2097" s="214" t="s">
        <v>6765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 x14ac:dyDescent="0.2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 x14ac:dyDescent="0.2">
      <c r="B2099" s="246"/>
      <c r="C2099" s="247"/>
      <c r="D2099" s="212" t="s">
        <v>283</v>
      </c>
      <c r="E2099" s="248" t="s">
        <v>1</v>
      </c>
      <c r="F2099" s="249" t="s">
        <v>5939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 x14ac:dyDescent="0.2">
      <c r="A2100" s="34"/>
      <c r="B2100" s="35"/>
      <c r="C2100" s="192" t="s">
        <v>3648</v>
      </c>
      <c r="D2100" s="192" t="s">
        <v>274</v>
      </c>
      <c r="E2100" s="193" t="s">
        <v>7362</v>
      </c>
      <c r="F2100" s="194" t="s">
        <v>7363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5152</v>
      </c>
    </row>
    <row r="2101" spans="1:65" s="2" customFormat="1" ht="21.75" customHeight="1" x14ac:dyDescent="0.2">
      <c r="A2101" s="34"/>
      <c r="B2101" s="35"/>
      <c r="C2101" s="192" t="s">
        <v>3655</v>
      </c>
      <c r="D2101" s="192" t="s">
        <v>274</v>
      </c>
      <c r="E2101" s="193" t="s">
        <v>7364</v>
      </c>
      <c r="F2101" s="194" t="s">
        <v>6806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 x14ac:dyDescent="0.2">
      <c r="B2102" s="176"/>
      <c r="C2102" s="177"/>
      <c r="D2102" s="178" t="s">
        <v>75</v>
      </c>
      <c r="E2102" s="179" t="s">
        <v>7365</v>
      </c>
      <c r="F2102" s="179" t="s">
        <v>7366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 x14ac:dyDescent="0.2">
      <c r="A2103" s="34"/>
      <c r="B2103" s="35"/>
      <c r="C2103" s="192" t="s">
        <v>3660</v>
      </c>
      <c r="D2103" s="192" t="s">
        <v>274</v>
      </c>
      <c r="E2103" s="193" t="s">
        <v>7367</v>
      </c>
      <c r="F2103" s="194" t="s">
        <v>7368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 x14ac:dyDescent="0.2">
      <c r="B2104" s="210"/>
      <c r="C2104" s="211"/>
      <c r="D2104" s="212" t="s">
        <v>283</v>
      </c>
      <c r="E2104" s="213" t="s">
        <v>1</v>
      </c>
      <c r="F2104" s="214" t="s">
        <v>6704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 x14ac:dyDescent="0.2">
      <c r="B2105" s="210"/>
      <c r="C2105" s="211"/>
      <c r="D2105" s="212" t="s">
        <v>283</v>
      </c>
      <c r="E2105" s="213" t="s">
        <v>1</v>
      </c>
      <c r="F2105" s="214" t="s">
        <v>7369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 x14ac:dyDescent="0.2">
      <c r="B2106" s="210"/>
      <c r="C2106" s="211"/>
      <c r="D2106" s="212" t="s">
        <v>283</v>
      </c>
      <c r="E2106" s="213" t="s">
        <v>1</v>
      </c>
      <c r="F2106" s="214" t="s">
        <v>6878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 x14ac:dyDescent="0.2">
      <c r="B2107" s="210"/>
      <c r="C2107" s="211"/>
      <c r="D2107" s="212" t="s">
        <v>283</v>
      </c>
      <c r="E2107" s="213" t="s">
        <v>1</v>
      </c>
      <c r="F2107" s="214" t="s">
        <v>7370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 x14ac:dyDescent="0.2">
      <c r="B2108" s="210"/>
      <c r="C2108" s="211"/>
      <c r="D2108" s="212" t="s">
        <v>283</v>
      </c>
      <c r="E2108" s="213" t="s">
        <v>1</v>
      </c>
      <c r="F2108" s="214" t="s">
        <v>6880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 x14ac:dyDescent="0.2">
      <c r="B2109" s="210"/>
      <c r="C2109" s="211"/>
      <c r="D2109" s="212" t="s">
        <v>283</v>
      </c>
      <c r="E2109" s="213" t="s">
        <v>1</v>
      </c>
      <c r="F2109" s="214" t="s">
        <v>6881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 x14ac:dyDescent="0.2">
      <c r="B2110" s="210"/>
      <c r="C2110" s="211"/>
      <c r="D2110" s="212" t="s">
        <v>283</v>
      </c>
      <c r="E2110" s="213" t="s">
        <v>1</v>
      </c>
      <c r="F2110" s="214" t="s">
        <v>6882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 x14ac:dyDescent="0.2">
      <c r="B2111" s="210"/>
      <c r="C2111" s="211"/>
      <c r="D2111" s="212" t="s">
        <v>283</v>
      </c>
      <c r="E2111" s="213" t="s">
        <v>1</v>
      </c>
      <c r="F2111" s="214" t="s">
        <v>6883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 x14ac:dyDescent="0.2">
      <c r="B2112" s="210"/>
      <c r="C2112" s="211"/>
      <c r="D2112" s="212" t="s">
        <v>283</v>
      </c>
      <c r="E2112" s="213" t="s">
        <v>1</v>
      </c>
      <c r="F2112" s="214" t="s">
        <v>6884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 x14ac:dyDescent="0.2">
      <c r="B2113" s="210"/>
      <c r="C2113" s="211"/>
      <c r="D2113" s="212" t="s">
        <v>283</v>
      </c>
      <c r="E2113" s="213" t="s">
        <v>1</v>
      </c>
      <c r="F2113" s="214" t="s">
        <v>6885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 x14ac:dyDescent="0.2">
      <c r="B2114" s="210"/>
      <c r="C2114" s="211"/>
      <c r="D2114" s="212" t="s">
        <v>283</v>
      </c>
      <c r="E2114" s="213" t="s">
        <v>1</v>
      </c>
      <c r="F2114" s="214" t="s">
        <v>6886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 x14ac:dyDescent="0.2">
      <c r="B2115" s="210"/>
      <c r="C2115" s="211"/>
      <c r="D2115" s="212" t="s">
        <v>283</v>
      </c>
      <c r="E2115" s="213" t="s">
        <v>1</v>
      </c>
      <c r="F2115" s="214" t="s">
        <v>6887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 x14ac:dyDescent="0.2">
      <c r="B2116" s="210"/>
      <c r="C2116" s="211"/>
      <c r="D2116" s="212" t="s">
        <v>283</v>
      </c>
      <c r="E2116" s="213" t="s">
        <v>1</v>
      </c>
      <c r="F2116" s="214" t="s">
        <v>6888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 x14ac:dyDescent="0.2">
      <c r="B2117" s="210"/>
      <c r="C2117" s="211"/>
      <c r="D2117" s="212" t="s">
        <v>283</v>
      </c>
      <c r="E2117" s="213" t="s">
        <v>1</v>
      </c>
      <c r="F2117" s="214" t="s">
        <v>6765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 x14ac:dyDescent="0.2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 x14ac:dyDescent="0.2">
      <c r="B2119" s="246"/>
      <c r="C2119" s="247"/>
      <c r="D2119" s="212" t="s">
        <v>283</v>
      </c>
      <c r="E2119" s="248" t="s">
        <v>1</v>
      </c>
      <c r="F2119" s="249" t="s">
        <v>5939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 x14ac:dyDescent="0.2">
      <c r="A2120" s="34"/>
      <c r="B2120" s="35"/>
      <c r="C2120" s="192" t="s">
        <v>3667</v>
      </c>
      <c r="D2120" s="192" t="s">
        <v>274</v>
      </c>
      <c r="E2120" s="193" t="s">
        <v>7371</v>
      </c>
      <c r="F2120" s="194" t="s">
        <v>7372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 x14ac:dyDescent="0.2">
      <c r="A2121" s="34"/>
      <c r="B2121" s="35"/>
      <c r="C2121" s="192" t="s">
        <v>3671</v>
      </c>
      <c r="D2121" s="192" t="s">
        <v>274</v>
      </c>
      <c r="E2121" s="193" t="s">
        <v>7373</v>
      </c>
      <c r="F2121" s="194" t="s">
        <v>6806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 x14ac:dyDescent="0.2">
      <c r="B2122" s="176"/>
      <c r="C2122" s="177"/>
      <c r="D2122" s="178" t="s">
        <v>75</v>
      </c>
      <c r="E2122" s="179" t="s">
        <v>7374</v>
      </c>
      <c r="F2122" s="179" t="s">
        <v>7375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 x14ac:dyDescent="0.2">
      <c r="A2123" s="34"/>
      <c r="B2123" s="35"/>
      <c r="C2123" s="192" t="s">
        <v>3677</v>
      </c>
      <c r="D2123" s="192" t="s">
        <v>274</v>
      </c>
      <c r="E2123" s="193" t="s">
        <v>7376</v>
      </c>
      <c r="F2123" s="194" t="s">
        <v>7377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7378</v>
      </c>
    </row>
    <row r="2124" spans="1:65" s="13" customFormat="1" ht="22.5" x14ac:dyDescent="0.2">
      <c r="B2124" s="210"/>
      <c r="C2124" s="211"/>
      <c r="D2124" s="212" t="s">
        <v>283</v>
      </c>
      <c r="E2124" s="213" t="s">
        <v>1</v>
      </c>
      <c r="F2124" s="214" t="s">
        <v>6704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 x14ac:dyDescent="0.2">
      <c r="B2125" s="210"/>
      <c r="C2125" s="211"/>
      <c r="D2125" s="212" t="s">
        <v>283</v>
      </c>
      <c r="E2125" s="213" t="s">
        <v>1</v>
      </c>
      <c r="F2125" s="214" t="s">
        <v>7379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 x14ac:dyDescent="0.2">
      <c r="B2126" s="210"/>
      <c r="C2126" s="211"/>
      <c r="D2126" s="212" t="s">
        <v>283</v>
      </c>
      <c r="E2126" s="213" t="s">
        <v>1</v>
      </c>
      <c r="F2126" s="214" t="s">
        <v>7182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 x14ac:dyDescent="0.2">
      <c r="B2127" s="210"/>
      <c r="C2127" s="211"/>
      <c r="D2127" s="212" t="s">
        <v>283</v>
      </c>
      <c r="E2127" s="213" t="s">
        <v>1</v>
      </c>
      <c r="F2127" s="214" t="s">
        <v>6814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 x14ac:dyDescent="0.2">
      <c r="B2128" s="210"/>
      <c r="C2128" s="211"/>
      <c r="D2128" s="212" t="s">
        <v>283</v>
      </c>
      <c r="E2128" s="213" t="s">
        <v>1</v>
      </c>
      <c r="F2128" s="214" t="s">
        <v>6815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 x14ac:dyDescent="0.2">
      <c r="B2129" s="210"/>
      <c r="C2129" s="211"/>
      <c r="D2129" s="212" t="s">
        <v>283</v>
      </c>
      <c r="E2129" s="213" t="s">
        <v>1</v>
      </c>
      <c r="F2129" s="214" t="s">
        <v>7380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 x14ac:dyDescent="0.2">
      <c r="B2130" s="210"/>
      <c r="C2130" s="211"/>
      <c r="D2130" s="212" t="s">
        <v>283</v>
      </c>
      <c r="E2130" s="213" t="s">
        <v>1</v>
      </c>
      <c r="F2130" s="214" t="s">
        <v>7381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 x14ac:dyDescent="0.2">
      <c r="B2131" s="210"/>
      <c r="C2131" s="211"/>
      <c r="D2131" s="212" t="s">
        <v>283</v>
      </c>
      <c r="E2131" s="213" t="s">
        <v>1</v>
      </c>
      <c r="F2131" s="214" t="s">
        <v>6765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 x14ac:dyDescent="0.2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 x14ac:dyDescent="0.2">
      <c r="B2133" s="246"/>
      <c r="C2133" s="247"/>
      <c r="D2133" s="212" t="s">
        <v>283</v>
      </c>
      <c r="E2133" s="248" t="s">
        <v>1</v>
      </c>
      <c r="F2133" s="249" t="s">
        <v>5939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 x14ac:dyDescent="0.2">
      <c r="A2134" s="34"/>
      <c r="B2134" s="35"/>
      <c r="C2134" s="192" t="s">
        <v>3682</v>
      </c>
      <c r="D2134" s="192" t="s">
        <v>274</v>
      </c>
      <c r="E2134" s="193" t="s">
        <v>7382</v>
      </c>
      <c r="F2134" s="194" t="s">
        <v>7383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7384</v>
      </c>
    </row>
    <row r="2135" spans="1:65" s="13" customFormat="1" ht="11.25" x14ac:dyDescent="0.2">
      <c r="B2135" s="210"/>
      <c r="C2135" s="211"/>
      <c r="D2135" s="212" t="s">
        <v>283</v>
      </c>
      <c r="E2135" s="213" t="s">
        <v>1</v>
      </c>
      <c r="F2135" s="214" t="s">
        <v>6765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 x14ac:dyDescent="0.2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 x14ac:dyDescent="0.2">
      <c r="B2137" s="246"/>
      <c r="C2137" s="247"/>
      <c r="D2137" s="212" t="s">
        <v>283</v>
      </c>
      <c r="E2137" s="248" t="s">
        <v>1</v>
      </c>
      <c r="F2137" s="249" t="s">
        <v>5939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 x14ac:dyDescent="0.2">
      <c r="A2138" s="34"/>
      <c r="B2138" s="35"/>
      <c r="C2138" s="192" t="s">
        <v>7087</v>
      </c>
      <c r="D2138" s="192" t="s">
        <v>274</v>
      </c>
      <c r="E2138" s="193" t="s">
        <v>7385</v>
      </c>
      <c r="F2138" s="194" t="s">
        <v>7386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7387</v>
      </c>
    </row>
    <row r="2139" spans="1:65" s="13" customFormat="1" ht="11.25" x14ac:dyDescent="0.2">
      <c r="B2139" s="210"/>
      <c r="C2139" s="211"/>
      <c r="D2139" s="212" t="s">
        <v>283</v>
      </c>
      <c r="E2139" s="213" t="s">
        <v>1</v>
      </c>
      <c r="F2139" s="214" t="s">
        <v>6765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 x14ac:dyDescent="0.2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 x14ac:dyDescent="0.2">
      <c r="B2141" s="246"/>
      <c r="C2141" s="247"/>
      <c r="D2141" s="212" t="s">
        <v>283</v>
      </c>
      <c r="E2141" s="248" t="s">
        <v>1</v>
      </c>
      <c r="F2141" s="249" t="s">
        <v>5939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 x14ac:dyDescent="0.2">
      <c r="A2142" s="34"/>
      <c r="B2142" s="35"/>
      <c r="C2142" s="192" t="s">
        <v>3689</v>
      </c>
      <c r="D2142" s="192" t="s">
        <v>274</v>
      </c>
      <c r="E2142" s="193" t="s">
        <v>7388</v>
      </c>
      <c r="F2142" s="194" t="s">
        <v>7389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7390</v>
      </c>
    </row>
    <row r="2143" spans="1:65" s="13" customFormat="1" ht="11.25" x14ac:dyDescent="0.2">
      <c r="B2143" s="210"/>
      <c r="C2143" s="211"/>
      <c r="D2143" s="212" t="s">
        <v>283</v>
      </c>
      <c r="E2143" s="213" t="s">
        <v>1</v>
      </c>
      <c r="F2143" s="214" t="s">
        <v>6765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 x14ac:dyDescent="0.2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 x14ac:dyDescent="0.2">
      <c r="B2145" s="246"/>
      <c r="C2145" s="247"/>
      <c r="D2145" s="212" t="s">
        <v>283</v>
      </c>
      <c r="E2145" s="248" t="s">
        <v>1</v>
      </c>
      <c r="F2145" s="249" t="s">
        <v>5939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 x14ac:dyDescent="0.2">
      <c r="A2146" s="34"/>
      <c r="B2146" s="35"/>
      <c r="C2146" s="192" t="s">
        <v>3697</v>
      </c>
      <c r="D2146" s="192" t="s">
        <v>274</v>
      </c>
      <c r="E2146" s="193" t="s">
        <v>7391</v>
      </c>
      <c r="F2146" s="194" t="s">
        <v>6824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5456</v>
      </c>
    </row>
    <row r="2147" spans="1:65" s="13" customFormat="1" ht="11.25" x14ac:dyDescent="0.2">
      <c r="B2147" s="210"/>
      <c r="C2147" s="211"/>
      <c r="D2147" s="212" t="s">
        <v>283</v>
      </c>
      <c r="E2147" s="213" t="s">
        <v>1</v>
      </c>
      <c r="F2147" s="214" t="s">
        <v>6765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 x14ac:dyDescent="0.2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 x14ac:dyDescent="0.2">
      <c r="B2149" s="246"/>
      <c r="C2149" s="247"/>
      <c r="D2149" s="212" t="s">
        <v>283</v>
      </c>
      <c r="E2149" s="248" t="s">
        <v>1</v>
      </c>
      <c r="F2149" s="249" t="s">
        <v>5939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44.25" customHeight="1" x14ac:dyDescent="0.2">
      <c r="A2150" s="34"/>
      <c r="B2150" s="35"/>
      <c r="C2150" s="192" t="s">
        <v>3702</v>
      </c>
      <c r="D2150" s="192" t="s">
        <v>274</v>
      </c>
      <c r="E2150" s="193" t="s">
        <v>7392</v>
      </c>
      <c r="F2150" s="194" t="s">
        <v>7393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7394</v>
      </c>
    </row>
    <row r="2151" spans="1:65" s="13" customFormat="1" ht="22.5" x14ac:dyDescent="0.2">
      <c r="B2151" s="210"/>
      <c r="C2151" s="211"/>
      <c r="D2151" s="212" t="s">
        <v>283</v>
      </c>
      <c r="E2151" s="213" t="s">
        <v>1</v>
      </c>
      <c r="F2151" s="214" t="s">
        <v>7395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 x14ac:dyDescent="0.2">
      <c r="B2152" s="210"/>
      <c r="C2152" s="211"/>
      <c r="D2152" s="212" t="s">
        <v>283</v>
      </c>
      <c r="E2152" s="213" t="s">
        <v>1</v>
      </c>
      <c r="F2152" s="214" t="s">
        <v>7396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 x14ac:dyDescent="0.2">
      <c r="B2153" s="210"/>
      <c r="C2153" s="211"/>
      <c r="D2153" s="212" t="s">
        <v>283</v>
      </c>
      <c r="E2153" s="213" t="s">
        <v>1</v>
      </c>
      <c r="F2153" s="214" t="s">
        <v>7397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 x14ac:dyDescent="0.2">
      <c r="B2154" s="210"/>
      <c r="C2154" s="211"/>
      <c r="D2154" s="212" t="s">
        <v>283</v>
      </c>
      <c r="E2154" s="213" t="s">
        <v>1</v>
      </c>
      <c r="F2154" s="214" t="s">
        <v>7398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 x14ac:dyDescent="0.2">
      <c r="B2155" s="210"/>
      <c r="C2155" s="211"/>
      <c r="D2155" s="212" t="s">
        <v>283</v>
      </c>
      <c r="E2155" s="213" t="s">
        <v>1</v>
      </c>
      <c r="F2155" s="214" t="s">
        <v>6733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 x14ac:dyDescent="0.2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 x14ac:dyDescent="0.2">
      <c r="B2157" s="246"/>
      <c r="C2157" s="247"/>
      <c r="D2157" s="212" t="s">
        <v>283</v>
      </c>
      <c r="E2157" s="248" t="s">
        <v>1</v>
      </c>
      <c r="F2157" s="249" t="s">
        <v>5939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44.25" customHeight="1" x14ac:dyDescent="0.2">
      <c r="A2158" s="34"/>
      <c r="B2158" s="35"/>
      <c r="C2158" s="192" t="s">
        <v>3709</v>
      </c>
      <c r="D2158" s="192" t="s">
        <v>274</v>
      </c>
      <c r="E2158" s="193" t="s">
        <v>7399</v>
      </c>
      <c r="F2158" s="194" t="s">
        <v>7400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7401</v>
      </c>
    </row>
    <row r="2159" spans="1:65" s="13" customFormat="1" ht="22.5" x14ac:dyDescent="0.2">
      <c r="B2159" s="210"/>
      <c r="C2159" s="211"/>
      <c r="D2159" s="212" t="s">
        <v>283</v>
      </c>
      <c r="E2159" s="213" t="s">
        <v>1</v>
      </c>
      <c r="F2159" s="214" t="s">
        <v>7395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 x14ac:dyDescent="0.2">
      <c r="B2160" s="210"/>
      <c r="C2160" s="211"/>
      <c r="D2160" s="212" t="s">
        <v>283</v>
      </c>
      <c r="E2160" s="213" t="s">
        <v>1</v>
      </c>
      <c r="F2160" s="214" t="s">
        <v>7396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 x14ac:dyDescent="0.2">
      <c r="B2161" s="210"/>
      <c r="C2161" s="211"/>
      <c r="D2161" s="212" t="s">
        <v>283</v>
      </c>
      <c r="E2161" s="213" t="s">
        <v>1</v>
      </c>
      <c r="F2161" s="214" t="s">
        <v>7397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 x14ac:dyDescent="0.2">
      <c r="B2162" s="210"/>
      <c r="C2162" s="211"/>
      <c r="D2162" s="212" t="s">
        <v>283</v>
      </c>
      <c r="E2162" s="213" t="s">
        <v>1</v>
      </c>
      <c r="F2162" s="214" t="s">
        <v>7398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 x14ac:dyDescent="0.2">
      <c r="B2163" s="210"/>
      <c r="C2163" s="211"/>
      <c r="D2163" s="212" t="s">
        <v>283</v>
      </c>
      <c r="E2163" s="213" t="s">
        <v>1</v>
      </c>
      <c r="F2163" s="214" t="s">
        <v>6733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 x14ac:dyDescent="0.2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 x14ac:dyDescent="0.2">
      <c r="B2165" s="246"/>
      <c r="C2165" s="247"/>
      <c r="D2165" s="212" t="s">
        <v>283</v>
      </c>
      <c r="E2165" s="248" t="s">
        <v>1</v>
      </c>
      <c r="F2165" s="249" t="s">
        <v>5939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 x14ac:dyDescent="0.2">
      <c r="A2166" s="34"/>
      <c r="B2166" s="35"/>
      <c r="C2166" s="192" t="s">
        <v>3715</v>
      </c>
      <c r="D2166" s="192" t="s">
        <v>274</v>
      </c>
      <c r="E2166" s="193" t="s">
        <v>7402</v>
      </c>
      <c r="F2166" s="194" t="s">
        <v>7403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7404</v>
      </c>
    </row>
    <row r="2167" spans="1:65" s="13" customFormat="1" ht="22.5" x14ac:dyDescent="0.2">
      <c r="B2167" s="210"/>
      <c r="C2167" s="211"/>
      <c r="D2167" s="212" t="s">
        <v>283</v>
      </c>
      <c r="E2167" s="213" t="s">
        <v>1</v>
      </c>
      <c r="F2167" s="214" t="s">
        <v>7395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 x14ac:dyDescent="0.2">
      <c r="B2168" s="210"/>
      <c r="C2168" s="211"/>
      <c r="D2168" s="212" t="s">
        <v>283</v>
      </c>
      <c r="E2168" s="213" t="s">
        <v>1</v>
      </c>
      <c r="F2168" s="214" t="s">
        <v>7396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 x14ac:dyDescent="0.2">
      <c r="B2169" s="210"/>
      <c r="C2169" s="211"/>
      <c r="D2169" s="212" t="s">
        <v>283</v>
      </c>
      <c r="E2169" s="213" t="s">
        <v>1</v>
      </c>
      <c r="F2169" s="214" t="s">
        <v>7397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 x14ac:dyDescent="0.2">
      <c r="B2170" s="210"/>
      <c r="C2170" s="211"/>
      <c r="D2170" s="212" t="s">
        <v>283</v>
      </c>
      <c r="E2170" s="213" t="s">
        <v>1</v>
      </c>
      <c r="F2170" s="214" t="s">
        <v>7398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 x14ac:dyDescent="0.2">
      <c r="B2171" s="210"/>
      <c r="C2171" s="211"/>
      <c r="D2171" s="212" t="s">
        <v>283</v>
      </c>
      <c r="E2171" s="213" t="s">
        <v>1</v>
      </c>
      <c r="F2171" s="214" t="s">
        <v>6733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 x14ac:dyDescent="0.2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 x14ac:dyDescent="0.2">
      <c r="B2173" s="246"/>
      <c r="C2173" s="247"/>
      <c r="D2173" s="212" t="s">
        <v>283</v>
      </c>
      <c r="E2173" s="248" t="s">
        <v>1</v>
      </c>
      <c r="F2173" s="249" t="s">
        <v>5939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 x14ac:dyDescent="0.2">
      <c r="A2174" s="34"/>
      <c r="B2174" s="35"/>
      <c r="C2174" s="192" t="s">
        <v>3719</v>
      </c>
      <c r="D2174" s="192" t="s">
        <v>274</v>
      </c>
      <c r="E2174" s="193" t="s">
        <v>7405</v>
      </c>
      <c r="F2174" s="194" t="s">
        <v>7406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5801</v>
      </c>
    </row>
    <row r="2175" spans="1:65" s="13" customFormat="1" ht="22.5" x14ac:dyDescent="0.2">
      <c r="B2175" s="210"/>
      <c r="C2175" s="211"/>
      <c r="D2175" s="212" t="s">
        <v>283</v>
      </c>
      <c r="E2175" s="213" t="s">
        <v>1</v>
      </c>
      <c r="F2175" s="214" t="s">
        <v>7395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 x14ac:dyDescent="0.2">
      <c r="B2176" s="210"/>
      <c r="C2176" s="211"/>
      <c r="D2176" s="212" t="s">
        <v>283</v>
      </c>
      <c r="E2176" s="213" t="s">
        <v>1</v>
      </c>
      <c r="F2176" s="214" t="s">
        <v>7396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 x14ac:dyDescent="0.2">
      <c r="B2177" s="210"/>
      <c r="C2177" s="211"/>
      <c r="D2177" s="212" t="s">
        <v>283</v>
      </c>
      <c r="E2177" s="213" t="s">
        <v>1</v>
      </c>
      <c r="F2177" s="214" t="s">
        <v>7397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 x14ac:dyDescent="0.2">
      <c r="B2178" s="210"/>
      <c r="C2178" s="211"/>
      <c r="D2178" s="212" t="s">
        <v>283</v>
      </c>
      <c r="E2178" s="213" t="s">
        <v>1</v>
      </c>
      <c r="F2178" s="214" t="s">
        <v>6733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 x14ac:dyDescent="0.2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 x14ac:dyDescent="0.2">
      <c r="B2180" s="246"/>
      <c r="C2180" s="247"/>
      <c r="D2180" s="212" t="s">
        <v>283</v>
      </c>
      <c r="E2180" s="248" t="s">
        <v>1</v>
      </c>
      <c r="F2180" s="249" t="s">
        <v>5939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33" customHeight="1" x14ac:dyDescent="0.2">
      <c r="A2181" s="34"/>
      <c r="B2181" s="35"/>
      <c r="C2181" s="192" t="s">
        <v>3725</v>
      </c>
      <c r="D2181" s="192" t="s">
        <v>274</v>
      </c>
      <c r="E2181" s="193" t="s">
        <v>7407</v>
      </c>
      <c r="F2181" s="194" t="s">
        <v>7408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7409</v>
      </c>
    </row>
    <row r="2182" spans="1:65" s="13" customFormat="1" ht="11.25" x14ac:dyDescent="0.2">
      <c r="B2182" s="210"/>
      <c r="C2182" s="211"/>
      <c r="D2182" s="212" t="s">
        <v>283</v>
      </c>
      <c r="E2182" s="213" t="s">
        <v>1</v>
      </c>
      <c r="F2182" s="214" t="s">
        <v>6733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 x14ac:dyDescent="0.2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 x14ac:dyDescent="0.2">
      <c r="B2184" s="246"/>
      <c r="C2184" s="247"/>
      <c r="D2184" s="212" t="s">
        <v>283</v>
      </c>
      <c r="E2184" s="248" t="s">
        <v>1</v>
      </c>
      <c r="F2184" s="249" t="s">
        <v>5939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 x14ac:dyDescent="0.2">
      <c r="A2185" s="34"/>
      <c r="B2185" s="35"/>
      <c r="C2185" s="192" t="s">
        <v>3731</v>
      </c>
      <c r="D2185" s="192" t="s">
        <v>274</v>
      </c>
      <c r="E2185" s="193" t="s">
        <v>7410</v>
      </c>
      <c r="F2185" s="194" t="s">
        <v>7411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7412</v>
      </c>
    </row>
    <row r="2186" spans="1:65" s="13" customFormat="1" ht="11.25" x14ac:dyDescent="0.2">
      <c r="B2186" s="210"/>
      <c r="C2186" s="211"/>
      <c r="D2186" s="212" t="s">
        <v>283</v>
      </c>
      <c r="E2186" s="213" t="s">
        <v>1</v>
      </c>
      <c r="F2186" s="214" t="s">
        <v>6733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 x14ac:dyDescent="0.2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 x14ac:dyDescent="0.2">
      <c r="B2188" s="246"/>
      <c r="C2188" s="247"/>
      <c r="D2188" s="212" t="s">
        <v>283</v>
      </c>
      <c r="E2188" s="248" t="s">
        <v>1</v>
      </c>
      <c r="F2188" s="249" t="s">
        <v>5939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 x14ac:dyDescent="0.2">
      <c r="A2189" s="34"/>
      <c r="B2189" s="35"/>
      <c r="C2189" s="192" t="s">
        <v>3737</v>
      </c>
      <c r="D2189" s="192" t="s">
        <v>274</v>
      </c>
      <c r="E2189" s="193" t="s">
        <v>7413</v>
      </c>
      <c r="F2189" s="194" t="s">
        <v>7414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7415</v>
      </c>
    </row>
    <row r="2190" spans="1:65" s="13" customFormat="1" ht="11.25" x14ac:dyDescent="0.2">
      <c r="B2190" s="210"/>
      <c r="C2190" s="211"/>
      <c r="D2190" s="212" t="s">
        <v>283</v>
      </c>
      <c r="E2190" s="213" t="s">
        <v>1</v>
      </c>
      <c r="F2190" s="214" t="s">
        <v>6733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 x14ac:dyDescent="0.2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 x14ac:dyDescent="0.2">
      <c r="B2192" s="246"/>
      <c r="C2192" s="247"/>
      <c r="D2192" s="212" t="s">
        <v>283</v>
      </c>
      <c r="E2192" s="248" t="s">
        <v>1</v>
      </c>
      <c r="F2192" s="249" t="s">
        <v>5939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 x14ac:dyDescent="0.2">
      <c r="A2193" s="34"/>
      <c r="B2193" s="35"/>
      <c r="C2193" s="192" t="s">
        <v>3743</v>
      </c>
      <c r="D2193" s="192" t="s">
        <v>274</v>
      </c>
      <c r="E2193" s="193" t="s">
        <v>7416</v>
      </c>
      <c r="F2193" s="194" t="s">
        <v>7417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7418</v>
      </c>
    </row>
    <row r="2194" spans="1:65" s="13" customFormat="1" ht="11.25" x14ac:dyDescent="0.2">
      <c r="B2194" s="210"/>
      <c r="C2194" s="211"/>
      <c r="D2194" s="212" t="s">
        <v>283</v>
      </c>
      <c r="E2194" s="213" t="s">
        <v>1</v>
      </c>
      <c r="F2194" s="214" t="s">
        <v>7419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 x14ac:dyDescent="0.2">
      <c r="B2195" s="210"/>
      <c r="C2195" s="211"/>
      <c r="D2195" s="212" t="s">
        <v>283</v>
      </c>
      <c r="E2195" s="213" t="s">
        <v>1</v>
      </c>
      <c r="F2195" s="214" t="s">
        <v>6765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 x14ac:dyDescent="0.2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 x14ac:dyDescent="0.2">
      <c r="B2197" s="246"/>
      <c r="C2197" s="247"/>
      <c r="D2197" s="212" t="s">
        <v>283</v>
      </c>
      <c r="E2197" s="248" t="s">
        <v>1</v>
      </c>
      <c r="F2197" s="249" t="s">
        <v>5939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 x14ac:dyDescent="0.2">
      <c r="A2198" s="34"/>
      <c r="B2198" s="35"/>
      <c r="C2198" s="192" t="s">
        <v>3748</v>
      </c>
      <c r="D2198" s="192" t="s">
        <v>274</v>
      </c>
      <c r="E2198" s="193" t="s">
        <v>7420</v>
      </c>
      <c r="F2198" s="194" t="s">
        <v>6829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7421</v>
      </c>
    </row>
    <row r="2199" spans="1:65" s="13" customFormat="1" ht="11.25" x14ac:dyDescent="0.2">
      <c r="B2199" s="210"/>
      <c r="C2199" s="211"/>
      <c r="D2199" s="212" t="s">
        <v>283</v>
      </c>
      <c r="E2199" s="213" t="s">
        <v>1</v>
      </c>
      <c r="F2199" s="214" t="s">
        <v>7422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 x14ac:dyDescent="0.2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 x14ac:dyDescent="0.2">
      <c r="B2201" s="246"/>
      <c r="C2201" s="247"/>
      <c r="D2201" s="212" t="s">
        <v>283</v>
      </c>
      <c r="E2201" s="248" t="s">
        <v>1</v>
      </c>
      <c r="F2201" s="249" t="s">
        <v>5939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 x14ac:dyDescent="0.2">
      <c r="A2202" s="34"/>
      <c r="B2202" s="35"/>
      <c r="C2202" s="192" t="s">
        <v>3754</v>
      </c>
      <c r="D2202" s="192" t="s">
        <v>274</v>
      </c>
      <c r="E2202" s="193" t="s">
        <v>7423</v>
      </c>
      <c r="F2202" s="194" t="s">
        <v>6831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7424</v>
      </c>
    </row>
    <row r="2203" spans="1:65" s="13" customFormat="1" ht="11.25" x14ac:dyDescent="0.2">
      <c r="B2203" s="210"/>
      <c r="C2203" s="211"/>
      <c r="D2203" s="212" t="s">
        <v>283</v>
      </c>
      <c r="E2203" s="213" t="s">
        <v>1</v>
      </c>
      <c r="F2203" s="214" t="s">
        <v>6765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 x14ac:dyDescent="0.2">
      <c r="B2204" s="221"/>
      <c r="C2204" s="222"/>
      <c r="D2204" s="212" t="s">
        <v>283</v>
      </c>
      <c r="E2204" s="223" t="s">
        <v>1</v>
      </c>
      <c r="F2204" s="224" t="s">
        <v>7307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 x14ac:dyDescent="0.2">
      <c r="B2205" s="246"/>
      <c r="C2205" s="247"/>
      <c r="D2205" s="212" t="s">
        <v>283</v>
      </c>
      <c r="E2205" s="248" t="s">
        <v>1</v>
      </c>
      <c r="F2205" s="249" t="s">
        <v>5939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 x14ac:dyDescent="0.2">
      <c r="A2206" s="34"/>
      <c r="B2206" s="35"/>
      <c r="C2206" s="192" t="s">
        <v>3774</v>
      </c>
      <c r="D2206" s="192" t="s">
        <v>274</v>
      </c>
      <c r="E2206" s="193" t="s">
        <v>7425</v>
      </c>
      <c r="F2206" s="194" t="s">
        <v>6834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7426</v>
      </c>
    </row>
    <row r="2207" spans="1:65" s="13" customFormat="1" ht="11.25" x14ac:dyDescent="0.2">
      <c r="B2207" s="210"/>
      <c r="C2207" s="211"/>
      <c r="D2207" s="212" t="s">
        <v>283</v>
      </c>
      <c r="E2207" s="213" t="s">
        <v>1</v>
      </c>
      <c r="F2207" s="214" t="s">
        <v>6765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 x14ac:dyDescent="0.2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 x14ac:dyDescent="0.2">
      <c r="B2209" s="246"/>
      <c r="C2209" s="247"/>
      <c r="D2209" s="212" t="s">
        <v>283</v>
      </c>
      <c r="E2209" s="248" t="s">
        <v>1</v>
      </c>
      <c r="F2209" s="249" t="s">
        <v>5939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 x14ac:dyDescent="0.2">
      <c r="A2210" s="34"/>
      <c r="B2210" s="35"/>
      <c r="C2210" s="192" t="s">
        <v>3787</v>
      </c>
      <c r="D2210" s="192" t="s">
        <v>274</v>
      </c>
      <c r="E2210" s="193" t="s">
        <v>7427</v>
      </c>
      <c r="F2210" s="194" t="s">
        <v>7428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7429</v>
      </c>
    </row>
    <row r="2211" spans="1:65" s="13" customFormat="1" ht="11.25" x14ac:dyDescent="0.2">
      <c r="B2211" s="210"/>
      <c r="C2211" s="211"/>
      <c r="D2211" s="212" t="s">
        <v>283</v>
      </c>
      <c r="E2211" s="213" t="s">
        <v>1</v>
      </c>
      <c r="F2211" s="214" t="s">
        <v>6733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 x14ac:dyDescent="0.2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 x14ac:dyDescent="0.2">
      <c r="B2213" s="246"/>
      <c r="C2213" s="247"/>
      <c r="D2213" s="212" t="s">
        <v>283</v>
      </c>
      <c r="E2213" s="248" t="s">
        <v>1</v>
      </c>
      <c r="F2213" s="249" t="s">
        <v>5939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 x14ac:dyDescent="0.2">
      <c r="A2214" s="34"/>
      <c r="B2214" s="35"/>
      <c r="C2214" s="192" t="s">
        <v>3792</v>
      </c>
      <c r="D2214" s="192" t="s">
        <v>274</v>
      </c>
      <c r="E2214" s="193" t="s">
        <v>7430</v>
      </c>
      <c r="F2214" s="194" t="s">
        <v>6836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7431</v>
      </c>
    </row>
    <row r="2215" spans="1:65" s="13" customFormat="1" ht="11.25" x14ac:dyDescent="0.2">
      <c r="B2215" s="210"/>
      <c r="C2215" s="211"/>
      <c r="D2215" s="212" t="s">
        <v>283</v>
      </c>
      <c r="E2215" s="213" t="s">
        <v>1</v>
      </c>
      <c r="F2215" s="214" t="s">
        <v>7422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 x14ac:dyDescent="0.2">
      <c r="B2216" s="221"/>
      <c r="C2216" s="222"/>
      <c r="D2216" s="212" t="s">
        <v>283</v>
      </c>
      <c r="E2216" s="223" t="s">
        <v>1</v>
      </c>
      <c r="F2216" s="224" t="s">
        <v>7432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 x14ac:dyDescent="0.2">
      <c r="B2217" s="246"/>
      <c r="C2217" s="247"/>
      <c r="D2217" s="212" t="s">
        <v>283</v>
      </c>
      <c r="E2217" s="248" t="s">
        <v>1</v>
      </c>
      <c r="F2217" s="249" t="s">
        <v>5939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 x14ac:dyDescent="0.2">
      <c r="A2218" s="34"/>
      <c r="B2218" s="35"/>
      <c r="C2218" s="192" t="s">
        <v>3798</v>
      </c>
      <c r="D2218" s="192" t="s">
        <v>274</v>
      </c>
      <c r="E2218" s="193" t="s">
        <v>7433</v>
      </c>
      <c r="F2218" s="194" t="s">
        <v>7434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7435</v>
      </c>
    </row>
    <row r="2219" spans="1:65" s="13" customFormat="1" ht="11.25" x14ac:dyDescent="0.2">
      <c r="B2219" s="210"/>
      <c r="C2219" s="211"/>
      <c r="D2219" s="212" t="s">
        <v>283</v>
      </c>
      <c r="E2219" s="213" t="s">
        <v>1</v>
      </c>
      <c r="F2219" s="214" t="s">
        <v>6733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 x14ac:dyDescent="0.2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 x14ac:dyDescent="0.2">
      <c r="B2221" s="246"/>
      <c r="C2221" s="247"/>
      <c r="D2221" s="212" t="s">
        <v>283</v>
      </c>
      <c r="E2221" s="248" t="s">
        <v>1</v>
      </c>
      <c r="F2221" s="249" t="s">
        <v>5939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 x14ac:dyDescent="0.2">
      <c r="A2222" s="34"/>
      <c r="B2222" s="35"/>
      <c r="C2222" s="192" t="s">
        <v>7436</v>
      </c>
      <c r="D2222" s="192" t="s">
        <v>274</v>
      </c>
      <c r="E2222" s="193" t="s">
        <v>7437</v>
      </c>
      <c r="F2222" s="194" t="s">
        <v>6838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7438</v>
      </c>
    </row>
    <row r="2223" spans="1:65" s="13" customFormat="1" ht="11.25" x14ac:dyDescent="0.2">
      <c r="B2223" s="210"/>
      <c r="C2223" s="211"/>
      <c r="D2223" s="212" t="s">
        <v>283</v>
      </c>
      <c r="E2223" s="213" t="s">
        <v>1</v>
      </c>
      <c r="F2223" s="214" t="s">
        <v>6733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 x14ac:dyDescent="0.2">
      <c r="B2224" s="221"/>
      <c r="C2224" s="222"/>
      <c r="D2224" s="212" t="s">
        <v>283</v>
      </c>
      <c r="E2224" s="223" t="s">
        <v>1</v>
      </c>
      <c r="F2224" s="224" t="s">
        <v>7439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 x14ac:dyDescent="0.2">
      <c r="B2225" s="246"/>
      <c r="C2225" s="247"/>
      <c r="D2225" s="212" t="s">
        <v>283</v>
      </c>
      <c r="E2225" s="248" t="s">
        <v>1</v>
      </c>
      <c r="F2225" s="249" t="s">
        <v>5939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 x14ac:dyDescent="0.2">
      <c r="A2226" s="34"/>
      <c r="B2226" s="35"/>
      <c r="C2226" s="192" t="s">
        <v>3804</v>
      </c>
      <c r="D2226" s="192" t="s">
        <v>274</v>
      </c>
      <c r="E2226" s="193" t="s">
        <v>7440</v>
      </c>
      <c r="F2226" s="194" t="s">
        <v>7441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7442</v>
      </c>
    </row>
    <row r="2227" spans="1:65" s="13" customFormat="1" ht="11.25" x14ac:dyDescent="0.2">
      <c r="B2227" s="210"/>
      <c r="C2227" s="211"/>
      <c r="D2227" s="212" t="s">
        <v>283</v>
      </c>
      <c r="E2227" s="213" t="s">
        <v>1</v>
      </c>
      <c r="F2227" s="214" t="s">
        <v>7422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 x14ac:dyDescent="0.2">
      <c r="B2228" s="221"/>
      <c r="C2228" s="222"/>
      <c r="D2228" s="212" t="s">
        <v>283</v>
      </c>
      <c r="E2228" s="223" t="s">
        <v>1</v>
      </c>
      <c r="F2228" s="224" t="s">
        <v>5992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 x14ac:dyDescent="0.2">
      <c r="B2229" s="246"/>
      <c r="C2229" s="247"/>
      <c r="D2229" s="212" t="s">
        <v>283</v>
      </c>
      <c r="E2229" s="248" t="s">
        <v>1</v>
      </c>
      <c r="F2229" s="249" t="s">
        <v>5939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 x14ac:dyDescent="0.2">
      <c r="A2230" s="34"/>
      <c r="B2230" s="35"/>
      <c r="C2230" s="192" t="s">
        <v>3809</v>
      </c>
      <c r="D2230" s="192" t="s">
        <v>274</v>
      </c>
      <c r="E2230" s="193" t="s">
        <v>7443</v>
      </c>
      <c r="F2230" s="194" t="s">
        <v>7444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7445</v>
      </c>
    </row>
    <row r="2231" spans="1:65" s="13" customFormat="1" ht="33.75" x14ac:dyDescent="0.2">
      <c r="B2231" s="210"/>
      <c r="C2231" s="211"/>
      <c r="D2231" s="212" t="s">
        <v>283</v>
      </c>
      <c r="E2231" s="213" t="s">
        <v>1</v>
      </c>
      <c r="F2231" s="214" t="s">
        <v>6841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 x14ac:dyDescent="0.2">
      <c r="B2232" s="210"/>
      <c r="C2232" s="211"/>
      <c r="D2232" s="212" t="s">
        <v>283</v>
      </c>
      <c r="E2232" s="213" t="s">
        <v>1</v>
      </c>
      <c r="F2232" s="214" t="s">
        <v>6842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 x14ac:dyDescent="0.2">
      <c r="B2233" s="210"/>
      <c r="C2233" s="211"/>
      <c r="D2233" s="212" t="s">
        <v>283</v>
      </c>
      <c r="E2233" s="213" t="s">
        <v>1</v>
      </c>
      <c r="F2233" s="214" t="s">
        <v>7422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 x14ac:dyDescent="0.2">
      <c r="B2234" s="221"/>
      <c r="C2234" s="222"/>
      <c r="D2234" s="212" t="s">
        <v>283</v>
      </c>
      <c r="E2234" s="223" t="s">
        <v>1</v>
      </c>
      <c r="F2234" s="224" t="s">
        <v>7446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 x14ac:dyDescent="0.2">
      <c r="B2235" s="246"/>
      <c r="C2235" s="247"/>
      <c r="D2235" s="212" t="s">
        <v>283</v>
      </c>
      <c r="E2235" s="248" t="s">
        <v>1</v>
      </c>
      <c r="F2235" s="249" t="s">
        <v>5939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 x14ac:dyDescent="0.2">
      <c r="A2236" s="34"/>
      <c r="B2236" s="35"/>
      <c r="C2236" s="192" t="s">
        <v>3814</v>
      </c>
      <c r="D2236" s="192" t="s">
        <v>274</v>
      </c>
      <c r="E2236" s="193" t="s">
        <v>7447</v>
      </c>
      <c r="F2236" s="194" t="s">
        <v>7197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7448</v>
      </c>
    </row>
    <row r="2237" spans="1:65" s="13" customFormat="1" ht="11.25" x14ac:dyDescent="0.2">
      <c r="B2237" s="210"/>
      <c r="C2237" s="211"/>
      <c r="D2237" s="212" t="s">
        <v>283</v>
      </c>
      <c r="E2237" s="213" t="s">
        <v>1</v>
      </c>
      <c r="F2237" s="214" t="s">
        <v>7422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 x14ac:dyDescent="0.2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 x14ac:dyDescent="0.2">
      <c r="B2239" s="246"/>
      <c r="C2239" s="247"/>
      <c r="D2239" s="212" t="s">
        <v>283</v>
      </c>
      <c r="E2239" s="248" t="s">
        <v>1</v>
      </c>
      <c r="F2239" s="249" t="s">
        <v>5939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 x14ac:dyDescent="0.2">
      <c r="A2240" s="34"/>
      <c r="B2240" s="35"/>
      <c r="C2240" s="192" t="s">
        <v>3827</v>
      </c>
      <c r="D2240" s="192" t="s">
        <v>274</v>
      </c>
      <c r="E2240" s="193" t="s">
        <v>7449</v>
      </c>
      <c r="F2240" s="194" t="s">
        <v>6846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7450</v>
      </c>
    </row>
    <row r="2241" spans="1:65" s="13" customFormat="1" ht="11.25" x14ac:dyDescent="0.2">
      <c r="B2241" s="210"/>
      <c r="C2241" s="211"/>
      <c r="D2241" s="212" t="s">
        <v>283</v>
      </c>
      <c r="E2241" s="213" t="s">
        <v>1</v>
      </c>
      <c r="F2241" s="214" t="s">
        <v>7422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 x14ac:dyDescent="0.2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 x14ac:dyDescent="0.2">
      <c r="B2243" s="246"/>
      <c r="C2243" s="247"/>
      <c r="D2243" s="212" t="s">
        <v>283</v>
      </c>
      <c r="E2243" s="248" t="s">
        <v>1</v>
      </c>
      <c r="F2243" s="249" t="s">
        <v>5939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 x14ac:dyDescent="0.2">
      <c r="A2244" s="34"/>
      <c r="B2244" s="35"/>
      <c r="C2244" s="192" t="s">
        <v>3833</v>
      </c>
      <c r="D2244" s="192" t="s">
        <v>274</v>
      </c>
      <c r="E2244" s="193" t="s">
        <v>7451</v>
      </c>
      <c r="F2244" s="194" t="s">
        <v>7452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7453</v>
      </c>
    </row>
    <row r="2245" spans="1:65" s="2" customFormat="1" ht="21.75" customHeight="1" x14ac:dyDescent="0.2">
      <c r="A2245" s="34"/>
      <c r="B2245" s="35"/>
      <c r="C2245" s="192" t="s">
        <v>3848</v>
      </c>
      <c r="D2245" s="192" t="s">
        <v>274</v>
      </c>
      <c r="E2245" s="193" t="s">
        <v>7454</v>
      </c>
      <c r="F2245" s="194" t="s">
        <v>6806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7455</v>
      </c>
    </row>
    <row r="2246" spans="1:65" s="12" customFormat="1" ht="25.9" customHeight="1" x14ac:dyDescent="0.2">
      <c r="B2246" s="176"/>
      <c r="C2246" s="177"/>
      <c r="D2246" s="178" t="s">
        <v>75</v>
      </c>
      <c r="E2246" s="179" t="s">
        <v>7456</v>
      </c>
      <c r="F2246" s="179" t="s">
        <v>7457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 x14ac:dyDescent="0.2">
      <c r="A2247" s="34"/>
      <c r="B2247" s="35"/>
      <c r="C2247" s="192" t="s">
        <v>3853</v>
      </c>
      <c r="D2247" s="192" t="s">
        <v>274</v>
      </c>
      <c r="E2247" s="193" t="s">
        <v>7458</v>
      </c>
      <c r="F2247" s="194" t="s">
        <v>7459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7460</v>
      </c>
    </row>
    <row r="2248" spans="1:65" s="13" customFormat="1" ht="22.5" x14ac:dyDescent="0.2">
      <c r="B2248" s="210"/>
      <c r="C2248" s="211"/>
      <c r="D2248" s="212" t="s">
        <v>283</v>
      </c>
      <c r="E2248" s="213" t="s">
        <v>1</v>
      </c>
      <c r="F2248" s="214" t="s">
        <v>6704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 x14ac:dyDescent="0.2">
      <c r="B2249" s="210"/>
      <c r="C2249" s="211"/>
      <c r="D2249" s="212" t="s">
        <v>283</v>
      </c>
      <c r="E2249" s="213" t="s">
        <v>1</v>
      </c>
      <c r="F2249" s="214" t="s">
        <v>7379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 x14ac:dyDescent="0.2">
      <c r="B2250" s="210"/>
      <c r="C2250" s="211"/>
      <c r="D2250" s="212" t="s">
        <v>283</v>
      </c>
      <c r="E2250" s="213" t="s">
        <v>1</v>
      </c>
      <c r="F2250" s="214" t="s">
        <v>7182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 x14ac:dyDescent="0.2">
      <c r="B2251" s="210"/>
      <c r="C2251" s="211"/>
      <c r="D2251" s="212" t="s">
        <v>283</v>
      </c>
      <c r="E2251" s="213" t="s">
        <v>1</v>
      </c>
      <c r="F2251" s="214" t="s">
        <v>6814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 x14ac:dyDescent="0.2">
      <c r="B2252" s="210"/>
      <c r="C2252" s="211"/>
      <c r="D2252" s="212" t="s">
        <v>283</v>
      </c>
      <c r="E2252" s="213" t="s">
        <v>1</v>
      </c>
      <c r="F2252" s="214" t="s">
        <v>6815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 x14ac:dyDescent="0.2">
      <c r="B2253" s="210"/>
      <c r="C2253" s="211"/>
      <c r="D2253" s="212" t="s">
        <v>283</v>
      </c>
      <c r="E2253" s="213" t="s">
        <v>1</v>
      </c>
      <c r="F2253" s="214" t="s">
        <v>7380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 x14ac:dyDescent="0.2">
      <c r="B2254" s="210"/>
      <c r="C2254" s="211"/>
      <c r="D2254" s="212" t="s">
        <v>283</v>
      </c>
      <c r="E2254" s="213" t="s">
        <v>1</v>
      </c>
      <c r="F2254" s="214" t="s">
        <v>7381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 x14ac:dyDescent="0.2">
      <c r="B2255" s="210"/>
      <c r="C2255" s="211"/>
      <c r="D2255" s="212" t="s">
        <v>283</v>
      </c>
      <c r="E2255" s="213" t="s">
        <v>1</v>
      </c>
      <c r="F2255" s="214" t="s">
        <v>6765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 x14ac:dyDescent="0.2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 x14ac:dyDescent="0.2">
      <c r="B2257" s="246"/>
      <c r="C2257" s="247"/>
      <c r="D2257" s="212" t="s">
        <v>283</v>
      </c>
      <c r="E2257" s="248" t="s">
        <v>1</v>
      </c>
      <c r="F2257" s="249" t="s">
        <v>5939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 x14ac:dyDescent="0.2">
      <c r="A2258" s="34"/>
      <c r="B2258" s="35"/>
      <c r="C2258" s="192" t="s">
        <v>3871</v>
      </c>
      <c r="D2258" s="192" t="s">
        <v>274</v>
      </c>
      <c r="E2258" s="193" t="s">
        <v>7461</v>
      </c>
      <c r="F2258" s="194" t="s">
        <v>7383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7462</v>
      </c>
    </row>
    <row r="2259" spans="1:65" s="13" customFormat="1" ht="11.25" x14ac:dyDescent="0.2">
      <c r="B2259" s="210"/>
      <c r="C2259" s="211"/>
      <c r="D2259" s="212" t="s">
        <v>283</v>
      </c>
      <c r="E2259" s="213" t="s">
        <v>1</v>
      </c>
      <c r="F2259" s="214" t="s">
        <v>6765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 x14ac:dyDescent="0.2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 x14ac:dyDescent="0.2">
      <c r="B2261" s="246"/>
      <c r="C2261" s="247"/>
      <c r="D2261" s="212" t="s">
        <v>283</v>
      </c>
      <c r="E2261" s="248" t="s">
        <v>1</v>
      </c>
      <c r="F2261" s="249" t="s">
        <v>5939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 x14ac:dyDescent="0.2">
      <c r="A2262" s="34"/>
      <c r="B2262" s="35"/>
      <c r="C2262" s="192" t="s">
        <v>3898</v>
      </c>
      <c r="D2262" s="192" t="s">
        <v>274</v>
      </c>
      <c r="E2262" s="193" t="s">
        <v>7463</v>
      </c>
      <c r="F2262" s="194" t="s">
        <v>7386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7464</v>
      </c>
    </row>
    <row r="2263" spans="1:65" s="13" customFormat="1" ht="11.25" x14ac:dyDescent="0.2">
      <c r="B2263" s="210"/>
      <c r="C2263" s="211"/>
      <c r="D2263" s="212" t="s">
        <v>283</v>
      </c>
      <c r="E2263" s="213" t="s">
        <v>1</v>
      </c>
      <c r="F2263" s="214" t="s">
        <v>6765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 x14ac:dyDescent="0.2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 x14ac:dyDescent="0.2">
      <c r="B2265" s="246"/>
      <c r="C2265" s="247"/>
      <c r="D2265" s="212" t="s">
        <v>283</v>
      </c>
      <c r="E2265" s="248" t="s">
        <v>1</v>
      </c>
      <c r="F2265" s="249" t="s">
        <v>5939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 x14ac:dyDescent="0.2">
      <c r="A2266" s="34"/>
      <c r="B2266" s="35"/>
      <c r="C2266" s="192" t="s">
        <v>3903</v>
      </c>
      <c r="D2266" s="192" t="s">
        <v>274</v>
      </c>
      <c r="E2266" s="193" t="s">
        <v>7465</v>
      </c>
      <c r="F2266" s="194" t="s">
        <v>7389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7466</v>
      </c>
    </row>
    <row r="2267" spans="1:65" s="13" customFormat="1" ht="11.25" x14ac:dyDescent="0.2">
      <c r="B2267" s="210"/>
      <c r="C2267" s="211"/>
      <c r="D2267" s="212" t="s">
        <v>283</v>
      </c>
      <c r="E2267" s="213" t="s">
        <v>1</v>
      </c>
      <c r="F2267" s="214" t="s">
        <v>6765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 x14ac:dyDescent="0.2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 x14ac:dyDescent="0.2">
      <c r="B2269" s="246"/>
      <c r="C2269" s="247"/>
      <c r="D2269" s="212" t="s">
        <v>283</v>
      </c>
      <c r="E2269" s="248" t="s">
        <v>1</v>
      </c>
      <c r="F2269" s="249" t="s">
        <v>5939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 x14ac:dyDescent="0.2">
      <c r="A2270" s="34"/>
      <c r="B2270" s="35"/>
      <c r="C2270" s="192" t="s">
        <v>3912</v>
      </c>
      <c r="D2270" s="192" t="s">
        <v>274</v>
      </c>
      <c r="E2270" s="193" t="s">
        <v>7467</v>
      </c>
      <c r="F2270" s="194" t="s">
        <v>6824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7468</v>
      </c>
    </row>
    <row r="2271" spans="1:65" s="13" customFormat="1" ht="11.25" x14ac:dyDescent="0.2">
      <c r="B2271" s="210"/>
      <c r="C2271" s="211"/>
      <c r="D2271" s="212" t="s">
        <v>283</v>
      </c>
      <c r="E2271" s="213" t="s">
        <v>1</v>
      </c>
      <c r="F2271" s="214" t="s">
        <v>6765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 x14ac:dyDescent="0.2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 x14ac:dyDescent="0.2">
      <c r="B2273" s="246"/>
      <c r="C2273" s="247"/>
      <c r="D2273" s="212" t="s">
        <v>283</v>
      </c>
      <c r="E2273" s="248" t="s">
        <v>1</v>
      </c>
      <c r="F2273" s="249" t="s">
        <v>5939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44.25" customHeight="1" x14ac:dyDescent="0.2">
      <c r="A2274" s="34"/>
      <c r="B2274" s="35"/>
      <c r="C2274" s="192" t="s">
        <v>3916</v>
      </c>
      <c r="D2274" s="192" t="s">
        <v>274</v>
      </c>
      <c r="E2274" s="193" t="s">
        <v>7469</v>
      </c>
      <c r="F2274" s="194" t="s">
        <v>7470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7471</v>
      </c>
    </row>
    <row r="2275" spans="1:65" s="13" customFormat="1" ht="22.5" x14ac:dyDescent="0.2">
      <c r="B2275" s="210"/>
      <c r="C2275" s="211"/>
      <c r="D2275" s="212" t="s">
        <v>283</v>
      </c>
      <c r="E2275" s="213" t="s">
        <v>1</v>
      </c>
      <c r="F2275" s="214" t="s">
        <v>7395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 x14ac:dyDescent="0.2">
      <c r="B2276" s="210"/>
      <c r="C2276" s="211"/>
      <c r="D2276" s="212" t="s">
        <v>283</v>
      </c>
      <c r="E2276" s="213" t="s">
        <v>1</v>
      </c>
      <c r="F2276" s="214" t="s">
        <v>7396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 x14ac:dyDescent="0.2">
      <c r="B2277" s="210"/>
      <c r="C2277" s="211"/>
      <c r="D2277" s="212" t="s">
        <v>283</v>
      </c>
      <c r="E2277" s="213" t="s">
        <v>1</v>
      </c>
      <c r="F2277" s="214" t="s">
        <v>7397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 x14ac:dyDescent="0.2">
      <c r="B2278" s="210"/>
      <c r="C2278" s="211"/>
      <c r="D2278" s="212" t="s">
        <v>283</v>
      </c>
      <c r="E2278" s="213" t="s">
        <v>1</v>
      </c>
      <c r="F2278" s="214" t="s">
        <v>7398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 x14ac:dyDescent="0.2">
      <c r="B2279" s="210"/>
      <c r="C2279" s="211"/>
      <c r="D2279" s="212" t="s">
        <v>283</v>
      </c>
      <c r="E2279" s="213" t="s">
        <v>1</v>
      </c>
      <c r="F2279" s="214" t="s">
        <v>6915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 x14ac:dyDescent="0.2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 x14ac:dyDescent="0.2">
      <c r="B2281" s="246"/>
      <c r="C2281" s="247"/>
      <c r="D2281" s="212" t="s">
        <v>283</v>
      </c>
      <c r="E2281" s="248" t="s">
        <v>1</v>
      </c>
      <c r="F2281" s="249" t="s">
        <v>5939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 x14ac:dyDescent="0.2">
      <c r="A2282" s="34"/>
      <c r="B2282" s="35"/>
      <c r="C2282" s="192" t="s">
        <v>3940</v>
      </c>
      <c r="D2282" s="192" t="s">
        <v>274</v>
      </c>
      <c r="E2282" s="193" t="s">
        <v>7472</v>
      </c>
      <c r="F2282" s="194" t="s">
        <v>7473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7474</v>
      </c>
    </row>
    <row r="2283" spans="1:65" s="13" customFormat="1" ht="22.5" x14ac:dyDescent="0.2">
      <c r="B2283" s="210"/>
      <c r="C2283" s="211"/>
      <c r="D2283" s="212" t="s">
        <v>283</v>
      </c>
      <c r="E2283" s="213" t="s">
        <v>1</v>
      </c>
      <c r="F2283" s="214" t="s">
        <v>7395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 x14ac:dyDescent="0.2">
      <c r="B2284" s="210"/>
      <c r="C2284" s="211"/>
      <c r="D2284" s="212" t="s">
        <v>283</v>
      </c>
      <c r="E2284" s="213" t="s">
        <v>1</v>
      </c>
      <c r="F2284" s="214" t="s">
        <v>7396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 x14ac:dyDescent="0.2">
      <c r="B2285" s="210"/>
      <c r="C2285" s="211"/>
      <c r="D2285" s="212" t="s">
        <v>283</v>
      </c>
      <c r="E2285" s="213" t="s">
        <v>1</v>
      </c>
      <c r="F2285" s="214" t="s">
        <v>7397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 x14ac:dyDescent="0.2">
      <c r="B2286" s="210"/>
      <c r="C2286" s="211"/>
      <c r="D2286" s="212" t="s">
        <v>283</v>
      </c>
      <c r="E2286" s="213" t="s">
        <v>1</v>
      </c>
      <c r="F2286" s="214" t="s">
        <v>7398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 x14ac:dyDescent="0.2">
      <c r="B2287" s="210"/>
      <c r="C2287" s="211"/>
      <c r="D2287" s="212" t="s">
        <v>283</v>
      </c>
      <c r="E2287" s="213" t="s">
        <v>1</v>
      </c>
      <c r="F2287" s="214" t="s">
        <v>6915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 x14ac:dyDescent="0.2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 x14ac:dyDescent="0.2">
      <c r="B2289" s="246"/>
      <c r="C2289" s="247"/>
      <c r="D2289" s="212" t="s">
        <v>283</v>
      </c>
      <c r="E2289" s="248" t="s">
        <v>1</v>
      </c>
      <c r="F2289" s="249" t="s">
        <v>5939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 x14ac:dyDescent="0.2">
      <c r="A2290" s="34"/>
      <c r="B2290" s="35"/>
      <c r="C2290" s="192" t="s">
        <v>3953</v>
      </c>
      <c r="D2290" s="192" t="s">
        <v>274</v>
      </c>
      <c r="E2290" s="193" t="s">
        <v>7475</v>
      </c>
      <c r="F2290" s="194" t="s">
        <v>7476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7477</v>
      </c>
    </row>
    <row r="2291" spans="1:65" s="13" customFormat="1" ht="22.5" x14ac:dyDescent="0.2">
      <c r="B2291" s="210"/>
      <c r="C2291" s="211"/>
      <c r="D2291" s="212" t="s">
        <v>283</v>
      </c>
      <c r="E2291" s="213" t="s">
        <v>1</v>
      </c>
      <c r="F2291" s="214" t="s">
        <v>7395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 x14ac:dyDescent="0.2">
      <c r="B2292" s="210"/>
      <c r="C2292" s="211"/>
      <c r="D2292" s="212" t="s">
        <v>283</v>
      </c>
      <c r="E2292" s="213" t="s">
        <v>1</v>
      </c>
      <c r="F2292" s="214" t="s">
        <v>7396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 x14ac:dyDescent="0.2">
      <c r="B2293" s="210"/>
      <c r="C2293" s="211"/>
      <c r="D2293" s="212" t="s">
        <v>283</v>
      </c>
      <c r="E2293" s="213" t="s">
        <v>1</v>
      </c>
      <c r="F2293" s="214" t="s">
        <v>7397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 x14ac:dyDescent="0.2">
      <c r="B2294" s="210"/>
      <c r="C2294" s="211"/>
      <c r="D2294" s="212" t="s">
        <v>283</v>
      </c>
      <c r="E2294" s="213" t="s">
        <v>1</v>
      </c>
      <c r="F2294" s="214" t="s">
        <v>6915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 x14ac:dyDescent="0.2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 x14ac:dyDescent="0.2">
      <c r="B2296" s="246"/>
      <c r="C2296" s="247"/>
      <c r="D2296" s="212" t="s">
        <v>283</v>
      </c>
      <c r="E2296" s="248" t="s">
        <v>1</v>
      </c>
      <c r="F2296" s="249" t="s">
        <v>5939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 x14ac:dyDescent="0.2">
      <c r="A2297" s="34"/>
      <c r="B2297" s="35"/>
      <c r="C2297" s="192" t="s">
        <v>3959</v>
      </c>
      <c r="D2297" s="192" t="s">
        <v>274</v>
      </c>
      <c r="E2297" s="193" t="s">
        <v>7478</v>
      </c>
      <c r="F2297" s="194" t="s">
        <v>7479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7480</v>
      </c>
    </row>
    <row r="2298" spans="1:65" s="13" customFormat="1" ht="22.5" x14ac:dyDescent="0.2">
      <c r="B2298" s="210"/>
      <c r="C2298" s="211"/>
      <c r="D2298" s="212" t="s">
        <v>283</v>
      </c>
      <c r="E2298" s="213" t="s">
        <v>1</v>
      </c>
      <c r="F2298" s="214" t="s">
        <v>7395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 x14ac:dyDescent="0.2">
      <c r="B2299" s="210"/>
      <c r="C2299" s="211"/>
      <c r="D2299" s="212" t="s">
        <v>283</v>
      </c>
      <c r="E2299" s="213" t="s">
        <v>1</v>
      </c>
      <c r="F2299" s="214" t="s">
        <v>7396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 x14ac:dyDescent="0.2">
      <c r="B2300" s="210"/>
      <c r="C2300" s="211"/>
      <c r="D2300" s="212" t="s">
        <v>283</v>
      </c>
      <c r="E2300" s="213" t="s">
        <v>1</v>
      </c>
      <c r="F2300" s="214" t="s">
        <v>7397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 x14ac:dyDescent="0.2">
      <c r="B2301" s="210"/>
      <c r="C2301" s="211"/>
      <c r="D2301" s="212" t="s">
        <v>283</v>
      </c>
      <c r="E2301" s="213" t="s">
        <v>1</v>
      </c>
      <c r="F2301" s="214" t="s">
        <v>6915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 x14ac:dyDescent="0.2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 x14ac:dyDescent="0.2">
      <c r="B2303" s="246"/>
      <c r="C2303" s="247"/>
      <c r="D2303" s="212" t="s">
        <v>283</v>
      </c>
      <c r="E2303" s="248" t="s">
        <v>1</v>
      </c>
      <c r="F2303" s="249" t="s">
        <v>5939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33" customHeight="1" x14ac:dyDescent="0.2">
      <c r="A2304" s="34"/>
      <c r="B2304" s="35"/>
      <c r="C2304" s="192" t="s">
        <v>3966</v>
      </c>
      <c r="D2304" s="192" t="s">
        <v>274</v>
      </c>
      <c r="E2304" s="193" t="s">
        <v>7481</v>
      </c>
      <c r="F2304" s="194" t="s">
        <v>7408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7482</v>
      </c>
    </row>
    <row r="2305" spans="1:65" s="13" customFormat="1" ht="11.25" x14ac:dyDescent="0.2">
      <c r="B2305" s="210"/>
      <c r="C2305" s="211"/>
      <c r="D2305" s="212" t="s">
        <v>283</v>
      </c>
      <c r="E2305" s="213" t="s">
        <v>1</v>
      </c>
      <c r="F2305" s="214" t="s">
        <v>6915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 x14ac:dyDescent="0.2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 x14ac:dyDescent="0.2">
      <c r="B2307" s="246"/>
      <c r="C2307" s="247"/>
      <c r="D2307" s="212" t="s">
        <v>283</v>
      </c>
      <c r="E2307" s="248" t="s">
        <v>1</v>
      </c>
      <c r="F2307" s="249" t="s">
        <v>5939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 x14ac:dyDescent="0.2">
      <c r="A2308" s="34"/>
      <c r="B2308" s="35"/>
      <c r="C2308" s="192" t="s">
        <v>3974</v>
      </c>
      <c r="D2308" s="192" t="s">
        <v>274</v>
      </c>
      <c r="E2308" s="193" t="s">
        <v>7483</v>
      </c>
      <c r="F2308" s="194" t="s">
        <v>7411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7484</v>
      </c>
    </row>
    <row r="2309" spans="1:65" s="13" customFormat="1" ht="11.25" x14ac:dyDescent="0.2">
      <c r="B2309" s="210"/>
      <c r="C2309" s="211"/>
      <c r="D2309" s="212" t="s">
        <v>283</v>
      </c>
      <c r="E2309" s="213" t="s">
        <v>1</v>
      </c>
      <c r="F2309" s="214" t="s">
        <v>6915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 x14ac:dyDescent="0.2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 x14ac:dyDescent="0.2">
      <c r="B2311" s="246"/>
      <c r="C2311" s="247"/>
      <c r="D2311" s="212" t="s">
        <v>283</v>
      </c>
      <c r="E2311" s="248" t="s">
        <v>1</v>
      </c>
      <c r="F2311" s="249" t="s">
        <v>5939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 x14ac:dyDescent="0.2">
      <c r="A2312" s="34"/>
      <c r="B2312" s="35"/>
      <c r="C2312" s="192" t="s">
        <v>3979</v>
      </c>
      <c r="D2312" s="192" t="s">
        <v>274</v>
      </c>
      <c r="E2312" s="193" t="s">
        <v>7485</v>
      </c>
      <c r="F2312" s="194" t="s">
        <v>7414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7486</v>
      </c>
    </row>
    <row r="2313" spans="1:65" s="13" customFormat="1" ht="11.25" x14ac:dyDescent="0.2">
      <c r="B2313" s="210"/>
      <c r="C2313" s="211"/>
      <c r="D2313" s="212" t="s">
        <v>283</v>
      </c>
      <c r="E2313" s="213" t="s">
        <v>1</v>
      </c>
      <c r="F2313" s="214" t="s">
        <v>6915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 x14ac:dyDescent="0.2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 x14ac:dyDescent="0.2">
      <c r="B2315" s="246"/>
      <c r="C2315" s="247"/>
      <c r="D2315" s="212" t="s">
        <v>283</v>
      </c>
      <c r="E2315" s="248" t="s">
        <v>1</v>
      </c>
      <c r="F2315" s="249" t="s">
        <v>5939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 x14ac:dyDescent="0.2">
      <c r="A2316" s="34"/>
      <c r="B2316" s="35"/>
      <c r="C2316" s="192" t="s">
        <v>3983</v>
      </c>
      <c r="D2316" s="192" t="s">
        <v>274</v>
      </c>
      <c r="E2316" s="193" t="s">
        <v>7487</v>
      </c>
      <c r="F2316" s="194" t="s">
        <v>6829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7488</v>
      </c>
    </row>
    <row r="2317" spans="1:65" s="13" customFormat="1" ht="11.25" x14ac:dyDescent="0.2">
      <c r="B2317" s="210"/>
      <c r="C2317" s="211"/>
      <c r="D2317" s="212" t="s">
        <v>283</v>
      </c>
      <c r="E2317" s="213" t="s">
        <v>1</v>
      </c>
      <c r="F2317" s="214" t="s">
        <v>7489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 x14ac:dyDescent="0.2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 x14ac:dyDescent="0.2">
      <c r="B2319" s="246"/>
      <c r="C2319" s="247"/>
      <c r="D2319" s="212" t="s">
        <v>283</v>
      </c>
      <c r="E2319" s="248" t="s">
        <v>1</v>
      </c>
      <c r="F2319" s="249" t="s">
        <v>5939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 x14ac:dyDescent="0.2">
      <c r="A2320" s="34"/>
      <c r="B2320" s="35"/>
      <c r="C2320" s="192" t="s">
        <v>3988</v>
      </c>
      <c r="D2320" s="192" t="s">
        <v>274</v>
      </c>
      <c r="E2320" s="193" t="s">
        <v>7490</v>
      </c>
      <c r="F2320" s="194" t="s">
        <v>6831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7491</v>
      </c>
    </row>
    <row r="2321" spans="1:65" s="13" customFormat="1" ht="11.25" x14ac:dyDescent="0.2">
      <c r="B2321" s="210"/>
      <c r="C2321" s="211"/>
      <c r="D2321" s="212" t="s">
        <v>283</v>
      </c>
      <c r="E2321" s="213" t="s">
        <v>1</v>
      </c>
      <c r="F2321" s="214" t="s">
        <v>6765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 x14ac:dyDescent="0.2">
      <c r="B2322" s="221"/>
      <c r="C2322" s="222"/>
      <c r="D2322" s="212" t="s">
        <v>283</v>
      </c>
      <c r="E2322" s="223" t="s">
        <v>1</v>
      </c>
      <c r="F2322" s="224" t="s">
        <v>7355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 x14ac:dyDescent="0.2">
      <c r="B2323" s="246"/>
      <c r="C2323" s="247"/>
      <c r="D2323" s="212" t="s">
        <v>283</v>
      </c>
      <c r="E2323" s="248" t="s">
        <v>1</v>
      </c>
      <c r="F2323" s="249" t="s">
        <v>5939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 x14ac:dyDescent="0.2">
      <c r="A2324" s="34"/>
      <c r="B2324" s="35"/>
      <c r="C2324" s="192" t="s">
        <v>3996</v>
      </c>
      <c r="D2324" s="192" t="s">
        <v>274</v>
      </c>
      <c r="E2324" s="193" t="s">
        <v>7492</v>
      </c>
      <c r="F2324" s="194" t="s">
        <v>6834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7493</v>
      </c>
    </row>
    <row r="2325" spans="1:65" s="13" customFormat="1" ht="11.25" x14ac:dyDescent="0.2">
      <c r="B2325" s="210"/>
      <c r="C2325" s="211"/>
      <c r="D2325" s="212" t="s">
        <v>283</v>
      </c>
      <c r="E2325" s="213" t="s">
        <v>1</v>
      </c>
      <c r="F2325" s="214" t="s">
        <v>6765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 x14ac:dyDescent="0.2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 x14ac:dyDescent="0.2">
      <c r="B2327" s="246"/>
      <c r="C2327" s="247"/>
      <c r="D2327" s="212" t="s">
        <v>283</v>
      </c>
      <c r="E2327" s="248" t="s">
        <v>1</v>
      </c>
      <c r="F2327" s="249" t="s">
        <v>5939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 x14ac:dyDescent="0.2">
      <c r="A2328" s="34"/>
      <c r="B2328" s="35"/>
      <c r="C2328" s="192" t="s">
        <v>3999</v>
      </c>
      <c r="D2328" s="192" t="s">
        <v>274</v>
      </c>
      <c r="E2328" s="193" t="s">
        <v>7494</v>
      </c>
      <c r="F2328" s="194" t="s">
        <v>7428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7495</v>
      </c>
    </row>
    <row r="2329" spans="1:65" s="13" customFormat="1" ht="11.25" x14ac:dyDescent="0.2">
      <c r="B2329" s="210"/>
      <c r="C2329" s="211"/>
      <c r="D2329" s="212" t="s">
        <v>283</v>
      </c>
      <c r="E2329" s="213" t="s">
        <v>1</v>
      </c>
      <c r="F2329" s="214" t="s">
        <v>6915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 x14ac:dyDescent="0.2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 x14ac:dyDescent="0.2">
      <c r="B2331" s="246"/>
      <c r="C2331" s="247"/>
      <c r="D2331" s="212" t="s">
        <v>283</v>
      </c>
      <c r="E2331" s="248" t="s">
        <v>1</v>
      </c>
      <c r="F2331" s="249" t="s">
        <v>5939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 x14ac:dyDescent="0.2">
      <c r="A2332" s="34"/>
      <c r="B2332" s="35"/>
      <c r="C2332" s="192" t="s">
        <v>4007</v>
      </c>
      <c r="D2332" s="192" t="s">
        <v>274</v>
      </c>
      <c r="E2332" s="193" t="s">
        <v>7496</v>
      </c>
      <c r="F2332" s="194" t="s">
        <v>6836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7497</v>
      </c>
    </row>
    <row r="2333" spans="1:65" s="13" customFormat="1" ht="11.25" x14ac:dyDescent="0.2">
      <c r="B2333" s="210"/>
      <c r="C2333" s="211"/>
      <c r="D2333" s="212" t="s">
        <v>283</v>
      </c>
      <c r="E2333" s="213" t="s">
        <v>1</v>
      </c>
      <c r="F2333" s="214" t="s">
        <v>7489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 x14ac:dyDescent="0.2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 x14ac:dyDescent="0.2">
      <c r="B2335" s="246"/>
      <c r="C2335" s="247"/>
      <c r="D2335" s="212" t="s">
        <v>283</v>
      </c>
      <c r="E2335" s="248" t="s">
        <v>1</v>
      </c>
      <c r="F2335" s="249" t="s">
        <v>5939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 x14ac:dyDescent="0.2">
      <c r="A2336" s="34"/>
      <c r="B2336" s="35"/>
      <c r="C2336" s="192" t="s">
        <v>4012</v>
      </c>
      <c r="D2336" s="192" t="s">
        <v>274</v>
      </c>
      <c r="E2336" s="193" t="s">
        <v>7498</v>
      </c>
      <c r="F2336" s="194" t="s">
        <v>7434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7499</v>
      </c>
    </row>
    <row r="2337" spans="1:65" s="13" customFormat="1" ht="11.25" x14ac:dyDescent="0.2">
      <c r="B2337" s="210"/>
      <c r="C2337" s="211"/>
      <c r="D2337" s="212" t="s">
        <v>283</v>
      </c>
      <c r="E2337" s="213" t="s">
        <v>1</v>
      </c>
      <c r="F2337" s="214" t="s">
        <v>6915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 x14ac:dyDescent="0.2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 x14ac:dyDescent="0.2">
      <c r="B2339" s="246"/>
      <c r="C2339" s="247"/>
      <c r="D2339" s="212" t="s">
        <v>283</v>
      </c>
      <c r="E2339" s="248" t="s">
        <v>1</v>
      </c>
      <c r="F2339" s="249" t="s">
        <v>5939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 x14ac:dyDescent="0.2">
      <c r="A2340" s="34"/>
      <c r="B2340" s="35"/>
      <c r="C2340" s="192" t="s">
        <v>4017</v>
      </c>
      <c r="D2340" s="192" t="s">
        <v>274</v>
      </c>
      <c r="E2340" s="193" t="s">
        <v>7500</v>
      </c>
      <c r="F2340" s="194" t="s">
        <v>6838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7501</v>
      </c>
    </row>
    <row r="2341" spans="1:65" s="13" customFormat="1" ht="11.25" x14ac:dyDescent="0.2">
      <c r="B2341" s="210"/>
      <c r="C2341" s="211"/>
      <c r="D2341" s="212" t="s">
        <v>283</v>
      </c>
      <c r="E2341" s="213" t="s">
        <v>1</v>
      </c>
      <c r="F2341" s="214" t="s">
        <v>6915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 x14ac:dyDescent="0.2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 x14ac:dyDescent="0.2">
      <c r="B2343" s="246"/>
      <c r="C2343" s="247"/>
      <c r="D2343" s="212" t="s">
        <v>283</v>
      </c>
      <c r="E2343" s="248" t="s">
        <v>1</v>
      </c>
      <c r="F2343" s="249" t="s">
        <v>5939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 x14ac:dyDescent="0.2">
      <c r="A2344" s="34"/>
      <c r="B2344" s="35"/>
      <c r="C2344" s="192" t="s">
        <v>4022</v>
      </c>
      <c r="D2344" s="192" t="s">
        <v>274</v>
      </c>
      <c r="E2344" s="193" t="s">
        <v>7502</v>
      </c>
      <c r="F2344" s="194" t="s">
        <v>7312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7503</v>
      </c>
    </row>
    <row r="2345" spans="1:65" s="13" customFormat="1" ht="11.25" x14ac:dyDescent="0.2">
      <c r="B2345" s="210"/>
      <c r="C2345" s="211"/>
      <c r="D2345" s="212" t="s">
        <v>283</v>
      </c>
      <c r="E2345" s="213" t="s">
        <v>1</v>
      </c>
      <c r="F2345" s="214" t="s">
        <v>6915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 x14ac:dyDescent="0.2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 x14ac:dyDescent="0.2">
      <c r="B2347" s="246"/>
      <c r="C2347" s="247"/>
      <c r="D2347" s="212" t="s">
        <v>283</v>
      </c>
      <c r="E2347" s="248" t="s">
        <v>1</v>
      </c>
      <c r="F2347" s="249" t="s">
        <v>5939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 x14ac:dyDescent="0.2">
      <c r="A2348" s="34"/>
      <c r="B2348" s="35"/>
      <c r="C2348" s="192" t="s">
        <v>4028</v>
      </c>
      <c r="D2348" s="192" t="s">
        <v>274</v>
      </c>
      <c r="E2348" s="193" t="s">
        <v>7504</v>
      </c>
      <c r="F2348" s="194" t="s">
        <v>7441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7505</v>
      </c>
    </row>
    <row r="2349" spans="1:65" s="13" customFormat="1" ht="11.25" x14ac:dyDescent="0.2">
      <c r="B2349" s="210"/>
      <c r="C2349" s="211"/>
      <c r="D2349" s="212" t="s">
        <v>283</v>
      </c>
      <c r="E2349" s="213" t="s">
        <v>1</v>
      </c>
      <c r="F2349" s="214" t="s">
        <v>7489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 x14ac:dyDescent="0.2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 x14ac:dyDescent="0.2">
      <c r="B2351" s="246"/>
      <c r="C2351" s="247"/>
      <c r="D2351" s="212" t="s">
        <v>283</v>
      </c>
      <c r="E2351" s="248" t="s">
        <v>1</v>
      </c>
      <c r="F2351" s="249" t="s">
        <v>5939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 x14ac:dyDescent="0.2">
      <c r="A2352" s="34"/>
      <c r="B2352" s="35"/>
      <c r="C2352" s="192" t="s">
        <v>4033</v>
      </c>
      <c r="D2352" s="192" t="s">
        <v>274</v>
      </c>
      <c r="E2352" s="193" t="s">
        <v>7506</v>
      </c>
      <c r="F2352" s="194" t="s">
        <v>7444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7507</v>
      </c>
    </row>
    <row r="2353" spans="1:65" s="13" customFormat="1" ht="33.75" x14ac:dyDescent="0.2">
      <c r="B2353" s="210"/>
      <c r="C2353" s="211"/>
      <c r="D2353" s="212" t="s">
        <v>283</v>
      </c>
      <c r="E2353" s="213" t="s">
        <v>1</v>
      </c>
      <c r="F2353" s="214" t="s">
        <v>6841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 x14ac:dyDescent="0.2">
      <c r="B2354" s="210"/>
      <c r="C2354" s="211"/>
      <c r="D2354" s="212" t="s">
        <v>283</v>
      </c>
      <c r="E2354" s="213" t="s">
        <v>1</v>
      </c>
      <c r="F2354" s="214" t="s">
        <v>6842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 x14ac:dyDescent="0.2">
      <c r="B2355" s="210"/>
      <c r="C2355" s="211"/>
      <c r="D2355" s="212" t="s">
        <v>283</v>
      </c>
      <c r="E2355" s="213" t="s">
        <v>1</v>
      </c>
      <c r="F2355" s="214" t="s">
        <v>7489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 x14ac:dyDescent="0.2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 x14ac:dyDescent="0.2">
      <c r="B2357" s="246"/>
      <c r="C2357" s="247"/>
      <c r="D2357" s="212" t="s">
        <v>283</v>
      </c>
      <c r="E2357" s="248" t="s">
        <v>1</v>
      </c>
      <c r="F2357" s="249" t="s">
        <v>5939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 x14ac:dyDescent="0.2">
      <c r="A2358" s="34"/>
      <c r="B2358" s="35"/>
      <c r="C2358" s="192" t="s">
        <v>4038</v>
      </c>
      <c r="D2358" s="192" t="s">
        <v>274</v>
      </c>
      <c r="E2358" s="193" t="s">
        <v>7508</v>
      </c>
      <c r="F2358" s="194" t="s">
        <v>7197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7509</v>
      </c>
    </row>
    <row r="2359" spans="1:65" s="13" customFormat="1" ht="11.25" x14ac:dyDescent="0.2">
      <c r="B2359" s="210"/>
      <c r="C2359" s="211"/>
      <c r="D2359" s="212" t="s">
        <v>283</v>
      </c>
      <c r="E2359" s="213" t="s">
        <v>1</v>
      </c>
      <c r="F2359" s="214" t="s">
        <v>7489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 x14ac:dyDescent="0.2">
      <c r="B2360" s="221"/>
      <c r="C2360" s="222"/>
      <c r="D2360" s="212" t="s">
        <v>283</v>
      </c>
      <c r="E2360" s="223" t="s">
        <v>1</v>
      </c>
      <c r="F2360" s="224" t="s">
        <v>6862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 x14ac:dyDescent="0.2">
      <c r="B2361" s="246"/>
      <c r="C2361" s="247"/>
      <c r="D2361" s="212" t="s">
        <v>283</v>
      </c>
      <c r="E2361" s="248" t="s">
        <v>1</v>
      </c>
      <c r="F2361" s="249" t="s">
        <v>5939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 x14ac:dyDescent="0.2">
      <c r="A2362" s="34"/>
      <c r="B2362" s="35"/>
      <c r="C2362" s="192" t="s">
        <v>4043</v>
      </c>
      <c r="D2362" s="192" t="s">
        <v>274</v>
      </c>
      <c r="E2362" s="193" t="s">
        <v>7510</v>
      </c>
      <c r="F2362" s="194" t="s">
        <v>6846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7511</v>
      </c>
    </row>
    <row r="2363" spans="1:65" s="13" customFormat="1" ht="11.25" x14ac:dyDescent="0.2">
      <c r="B2363" s="210"/>
      <c r="C2363" s="211"/>
      <c r="D2363" s="212" t="s">
        <v>283</v>
      </c>
      <c r="E2363" s="213" t="s">
        <v>1</v>
      </c>
      <c r="F2363" s="214" t="s">
        <v>7489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 x14ac:dyDescent="0.2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 x14ac:dyDescent="0.2">
      <c r="B2365" s="246"/>
      <c r="C2365" s="247"/>
      <c r="D2365" s="212" t="s">
        <v>283</v>
      </c>
      <c r="E2365" s="248" t="s">
        <v>1</v>
      </c>
      <c r="F2365" s="249" t="s">
        <v>5939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 x14ac:dyDescent="0.2">
      <c r="A2366" s="34"/>
      <c r="B2366" s="35"/>
      <c r="C2366" s="192" t="s">
        <v>4049</v>
      </c>
      <c r="D2366" s="192" t="s">
        <v>274</v>
      </c>
      <c r="E2366" s="193" t="s">
        <v>7512</v>
      </c>
      <c r="F2366" s="194" t="s">
        <v>7513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7514</v>
      </c>
    </row>
    <row r="2367" spans="1:65" s="2" customFormat="1" ht="21.75" customHeight="1" x14ac:dyDescent="0.2">
      <c r="A2367" s="34"/>
      <c r="B2367" s="35"/>
      <c r="C2367" s="192" t="s">
        <v>4056</v>
      </c>
      <c r="D2367" s="192" t="s">
        <v>274</v>
      </c>
      <c r="E2367" s="193" t="s">
        <v>7515</v>
      </c>
      <c r="F2367" s="194" t="s">
        <v>6806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7516</v>
      </c>
    </row>
    <row r="2368" spans="1:65" s="12" customFormat="1" ht="25.9" customHeight="1" x14ac:dyDescent="0.2">
      <c r="B2368" s="176"/>
      <c r="C2368" s="177"/>
      <c r="D2368" s="178" t="s">
        <v>75</v>
      </c>
      <c r="E2368" s="179" t="s">
        <v>7517</v>
      </c>
      <c r="F2368" s="179" t="s">
        <v>7518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 x14ac:dyDescent="0.2">
      <c r="A2369" s="34"/>
      <c r="B2369" s="35"/>
      <c r="C2369" s="192" t="s">
        <v>4063</v>
      </c>
      <c r="D2369" s="192" t="s">
        <v>274</v>
      </c>
      <c r="E2369" s="193" t="s">
        <v>7519</v>
      </c>
      <c r="F2369" s="194" t="s">
        <v>7520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7521</v>
      </c>
    </row>
    <row r="2370" spans="1:65" s="13" customFormat="1" ht="22.5" x14ac:dyDescent="0.2">
      <c r="B2370" s="210"/>
      <c r="C2370" s="211"/>
      <c r="D2370" s="212" t="s">
        <v>283</v>
      </c>
      <c r="E2370" s="213" t="s">
        <v>1</v>
      </c>
      <c r="F2370" s="214" t="s">
        <v>6704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 x14ac:dyDescent="0.2">
      <c r="B2371" s="210"/>
      <c r="C2371" s="211"/>
      <c r="D2371" s="212" t="s">
        <v>283</v>
      </c>
      <c r="E2371" s="213" t="s">
        <v>1</v>
      </c>
      <c r="F2371" s="214" t="s">
        <v>7379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 x14ac:dyDescent="0.2">
      <c r="B2372" s="210"/>
      <c r="C2372" s="211"/>
      <c r="D2372" s="212" t="s">
        <v>283</v>
      </c>
      <c r="E2372" s="213" t="s">
        <v>1</v>
      </c>
      <c r="F2372" s="214" t="s">
        <v>7522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 x14ac:dyDescent="0.2">
      <c r="B2373" s="210"/>
      <c r="C2373" s="211"/>
      <c r="D2373" s="212" t="s">
        <v>283</v>
      </c>
      <c r="E2373" s="213" t="s">
        <v>1</v>
      </c>
      <c r="F2373" s="214" t="s">
        <v>6814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 x14ac:dyDescent="0.2">
      <c r="B2374" s="210"/>
      <c r="C2374" s="211"/>
      <c r="D2374" s="212" t="s">
        <v>283</v>
      </c>
      <c r="E2374" s="213" t="s">
        <v>1</v>
      </c>
      <c r="F2374" s="214" t="s">
        <v>6815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 x14ac:dyDescent="0.2">
      <c r="B2375" s="210"/>
      <c r="C2375" s="211"/>
      <c r="D2375" s="212" t="s">
        <v>283</v>
      </c>
      <c r="E2375" s="213" t="s">
        <v>1</v>
      </c>
      <c r="F2375" s="214" t="s">
        <v>7380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 x14ac:dyDescent="0.2">
      <c r="B2376" s="210"/>
      <c r="C2376" s="211"/>
      <c r="D2376" s="212" t="s">
        <v>283</v>
      </c>
      <c r="E2376" s="213" t="s">
        <v>1</v>
      </c>
      <c r="F2376" s="214" t="s">
        <v>7381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 x14ac:dyDescent="0.2">
      <c r="B2377" s="210"/>
      <c r="C2377" s="211"/>
      <c r="D2377" s="212" t="s">
        <v>283</v>
      </c>
      <c r="E2377" s="213" t="s">
        <v>1</v>
      </c>
      <c r="F2377" s="214" t="s">
        <v>6765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 x14ac:dyDescent="0.2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 x14ac:dyDescent="0.2">
      <c r="B2379" s="246"/>
      <c r="C2379" s="247"/>
      <c r="D2379" s="212" t="s">
        <v>283</v>
      </c>
      <c r="E2379" s="248" t="s">
        <v>1</v>
      </c>
      <c r="F2379" s="249" t="s">
        <v>5939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 x14ac:dyDescent="0.2">
      <c r="A2380" s="34"/>
      <c r="B2380" s="35"/>
      <c r="C2380" s="192" t="s">
        <v>4068</v>
      </c>
      <c r="D2380" s="192" t="s">
        <v>274</v>
      </c>
      <c r="E2380" s="193" t="s">
        <v>7523</v>
      </c>
      <c r="F2380" s="194" t="s">
        <v>7524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7525</v>
      </c>
    </row>
    <row r="2381" spans="1:65" s="13" customFormat="1" ht="11.25" x14ac:dyDescent="0.2">
      <c r="B2381" s="210"/>
      <c r="C2381" s="211"/>
      <c r="D2381" s="212" t="s">
        <v>283</v>
      </c>
      <c r="E2381" s="213" t="s">
        <v>1</v>
      </c>
      <c r="F2381" s="214" t="s">
        <v>6765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 x14ac:dyDescent="0.2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 x14ac:dyDescent="0.2">
      <c r="B2383" s="246"/>
      <c r="C2383" s="247"/>
      <c r="D2383" s="212" t="s">
        <v>283</v>
      </c>
      <c r="E2383" s="248" t="s">
        <v>1</v>
      </c>
      <c r="F2383" s="249" t="s">
        <v>5939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 x14ac:dyDescent="0.2">
      <c r="A2384" s="34"/>
      <c r="B2384" s="35"/>
      <c r="C2384" s="192" t="s">
        <v>4074</v>
      </c>
      <c r="D2384" s="192" t="s">
        <v>274</v>
      </c>
      <c r="E2384" s="193" t="s">
        <v>7526</v>
      </c>
      <c r="F2384" s="194" t="s">
        <v>7527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7528</v>
      </c>
    </row>
    <row r="2385" spans="1:65" s="13" customFormat="1" ht="11.25" x14ac:dyDescent="0.2">
      <c r="B2385" s="210"/>
      <c r="C2385" s="211"/>
      <c r="D2385" s="212" t="s">
        <v>283</v>
      </c>
      <c r="E2385" s="213" t="s">
        <v>1</v>
      </c>
      <c r="F2385" s="214" t="s">
        <v>6765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 x14ac:dyDescent="0.2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 x14ac:dyDescent="0.2">
      <c r="B2387" s="246"/>
      <c r="C2387" s="247"/>
      <c r="D2387" s="212" t="s">
        <v>283</v>
      </c>
      <c r="E2387" s="248" t="s">
        <v>1</v>
      </c>
      <c r="F2387" s="249" t="s">
        <v>5939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 x14ac:dyDescent="0.2">
      <c r="A2388" s="34"/>
      <c r="B2388" s="35"/>
      <c r="C2388" s="192" t="s">
        <v>4079</v>
      </c>
      <c r="D2388" s="192" t="s">
        <v>274</v>
      </c>
      <c r="E2388" s="193" t="s">
        <v>7529</v>
      </c>
      <c r="F2388" s="194" t="s">
        <v>7530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7531</v>
      </c>
    </row>
    <row r="2389" spans="1:65" s="13" customFormat="1" ht="11.25" x14ac:dyDescent="0.2">
      <c r="B2389" s="210"/>
      <c r="C2389" s="211"/>
      <c r="D2389" s="212" t="s">
        <v>283</v>
      </c>
      <c r="E2389" s="213" t="s">
        <v>1</v>
      </c>
      <c r="F2389" s="214" t="s">
        <v>6765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 x14ac:dyDescent="0.2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 x14ac:dyDescent="0.2">
      <c r="B2391" s="246"/>
      <c r="C2391" s="247"/>
      <c r="D2391" s="212" t="s">
        <v>283</v>
      </c>
      <c r="E2391" s="248" t="s">
        <v>1</v>
      </c>
      <c r="F2391" s="249" t="s">
        <v>5939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 x14ac:dyDescent="0.2">
      <c r="A2392" s="34"/>
      <c r="B2392" s="35"/>
      <c r="C2392" s="192" t="s">
        <v>4085</v>
      </c>
      <c r="D2392" s="192" t="s">
        <v>274</v>
      </c>
      <c r="E2392" s="193" t="s">
        <v>7532</v>
      </c>
      <c r="F2392" s="194" t="s">
        <v>7533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7534</v>
      </c>
    </row>
    <row r="2393" spans="1:65" s="13" customFormat="1" ht="11.25" x14ac:dyDescent="0.2">
      <c r="B2393" s="210"/>
      <c r="C2393" s="211"/>
      <c r="D2393" s="212" t="s">
        <v>283</v>
      </c>
      <c r="E2393" s="213" t="s">
        <v>1</v>
      </c>
      <c r="F2393" s="214" t="s">
        <v>6765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 x14ac:dyDescent="0.2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 x14ac:dyDescent="0.2">
      <c r="B2395" s="246"/>
      <c r="C2395" s="247"/>
      <c r="D2395" s="212" t="s">
        <v>283</v>
      </c>
      <c r="E2395" s="248" t="s">
        <v>1</v>
      </c>
      <c r="F2395" s="249" t="s">
        <v>5939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44.25" customHeight="1" x14ac:dyDescent="0.2">
      <c r="A2396" s="34"/>
      <c r="B2396" s="35"/>
      <c r="C2396" s="192" t="s">
        <v>4091</v>
      </c>
      <c r="D2396" s="192" t="s">
        <v>274</v>
      </c>
      <c r="E2396" s="193" t="s">
        <v>7535</v>
      </c>
      <c r="F2396" s="194" t="s">
        <v>7536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7537</v>
      </c>
    </row>
    <row r="2397" spans="1:65" s="13" customFormat="1" ht="22.5" x14ac:dyDescent="0.2">
      <c r="B2397" s="210"/>
      <c r="C2397" s="211"/>
      <c r="D2397" s="212" t="s">
        <v>283</v>
      </c>
      <c r="E2397" s="213" t="s">
        <v>1</v>
      </c>
      <c r="F2397" s="214" t="s">
        <v>7395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 x14ac:dyDescent="0.2">
      <c r="B2398" s="210"/>
      <c r="C2398" s="211"/>
      <c r="D2398" s="212" t="s">
        <v>283</v>
      </c>
      <c r="E2398" s="213" t="s">
        <v>1</v>
      </c>
      <c r="F2398" s="214" t="s">
        <v>7396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 x14ac:dyDescent="0.2">
      <c r="B2399" s="210"/>
      <c r="C2399" s="211"/>
      <c r="D2399" s="212" t="s">
        <v>283</v>
      </c>
      <c r="E2399" s="213" t="s">
        <v>1</v>
      </c>
      <c r="F2399" s="214" t="s">
        <v>7397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 x14ac:dyDescent="0.2">
      <c r="B2400" s="210"/>
      <c r="C2400" s="211"/>
      <c r="D2400" s="212" t="s">
        <v>283</v>
      </c>
      <c r="E2400" s="213" t="s">
        <v>1</v>
      </c>
      <c r="F2400" s="214" t="s">
        <v>7398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 x14ac:dyDescent="0.2">
      <c r="B2401" s="210"/>
      <c r="C2401" s="211"/>
      <c r="D2401" s="212" t="s">
        <v>283</v>
      </c>
      <c r="E2401" s="213" t="s">
        <v>1</v>
      </c>
      <c r="F2401" s="214" t="s">
        <v>6906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 x14ac:dyDescent="0.2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 x14ac:dyDescent="0.2">
      <c r="B2403" s="246"/>
      <c r="C2403" s="247"/>
      <c r="D2403" s="212" t="s">
        <v>283</v>
      </c>
      <c r="E2403" s="248" t="s">
        <v>1</v>
      </c>
      <c r="F2403" s="249" t="s">
        <v>5939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 x14ac:dyDescent="0.2">
      <c r="A2404" s="34"/>
      <c r="B2404" s="35"/>
      <c r="C2404" s="192" t="s">
        <v>4096</v>
      </c>
      <c r="D2404" s="192" t="s">
        <v>274</v>
      </c>
      <c r="E2404" s="193" t="s">
        <v>7538</v>
      </c>
      <c r="F2404" s="194" t="s">
        <v>7539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7540</v>
      </c>
    </row>
    <row r="2405" spans="1:65" s="13" customFormat="1" ht="22.5" x14ac:dyDescent="0.2">
      <c r="B2405" s="210"/>
      <c r="C2405" s="211"/>
      <c r="D2405" s="212" t="s">
        <v>283</v>
      </c>
      <c r="E2405" s="213" t="s">
        <v>1</v>
      </c>
      <c r="F2405" s="214" t="s">
        <v>7395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 x14ac:dyDescent="0.2">
      <c r="B2406" s="210"/>
      <c r="C2406" s="211"/>
      <c r="D2406" s="212" t="s">
        <v>283</v>
      </c>
      <c r="E2406" s="213" t="s">
        <v>1</v>
      </c>
      <c r="F2406" s="214" t="s">
        <v>7396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 x14ac:dyDescent="0.2">
      <c r="B2407" s="210"/>
      <c r="C2407" s="211"/>
      <c r="D2407" s="212" t="s">
        <v>283</v>
      </c>
      <c r="E2407" s="213" t="s">
        <v>1</v>
      </c>
      <c r="F2407" s="214" t="s">
        <v>7397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 x14ac:dyDescent="0.2">
      <c r="B2408" s="210"/>
      <c r="C2408" s="211"/>
      <c r="D2408" s="212" t="s">
        <v>283</v>
      </c>
      <c r="E2408" s="213" t="s">
        <v>1</v>
      </c>
      <c r="F2408" s="214" t="s">
        <v>7398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 x14ac:dyDescent="0.2">
      <c r="B2409" s="210"/>
      <c r="C2409" s="211"/>
      <c r="D2409" s="212" t="s">
        <v>283</v>
      </c>
      <c r="E2409" s="213" t="s">
        <v>1</v>
      </c>
      <c r="F2409" s="214" t="s">
        <v>6906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 x14ac:dyDescent="0.2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 x14ac:dyDescent="0.2">
      <c r="B2411" s="246"/>
      <c r="C2411" s="247"/>
      <c r="D2411" s="212" t="s">
        <v>283</v>
      </c>
      <c r="E2411" s="248" t="s">
        <v>1</v>
      </c>
      <c r="F2411" s="249" t="s">
        <v>5939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 x14ac:dyDescent="0.2">
      <c r="A2412" s="34"/>
      <c r="B2412" s="35"/>
      <c r="C2412" s="192" t="s">
        <v>4101</v>
      </c>
      <c r="D2412" s="192" t="s">
        <v>274</v>
      </c>
      <c r="E2412" s="193" t="s">
        <v>7541</v>
      </c>
      <c r="F2412" s="194" t="s">
        <v>7403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7542</v>
      </c>
    </row>
    <row r="2413" spans="1:65" s="13" customFormat="1" ht="22.5" x14ac:dyDescent="0.2">
      <c r="B2413" s="210"/>
      <c r="C2413" s="211"/>
      <c r="D2413" s="212" t="s">
        <v>283</v>
      </c>
      <c r="E2413" s="213" t="s">
        <v>1</v>
      </c>
      <c r="F2413" s="214" t="s">
        <v>7395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 x14ac:dyDescent="0.2">
      <c r="B2414" s="210"/>
      <c r="C2414" s="211"/>
      <c r="D2414" s="212" t="s">
        <v>283</v>
      </c>
      <c r="E2414" s="213" t="s">
        <v>1</v>
      </c>
      <c r="F2414" s="214" t="s">
        <v>7396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 x14ac:dyDescent="0.2">
      <c r="B2415" s="210"/>
      <c r="C2415" s="211"/>
      <c r="D2415" s="212" t="s">
        <v>283</v>
      </c>
      <c r="E2415" s="213" t="s">
        <v>1</v>
      </c>
      <c r="F2415" s="214" t="s">
        <v>7397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 x14ac:dyDescent="0.2">
      <c r="B2416" s="210"/>
      <c r="C2416" s="211"/>
      <c r="D2416" s="212" t="s">
        <v>283</v>
      </c>
      <c r="E2416" s="213" t="s">
        <v>1</v>
      </c>
      <c r="F2416" s="214" t="s">
        <v>7398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 x14ac:dyDescent="0.2">
      <c r="B2417" s="210"/>
      <c r="C2417" s="211"/>
      <c r="D2417" s="212" t="s">
        <v>283</v>
      </c>
      <c r="E2417" s="213" t="s">
        <v>1</v>
      </c>
      <c r="F2417" s="214" t="s">
        <v>6906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 x14ac:dyDescent="0.2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 x14ac:dyDescent="0.2">
      <c r="B2419" s="246"/>
      <c r="C2419" s="247"/>
      <c r="D2419" s="212" t="s">
        <v>283</v>
      </c>
      <c r="E2419" s="248" t="s">
        <v>1</v>
      </c>
      <c r="F2419" s="249" t="s">
        <v>5939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 x14ac:dyDescent="0.2">
      <c r="A2420" s="34"/>
      <c r="B2420" s="35"/>
      <c r="C2420" s="192" t="s">
        <v>4115</v>
      </c>
      <c r="D2420" s="192" t="s">
        <v>274</v>
      </c>
      <c r="E2420" s="193" t="s">
        <v>7543</v>
      </c>
      <c r="F2420" s="194" t="s">
        <v>7544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7545</v>
      </c>
    </row>
    <row r="2421" spans="1:65" s="13" customFormat="1" ht="22.5" x14ac:dyDescent="0.2">
      <c r="B2421" s="210"/>
      <c r="C2421" s="211"/>
      <c r="D2421" s="212" t="s">
        <v>283</v>
      </c>
      <c r="E2421" s="213" t="s">
        <v>1</v>
      </c>
      <c r="F2421" s="214" t="s">
        <v>7395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 x14ac:dyDescent="0.2">
      <c r="B2422" s="210"/>
      <c r="C2422" s="211"/>
      <c r="D2422" s="212" t="s">
        <v>283</v>
      </c>
      <c r="E2422" s="213" t="s">
        <v>1</v>
      </c>
      <c r="F2422" s="214" t="s">
        <v>7396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 x14ac:dyDescent="0.2">
      <c r="B2423" s="210"/>
      <c r="C2423" s="211"/>
      <c r="D2423" s="212" t="s">
        <v>283</v>
      </c>
      <c r="E2423" s="213" t="s">
        <v>1</v>
      </c>
      <c r="F2423" s="214" t="s">
        <v>7397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 x14ac:dyDescent="0.2">
      <c r="B2424" s="210"/>
      <c r="C2424" s="211"/>
      <c r="D2424" s="212" t="s">
        <v>283</v>
      </c>
      <c r="E2424" s="213" t="s">
        <v>1</v>
      </c>
      <c r="F2424" s="214" t="s">
        <v>6906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 x14ac:dyDescent="0.2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 x14ac:dyDescent="0.2">
      <c r="B2426" s="246"/>
      <c r="C2426" s="247"/>
      <c r="D2426" s="212" t="s">
        <v>283</v>
      </c>
      <c r="E2426" s="248" t="s">
        <v>1</v>
      </c>
      <c r="F2426" s="249" t="s">
        <v>5939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33" customHeight="1" x14ac:dyDescent="0.2">
      <c r="A2427" s="34"/>
      <c r="B2427" s="35"/>
      <c r="C2427" s="192" t="s">
        <v>4120</v>
      </c>
      <c r="D2427" s="192" t="s">
        <v>274</v>
      </c>
      <c r="E2427" s="193" t="s">
        <v>7546</v>
      </c>
      <c r="F2427" s="194" t="s">
        <v>7408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7547</v>
      </c>
    </row>
    <row r="2428" spans="1:65" s="13" customFormat="1" ht="11.25" x14ac:dyDescent="0.2">
      <c r="B2428" s="210"/>
      <c r="C2428" s="211"/>
      <c r="D2428" s="212" t="s">
        <v>283</v>
      </c>
      <c r="E2428" s="213" t="s">
        <v>1</v>
      </c>
      <c r="F2428" s="214" t="s">
        <v>6906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 x14ac:dyDescent="0.2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 x14ac:dyDescent="0.2">
      <c r="B2430" s="246"/>
      <c r="C2430" s="247"/>
      <c r="D2430" s="212" t="s">
        <v>283</v>
      </c>
      <c r="E2430" s="248" t="s">
        <v>1</v>
      </c>
      <c r="F2430" s="249" t="s">
        <v>5939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 x14ac:dyDescent="0.2">
      <c r="A2431" s="34"/>
      <c r="B2431" s="35"/>
      <c r="C2431" s="192" t="s">
        <v>4126</v>
      </c>
      <c r="D2431" s="192" t="s">
        <v>274</v>
      </c>
      <c r="E2431" s="193" t="s">
        <v>7548</v>
      </c>
      <c r="F2431" s="194" t="s">
        <v>7411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7549</v>
      </c>
    </row>
    <row r="2432" spans="1:65" s="13" customFormat="1" ht="11.25" x14ac:dyDescent="0.2">
      <c r="B2432" s="210"/>
      <c r="C2432" s="211"/>
      <c r="D2432" s="212" t="s">
        <v>283</v>
      </c>
      <c r="E2432" s="213" t="s">
        <v>1</v>
      </c>
      <c r="F2432" s="214" t="s">
        <v>6906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 x14ac:dyDescent="0.2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 x14ac:dyDescent="0.2">
      <c r="B2434" s="246"/>
      <c r="C2434" s="247"/>
      <c r="D2434" s="212" t="s">
        <v>283</v>
      </c>
      <c r="E2434" s="248" t="s">
        <v>1</v>
      </c>
      <c r="F2434" s="249" t="s">
        <v>5939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 x14ac:dyDescent="0.2">
      <c r="A2435" s="34"/>
      <c r="B2435" s="35"/>
      <c r="C2435" s="192" t="s">
        <v>4131</v>
      </c>
      <c r="D2435" s="192" t="s">
        <v>274</v>
      </c>
      <c r="E2435" s="193" t="s">
        <v>7550</v>
      </c>
      <c r="F2435" s="194" t="s">
        <v>7414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7551</v>
      </c>
    </row>
    <row r="2436" spans="1:65" s="13" customFormat="1" ht="11.25" x14ac:dyDescent="0.2">
      <c r="B2436" s="210"/>
      <c r="C2436" s="211"/>
      <c r="D2436" s="212" t="s">
        <v>283</v>
      </c>
      <c r="E2436" s="213" t="s">
        <v>1</v>
      </c>
      <c r="F2436" s="214" t="s">
        <v>6906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 x14ac:dyDescent="0.2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 x14ac:dyDescent="0.2">
      <c r="B2438" s="246"/>
      <c r="C2438" s="247"/>
      <c r="D2438" s="212" t="s">
        <v>283</v>
      </c>
      <c r="E2438" s="248" t="s">
        <v>1</v>
      </c>
      <c r="F2438" s="249" t="s">
        <v>5939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 x14ac:dyDescent="0.2">
      <c r="A2439" s="34"/>
      <c r="B2439" s="35"/>
      <c r="C2439" s="192" t="s">
        <v>4136</v>
      </c>
      <c r="D2439" s="192" t="s">
        <v>274</v>
      </c>
      <c r="E2439" s="193" t="s">
        <v>7552</v>
      </c>
      <c r="F2439" s="194" t="s">
        <v>7553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7554</v>
      </c>
    </row>
    <row r="2440" spans="1:65" s="13" customFormat="1" ht="11.25" x14ac:dyDescent="0.2">
      <c r="B2440" s="210"/>
      <c r="C2440" s="211"/>
      <c r="D2440" s="212" t="s">
        <v>283</v>
      </c>
      <c r="E2440" s="213" t="s">
        <v>1</v>
      </c>
      <c r="F2440" s="214" t="s">
        <v>6906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 x14ac:dyDescent="0.2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 x14ac:dyDescent="0.2">
      <c r="B2442" s="246"/>
      <c r="C2442" s="247"/>
      <c r="D2442" s="212" t="s">
        <v>283</v>
      </c>
      <c r="E2442" s="248" t="s">
        <v>1</v>
      </c>
      <c r="F2442" s="249" t="s">
        <v>5939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 x14ac:dyDescent="0.2">
      <c r="A2443" s="34"/>
      <c r="B2443" s="35"/>
      <c r="C2443" s="192" t="s">
        <v>4140</v>
      </c>
      <c r="D2443" s="192" t="s">
        <v>274</v>
      </c>
      <c r="E2443" s="193" t="s">
        <v>7555</v>
      </c>
      <c r="F2443" s="194" t="s">
        <v>7556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7557</v>
      </c>
    </row>
    <row r="2444" spans="1:65" s="13" customFormat="1" ht="11.25" x14ac:dyDescent="0.2">
      <c r="B2444" s="210"/>
      <c r="C2444" s="211"/>
      <c r="D2444" s="212" t="s">
        <v>283</v>
      </c>
      <c r="E2444" s="213" t="s">
        <v>1</v>
      </c>
      <c r="F2444" s="214" t="s">
        <v>6906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 x14ac:dyDescent="0.2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 x14ac:dyDescent="0.2">
      <c r="B2446" s="246"/>
      <c r="C2446" s="247"/>
      <c r="D2446" s="212" t="s">
        <v>283</v>
      </c>
      <c r="E2446" s="248" t="s">
        <v>1</v>
      </c>
      <c r="F2446" s="249" t="s">
        <v>5939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 x14ac:dyDescent="0.2">
      <c r="A2447" s="34"/>
      <c r="B2447" s="35"/>
      <c r="C2447" s="192" t="s">
        <v>4144</v>
      </c>
      <c r="D2447" s="192" t="s">
        <v>274</v>
      </c>
      <c r="E2447" s="193" t="s">
        <v>7558</v>
      </c>
      <c r="F2447" s="194" t="s">
        <v>6829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7559</v>
      </c>
    </row>
    <row r="2448" spans="1:65" s="13" customFormat="1" ht="22.5" x14ac:dyDescent="0.2">
      <c r="B2448" s="210"/>
      <c r="C2448" s="211"/>
      <c r="D2448" s="212" t="s">
        <v>283</v>
      </c>
      <c r="E2448" s="213" t="s">
        <v>1</v>
      </c>
      <c r="F2448" s="214" t="s">
        <v>7560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 x14ac:dyDescent="0.2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 x14ac:dyDescent="0.2">
      <c r="B2450" s="246"/>
      <c r="C2450" s="247"/>
      <c r="D2450" s="212" t="s">
        <v>283</v>
      </c>
      <c r="E2450" s="248" t="s">
        <v>1</v>
      </c>
      <c r="F2450" s="249" t="s">
        <v>5939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 x14ac:dyDescent="0.2">
      <c r="A2451" s="34"/>
      <c r="B2451" s="35"/>
      <c r="C2451" s="192" t="s">
        <v>4148</v>
      </c>
      <c r="D2451" s="192" t="s">
        <v>274</v>
      </c>
      <c r="E2451" s="193" t="s">
        <v>7561</v>
      </c>
      <c r="F2451" s="194" t="s">
        <v>6831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7562</v>
      </c>
    </row>
    <row r="2452" spans="1:65" s="13" customFormat="1" ht="11.25" x14ac:dyDescent="0.2">
      <c r="B2452" s="210"/>
      <c r="C2452" s="211"/>
      <c r="D2452" s="212" t="s">
        <v>283</v>
      </c>
      <c r="E2452" s="213" t="s">
        <v>1</v>
      </c>
      <c r="F2452" s="214" t="s">
        <v>6765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 x14ac:dyDescent="0.2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 x14ac:dyDescent="0.2">
      <c r="B2454" s="246"/>
      <c r="C2454" s="247"/>
      <c r="D2454" s="212" t="s">
        <v>283</v>
      </c>
      <c r="E2454" s="248" t="s">
        <v>1</v>
      </c>
      <c r="F2454" s="249" t="s">
        <v>5939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 x14ac:dyDescent="0.2">
      <c r="A2455" s="34"/>
      <c r="B2455" s="35"/>
      <c r="C2455" s="192" t="s">
        <v>4157</v>
      </c>
      <c r="D2455" s="192" t="s">
        <v>274</v>
      </c>
      <c r="E2455" s="193" t="s">
        <v>7563</v>
      </c>
      <c r="F2455" s="194" t="s">
        <v>6834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7564</v>
      </c>
    </row>
    <row r="2456" spans="1:65" s="13" customFormat="1" ht="11.25" x14ac:dyDescent="0.2">
      <c r="B2456" s="210"/>
      <c r="C2456" s="211"/>
      <c r="D2456" s="212" t="s">
        <v>283</v>
      </c>
      <c r="E2456" s="213" t="s">
        <v>1</v>
      </c>
      <c r="F2456" s="214" t="s">
        <v>6765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 x14ac:dyDescent="0.2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 x14ac:dyDescent="0.2">
      <c r="B2458" s="246"/>
      <c r="C2458" s="247"/>
      <c r="D2458" s="212" t="s">
        <v>283</v>
      </c>
      <c r="E2458" s="248" t="s">
        <v>1</v>
      </c>
      <c r="F2458" s="249" t="s">
        <v>5939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 x14ac:dyDescent="0.2">
      <c r="A2459" s="34"/>
      <c r="B2459" s="35"/>
      <c r="C2459" s="192" t="s">
        <v>4162</v>
      </c>
      <c r="D2459" s="192" t="s">
        <v>274</v>
      </c>
      <c r="E2459" s="193" t="s">
        <v>7565</v>
      </c>
      <c r="F2459" s="194" t="s">
        <v>7428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7566</v>
      </c>
    </row>
    <row r="2460" spans="1:65" s="13" customFormat="1" ht="11.25" x14ac:dyDescent="0.2">
      <c r="B2460" s="210"/>
      <c r="C2460" s="211"/>
      <c r="D2460" s="212" t="s">
        <v>283</v>
      </c>
      <c r="E2460" s="213" t="s">
        <v>1</v>
      </c>
      <c r="F2460" s="214" t="s">
        <v>6906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 x14ac:dyDescent="0.2">
      <c r="B2461" s="221"/>
      <c r="C2461" s="222"/>
      <c r="D2461" s="212" t="s">
        <v>283</v>
      </c>
      <c r="E2461" s="223" t="s">
        <v>1</v>
      </c>
      <c r="F2461" s="224" t="s">
        <v>7280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 x14ac:dyDescent="0.2">
      <c r="B2462" s="246"/>
      <c r="C2462" s="247"/>
      <c r="D2462" s="212" t="s">
        <v>283</v>
      </c>
      <c r="E2462" s="248" t="s">
        <v>1</v>
      </c>
      <c r="F2462" s="249" t="s">
        <v>5939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 x14ac:dyDescent="0.2">
      <c r="A2463" s="34"/>
      <c r="B2463" s="35"/>
      <c r="C2463" s="192" t="s">
        <v>4166</v>
      </c>
      <c r="D2463" s="192" t="s">
        <v>274</v>
      </c>
      <c r="E2463" s="193" t="s">
        <v>7567</v>
      </c>
      <c r="F2463" s="194" t="s">
        <v>6836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7568</v>
      </c>
    </row>
    <row r="2464" spans="1:65" s="13" customFormat="1" ht="11.25" x14ac:dyDescent="0.2">
      <c r="B2464" s="210"/>
      <c r="C2464" s="211"/>
      <c r="D2464" s="212" t="s">
        <v>283</v>
      </c>
      <c r="E2464" s="213" t="s">
        <v>1</v>
      </c>
      <c r="F2464" s="214" t="s">
        <v>6906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 x14ac:dyDescent="0.2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 x14ac:dyDescent="0.2">
      <c r="B2466" s="246"/>
      <c r="C2466" s="247"/>
      <c r="D2466" s="212" t="s">
        <v>283</v>
      </c>
      <c r="E2466" s="248" t="s">
        <v>1</v>
      </c>
      <c r="F2466" s="249" t="s">
        <v>5939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 x14ac:dyDescent="0.2">
      <c r="A2467" s="34"/>
      <c r="B2467" s="35"/>
      <c r="C2467" s="192" t="s">
        <v>4170</v>
      </c>
      <c r="D2467" s="192" t="s">
        <v>274</v>
      </c>
      <c r="E2467" s="193" t="s">
        <v>7569</v>
      </c>
      <c r="F2467" s="194" t="s">
        <v>7434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7570</v>
      </c>
    </row>
    <row r="2468" spans="1:65" s="13" customFormat="1" ht="11.25" x14ac:dyDescent="0.2">
      <c r="B2468" s="210"/>
      <c r="C2468" s="211"/>
      <c r="D2468" s="212" t="s">
        <v>283</v>
      </c>
      <c r="E2468" s="213" t="s">
        <v>1</v>
      </c>
      <c r="F2468" s="214" t="s">
        <v>6906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 x14ac:dyDescent="0.2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 x14ac:dyDescent="0.2">
      <c r="B2470" s="246"/>
      <c r="C2470" s="247"/>
      <c r="D2470" s="212" t="s">
        <v>283</v>
      </c>
      <c r="E2470" s="248" t="s">
        <v>1</v>
      </c>
      <c r="F2470" s="249" t="s">
        <v>5939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 x14ac:dyDescent="0.2">
      <c r="A2471" s="34"/>
      <c r="B2471" s="35"/>
      <c r="C2471" s="192" t="s">
        <v>4174</v>
      </c>
      <c r="D2471" s="192" t="s">
        <v>274</v>
      </c>
      <c r="E2471" s="193" t="s">
        <v>7571</v>
      </c>
      <c r="F2471" s="194" t="s">
        <v>6838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7572</v>
      </c>
    </row>
    <row r="2472" spans="1:65" s="13" customFormat="1" ht="22.5" x14ac:dyDescent="0.2">
      <c r="B2472" s="210"/>
      <c r="C2472" s="211"/>
      <c r="D2472" s="212" t="s">
        <v>283</v>
      </c>
      <c r="E2472" s="213" t="s">
        <v>1</v>
      </c>
      <c r="F2472" s="214" t="s">
        <v>7560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 x14ac:dyDescent="0.2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 x14ac:dyDescent="0.2">
      <c r="B2474" s="246"/>
      <c r="C2474" s="247"/>
      <c r="D2474" s="212" t="s">
        <v>283</v>
      </c>
      <c r="E2474" s="248" t="s">
        <v>1</v>
      </c>
      <c r="F2474" s="249" t="s">
        <v>5939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 x14ac:dyDescent="0.2">
      <c r="A2475" s="34"/>
      <c r="B2475" s="35"/>
      <c r="C2475" s="192" t="s">
        <v>4183</v>
      </c>
      <c r="D2475" s="192" t="s">
        <v>274</v>
      </c>
      <c r="E2475" s="193" t="s">
        <v>7573</v>
      </c>
      <c r="F2475" s="194" t="s">
        <v>7312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7574</v>
      </c>
    </row>
    <row r="2476" spans="1:65" s="13" customFormat="1" ht="11.25" x14ac:dyDescent="0.2">
      <c r="B2476" s="210"/>
      <c r="C2476" s="211"/>
      <c r="D2476" s="212" t="s">
        <v>283</v>
      </c>
      <c r="E2476" s="213" t="s">
        <v>1</v>
      </c>
      <c r="F2476" s="214" t="s">
        <v>6906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 x14ac:dyDescent="0.2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 x14ac:dyDescent="0.2">
      <c r="B2478" s="246"/>
      <c r="C2478" s="247"/>
      <c r="D2478" s="212" t="s">
        <v>283</v>
      </c>
      <c r="E2478" s="248" t="s">
        <v>1</v>
      </c>
      <c r="F2478" s="249" t="s">
        <v>5939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 x14ac:dyDescent="0.2">
      <c r="A2479" s="34"/>
      <c r="B2479" s="35"/>
      <c r="C2479" s="192" t="s">
        <v>4188</v>
      </c>
      <c r="D2479" s="192" t="s">
        <v>274</v>
      </c>
      <c r="E2479" s="193" t="s">
        <v>7575</v>
      </c>
      <c r="F2479" s="194" t="s">
        <v>7441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7576</v>
      </c>
    </row>
    <row r="2480" spans="1:65" s="13" customFormat="1" ht="11.25" x14ac:dyDescent="0.2">
      <c r="B2480" s="210"/>
      <c r="C2480" s="211"/>
      <c r="D2480" s="212" t="s">
        <v>283</v>
      </c>
      <c r="E2480" s="213" t="s">
        <v>1</v>
      </c>
      <c r="F2480" s="214" t="s">
        <v>6906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 x14ac:dyDescent="0.2">
      <c r="B2481" s="221"/>
      <c r="C2481" s="222"/>
      <c r="D2481" s="212" t="s">
        <v>283</v>
      </c>
      <c r="E2481" s="223" t="s">
        <v>1</v>
      </c>
      <c r="F2481" s="224" t="s">
        <v>7044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 x14ac:dyDescent="0.2">
      <c r="B2482" s="246"/>
      <c r="C2482" s="247"/>
      <c r="D2482" s="212" t="s">
        <v>283</v>
      </c>
      <c r="E2482" s="248" t="s">
        <v>1</v>
      </c>
      <c r="F2482" s="249" t="s">
        <v>5939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 x14ac:dyDescent="0.2">
      <c r="A2483" s="34"/>
      <c r="B2483" s="35"/>
      <c r="C2483" s="192" t="s">
        <v>4193</v>
      </c>
      <c r="D2483" s="192" t="s">
        <v>274</v>
      </c>
      <c r="E2483" s="193" t="s">
        <v>7577</v>
      </c>
      <c r="F2483" s="194" t="s">
        <v>7578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7579</v>
      </c>
    </row>
    <row r="2484" spans="1:65" s="13" customFormat="1" ht="22.5" x14ac:dyDescent="0.2">
      <c r="B2484" s="210"/>
      <c r="C2484" s="211"/>
      <c r="D2484" s="212" t="s">
        <v>283</v>
      </c>
      <c r="E2484" s="213" t="s">
        <v>1</v>
      </c>
      <c r="F2484" s="214" t="s">
        <v>7560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 x14ac:dyDescent="0.2">
      <c r="B2485" s="221"/>
      <c r="C2485" s="222"/>
      <c r="D2485" s="212" t="s">
        <v>283</v>
      </c>
      <c r="E2485" s="223" t="s">
        <v>1</v>
      </c>
      <c r="F2485" s="224" t="s">
        <v>7580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 x14ac:dyDescent="0.2">
      <c r="B2486" s="246"/>
      <c r="C2486" s="247"/>
      <c r="D2486" s="212" t="s">
        <v>283</v>
      </c>
      <c r="E2486" s="248" t="s">
        <v>1</v>
      </c>
      <c r="F2486" s="249" t="s">
        <v>5939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 x14ac:dyDescent="0.2">
      <c r="A2487" s="34"/>
      <c r="B2487" s="35"/>
      <c r="C2487" s="192" t="s">
        <v>4198</v>
      </c>
      <c r="D2487" s="192" t="s">
        <v>274</v>
      </c>
      <c r="E2487" s="193" t="s">
        <v>7581</v>
      </c>
      <c r="F2487" s="194" t="s">
        <v>7444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7582</v>
      </c>
    </row>
    <row r="2488" spans="1:65" s="13" customFormat="1" ht="33.75" x14ac:dyDescent="0.2">
      <c r="B2488" s="210"/>
      <c r="C2488" s="211"/>
      <c r="D2488" s="212" t="s">
        <v>283</v>
      </c>
      <c r="E2488" s="213" t="s">
        <v>1</v>
      </c>
      <c r="F2488" s="214" t="s">
        <v>6841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 x14ac:dyDescent="0.2">
      <c r="B2489" s="210"/>
      <c r="C2489" s="211"/>
      <c r="D2489" s="212" t="s">
        <v>283</v>
      </c>
      <c r="E2489" s="213" t="s">
        <v>1</v>
      </c>
      <c r="F2489" s="214" t="s">
        <v>6842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 x14ac:dyDescent="0.2">
      <c r="B2490" s="210"/>
      <c r="C2490" s="211"/>
      <c r="D2490" s="212" t="s">
        <v>283</v>
      </c>
      <c r="E2490" s="213" t="s">
        <v>1</v>
      </c>
      <c r="F2490" s="214" t="s">
        <v>7560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 x14ac:dyDescent="0.2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 x14ac:dyDescent="0.2">
      <c r="B2492" s="246"/>
      <c r="C2492" s="247"/>
      <c r="D2492" s="212" t="s">
        <v>283</v>
      </c>
      <c r="E2492" s="248" t="s">
        <v>1</v>
      </c>
      <c r="F2492" s="249" t="s">
        <v>5939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 x14ac:dyDescent="0.2">
      <c r="A2493" s="34"/>
      <c r="B2493" s="35"/>
      <c r="C2493" s="192" t="s">
        <v>4203</v>
      </c>
      <c r="D2493" s="192" t="s">
        <v>274</v>
      </c>
      <c r="E2493" s="193" t="s">
        <v>7583</v>
      </c>
      <c r="F2493" s="194" t="s">
        <v>7197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7584</v>
      </c>
    </row>
    <row r="2494" spans="1:65" s="13" customFormat="1" ht="22.5" x14ac:dyDescent="0.2">
      <c r="B2494" s="210"/>
      <c r="C2494" s="211"/>
      <c r="D2494" s="212" t="s">
        <v>283</v>
      </c>
      <c r="E2494" s="213" t="s">
        <v>1</v>
      </c>
      <c r="F2494" s="214" t="s">
        <v>7560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 x14ac:dyDescent="0.2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 x14ac:dyDescent="0.2">
      <c r="B2496" s="246"/>
      <c r="C2496" s="247"/>
      <c r="D2496" s="212" t="s">
        <v>283</v>
      </c>
      <c r="E2496" s="248" t="s">
        <v>1</v>
      </c>
      <c r="F2496" s="249" t="s">
        <v>5939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 x14ac:dyDescent="0.2">
      <c r="A2497" s="34"/>
      <c r="B2497" s="35"/>
      <c r="C2497" s="192" t="s">
        <v>4208</v>
      </c>
      <c r="D2497" s="192" t="s">
        <v>274</v>
      </c>
      <c r="E2497" s="193" t="s">
        <v>7585</v>
      </c>
      <c r="F2497" s="194" t="s">
        <v>6846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7586</v>
      </c>
    </row>
    <row r="2498" spans="1:65" s="13" customFormat="1" ht="22.5" x14ac:dyDescent="0.2">
      <c r="B2498" s="210"/>
      <c r="C2498" s="211"/>
      <c r="D2498" s="212" t="s">
        <v>283</v>
      </c>
      <c r="E2498" s="213" t="s">
        <v>1</v>
      </c>
      <c r="F2498" s="214" t="s">
        <v>7560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 x14ac:dyDescent="0.2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 x14ac:dyDescent="0.2">
      <c r="B2500" s="246"/>
      <c r="C2500" s="247"/>
      <c r="D2500" s="212" t="s">
        <v>283</v>
      </c>
      <c r="E2500" s="248" t="s">
        <v>1</v>
      </c>
      <c r="F2500" s="249" t="s">
        <v>5939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 x14ac:dyDescent="0.2">
      <c r="A2501" s="34"/>
      <c r="B2501" s="35"/>
      <c r="C2501" s="192" t="s">
        <v>4213</v>
      </c>
      <c r="D2501" s="192" t="s">
        <v>274</v>
      </c>
      <c r="E2501" s="193" t="s">
        <v>7587</v>
      </c>
      <c r="F2501" s="194" t="s">
        <v>7588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7589</v>
      </c>
    </row>
    <row r="2502" spans="1:65" s="2" customFormat="1" ht="21.75" customHeight="1" x14ac:dyDescent="0.2">
      <c r="A2502" s="34"/>
      <c r="B2502" s="35"/>
      <c r="C2502" s="192" t="s">
        <v>4219</v>
      </c>
      <c r="D2502" s="192" t="s">
        <v>274</v>
      </c>
      <c r="E2502" s="193" t="s">
        <v>7590</v>
      </c>
      <c r="F2502" s="194" t="s">
        <v>6806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7591</v>
      </c>
    </row>
    <row r="2503" spans="1:65" s="12" customFormat="1" ht="25.9" customHeight="1" x14ac:dyDescent="0.2">
      <c r="B2503" s="176"/>
      <c r="C2503" s="177"/>
      <c r="D2503" s="178" t="s">
        <v>75</v>
      </c>
      <c r="E2503" s="179" t="s">
        <v>7592</v>
      </c>
      <c r="F2503" s="179" t="s">
        <v>7593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 x14ac:dyDescent="0.2">
      <c r="A2504" s="34"/>
      <c r="B2504" s="35"/>
      <c r="C2504" s="192" t="s">
        <v>4224</v>
      </c>
      <c r="D2504" s="192" t="s">
        <v>274</v>
      </c>
      <c r="E2504" s="193" t="s">
        <v>7594</v>
      </c>
      <c r="F2504" s="194" t="s">
        <v>7595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7596</v>
      </c>
    </row>
    <row r="2505" spans="1:65" s="13" customFormat="1" ht="22.5" x14ac:dyDescent="0.2">
      <c r="B2505" s="210"/>
      <c r="C2505" s="211"/>
      <c r="D2505" s="212" t="s">
        <v>283</v>
      </c>
      <c r="E2505" s="213" t="s">
        <v>1</v>
      </c>
      <c r="F2505" s="214" t="s">
        <v>6704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 x14ac:dyDescent="0.2">
      <c r="B2506" s="210"/>
      <c r="C2506" s="211"/>
      <c r="D2506" s="212" t="s">
        <v>283</v>
      </c>
      <c r="E2506" s="213" t="s">
        <v>1</v>
      </c>
      <c r="F2506" s="214" t="s">
        <v>7379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 x14ac:dyDescent="0.2">
      <c r="B2507" s="210"/>
      <c r="C2507" s="211"/>
      <c r="D2507" s="212" t="s">
        <v>283</v>
      </c>
      <c r="E2507" s="213" t="s">
        <v>1</v>
      </c>
      <c r="F2507" s="214" t="s">
        <v>7597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 x14ac:dyDescent="0.2">
      <c r="B2508" s="210"/>
      <c r="C2508" s="211"/>
      <c r="D2508" s="212" t="s">
        <v>283</v>
      </c>
      <c r="E2508" s="213" t="s">
        <v>1</v>
      </c>
      <c r="F2508" s="214" t="s">
        <v>7522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 x14ac:dyDescent="0.2">
      <c r="B2509" s="210"/>
      <c r="C2509" s="211"/>
      <c r="D2509" s="212" t="s">
        <v>283</v>
      </c>
      <c r="E2509" s="213" t="s">
        <v>1</v>
      </c>
      <c r="F2509" s="214" t="s">
        <v>6814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 x14ac:dyDescent="0.2">
      <c r="B2510" s="210"/>
      <c r="C2510" s="211"/>
      <c r="D2510" s="212" t="s">
        <v>283</v>
      </c>
      <c r="E2510" s="213" t="s">
        <v>1</v>
      </c>
      <c r="F2510" s="214" t="s">
        <v>6815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 x14ac:dyDescent="0.2">
      <c r="B2511" s="210"/>
      <c r="C2511" s="211"/>
      <c r="D2511" s="212" t="s">
        <v>283</v>
      </c>
      <c r="E2511" s="213" t="s">
        <v>1</v>
      </c>
      <c r="F2511" s="214" t="s">
        <v>7380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 x14ac:dyDescent="0.2">
      <c r="B2512" s="210"/>
      <c r="C2512" s="211"/>
      <c r="D2512" s="212" t="s">
        <v>283</v>
      </c>
      <c r="E2512" s="213" t="s">
        <v>1</v>
      </c>
      <c r="F2512" s="214" t="s">
        <v>7381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 x14ac:dyDescent="0.2">
      <c r="B2513" s="210"/>
      <c r="C2513" s="211"/>
      <c r="D2513" s="212" t="s">
        <v>283</v>
      </c>
      <c r="E2513" s="213" t="s">
        <v>1</v>
      </c>
      <c r="F2513" s="214" t="s">
        <v>6765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 x14ac:dyDescent="0.2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 x14ac:dyDescent="0.2">
      <c r="B2515" s="246"/>
      <c r="C2515" s="247"/>
      <c r="D2515" s="212" t="s">
        <v>283</v>
      </c>
      <c r="E2515" s="248" t="s">
        <v>1</v>
      </c>
      <c r="F2515" s="249" t="s">
        <v>5939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 x14ac:dyDescent="0.2">
      <c r="A2516" s="34"/>
      <c r="B2516" s="35"/>
      <c r="C2516" s="192" t="s">
        <v>4237</v>
      </c>
      <c r="D2516" s="192" t="s">
        <v>274</v>
      </c>
      <c r="E2516" s="193" t="s">
        <v>7598</v>
      </c>
      <c r="F2516" s="194" t="s">
        <v>7383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7599</v>
      </c>
    </row>
    <row r="2517" spans="1:65" s="13" customFormat="1" ht="11.25" x14ac:dyDescent="0.2">
      <c r="B2517" s="210"/>
      <c r="C2517" s="211"/>
      <c r="D2517" s="212" t="s">
        <v>283</v>
      </c>
      <c r="E2517" s="213" t="s">
        <v>1</v>
      </c>
      <c r="F2517" s="214" t="s">
        <v>6765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 x14ac:dyDescent="0.2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 x14ac:dyDescent="0.2">
      <c r="B2519" s="246"/>
      <c r="C2519" s="247"/>
      <c r="D2519" s="212" t="s">
        <v>283</v>
      </c>
      <c r="E2519" s="248" t="s">
        <v>1</v>
      </c>
      <c r="F2519" s="249" t="s">
        <v>5939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 x14ac:dyDescent="0.2">
      <c r="A2520" s="34"/>
      <c r="B2520" s="35"/>
      <c r="C2520" s="192" t="s">
        <v>4242</v>
      </c>
      <c r="D2520" s="192" t="s">
        <v>274</v>
      </c>
      <c r="E2520" s="193" t="s">
        <v>7600</v>
      </c>
      <c r="F2520" s="194" t="s">
        <v>7386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7601</v>
      </c>
    </row>
    <row r="2521" spans="1:65" s="13" customFormat="1" ht="11.25" x14ac:dyDescent="0.2">
      <c r="B2521" s="210"/>
      <c r="C2521" s="211"/>
      <c r="D2521" s="212" t="s">
        <v>283</v>
      </c>
      <c r="E2521" s="213" t="s">
        <v>1</v>
      </c>
      <c r="F2521" s="214" t="s">
        <v>6765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 x14ac:dyDescent="0.2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 x14ac:dyDescent="0.2">
      <c r="B2523" s="246"/>
      <c r="C2523" s="247"/>
      <c r="D2523" s="212" t="s">
        <v>283</v>
      </c>
      <c r="E2523" s="248" t="s">
        <v>1</v>
      </c>
      <c r="F2523" s="249" t="s">
        <v>5939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 x14ac:dyDescent="0.2">
      <c r="A2524" s="34"/>
      <c r="B2524" s="35"/>
      <c r="C2524" s="192" t="s">
        <v>4246</v>
      </c>
      <c r="D2524" s="192" t="s">
        <v>274</v>
      </c>
      <c r="E2524" s="193" t="s">
        <v>7602</v>
      </c>
      <c r="F2524" s="194" t="s">
        <v>7389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7603</v>
      </c>
    </row>
    <row r="2525" spans="1:65" s="13" customFormat="1" ht="11.25" x14ac:dyDescent="0.2">
      <c r="B2525" s="210"/>
      <c r="C2525" s="211"/>
      <c r="D2525" s="212" t="s">
        <v>283</v>
      </c>
      <c r="E2525" s="213" t="s">
        <v>1</v>
      </c>
      <c r="F2525" s="214" t="s">
        <v>6765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 x14ac:dyDescent="0.2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 x14ac:dyDescent="0.2">
      <c r="B2527" s="246"/>
      <c r="C2527" s="247"/>
      <c r="D2527" s="212" t="s">
        <v>283</v>
      </c>
      <c r="E2527" s="248" t="s">
        <v>1</v>
      </c>
      <c r="F2527" s="249" t="s">
        <v>5939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 x14ac:dyDescent="0.2">
      <c r="A2528" s="34"/>
      <c r="B2528" s="35"/>
      <c r="C2528" s="192" t="s">
        <v>4250</v>
      </c>
      <c r="D2528" s="192" t="s">
        <v>274</v>
      </c>
      <c r="E2528" s="193" t="s">
        <v>7604</v>
      </c>
      <c r="F2528" s="194" t="s">
        <v>7533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7605</v>
      </c>
    </row>
    <row r="2529" spans="1:65" s="13" customFormat="1" ht="11.25" x14ac:dyDescent="0.2">
      <c r="B2529" s="210"/>
      <c r="C2529" s="211"/>
      <c r="D2529" s="212" t="s">
        <v>283</v>
      </c>
      <c r="E2529" s="213" t="s">
        <v>1</v>
      </c>
      <c r="F2529" s="214" t="s">
        <v>6765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 x14ac:dyDescent="0.2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 x14ac:dyDescent="0.2">
      <c r="B2531" s="246"/>
      <c r="C2531" s="247"/>
      <c r="D2531" s="212" t="s">
        <v>283</v>
      </c>
      <c r="E2531" s="248" t="s">
        <v>1</v>
      </c>
      <c r="F2531" s="249" t="s">
        <v>5939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 x14ac:dyDescent="0.2">
      <c r="A2532" s="34"/>
      <c r="B2532" s="35"/>
      <c r="C2532" s="192" t="s">
        <v>4254</v>
      </c>
      <c r="D2532" s="192" t="s">
        <v>274</v>
      </c>
      <c r="E2532" s="193" t="s">
        <v>7606</v>
      </c>
      <c r="F2532" s="194" t="s">
        <v>7607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7608</v>
      </c>
    </row>
    <row r="2533" spans="1:65" s="13" customFormat="1" ht="22.5" x14ac:dyDescent="0.2">
      <c r="B2533" s="210"/>
      <c r="C2533" s="211"/>
      <c r="D2533" s="212" t="s">
        <v>283</v>
      </c>
      <c r="E2533" s="213" t="s">
        <v>1</v>
      </c>
      <c r="F2533" s="214" t="s">
        <v>7395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 x14ac:dyDescent="0.2">
      <c r="B2534" s="210"/>
      <c r="C2534" s="211"/>
      <c r="D2534" s="212" t="s">
        <v>283</v>
      </c>
      <c r="E2534" s="213" t="s">
        <v>1</v>
      </c>
      <c r="F2534" s="214" t="s">
        <v>7396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 x14ac:dyDescent="0.2">
      <c r="B2535" s="210"/>
      <c r="C2535" s="211"/>
      <c r="D2535" s="212" t="s">
        <v>283</v>
      </c>
      <c r="E2535" s="213" t="s">
        <v>1</v>
      </c>
      <c r="F2535" s="214" t="s">
        <v>7397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 x14ac:dyDescent="0.2">
      <c r="B2536" s="210"/>
      <c r="C2536" s="211"/>
      <c r="D2536" s="212" t="s">
        <v>283</v>
      </c>
      <c r="E2536" s="213" t="s">
        <v>1</v>
      </c>
      <c r="F2536" s="214" t="s">
        <v>7398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 x14ac:dyDescent="0.2">
      <c r="B2537" s="210"/>
      <c r="C2537" s="211"/>
      <c r="D2537" s="212" t="s">
        <v>283</v>
      </c>
      <c r="E2537" s="213" t="s">
        <v>1</v>
      </c>
      <c r="F2537" s="214" t="s">
        <v>6733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 x14ac:dyDescent="0.2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 x14ac:dyDescent="0.2">
      <c r="B2539" s="246"/>
      <c r="C2539" s="247"/>
      <c r="D2539" s="212" t="s">
        <v>283</v>
      </c>
      <c r="E2539" s="248" t="s">
        <v>1</v>
      </c>
      <c r="F2539" s="249" t="s">
        <v>5939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 x14ac:dyDescent="0.2">
      <c r="A2540" s="34"/>
      <c r="B2540" s="35"/>
      <c r="C2540" s="192" t="s">
        <v>4259</v>
      </c>
      <c r="D2540" s="192" t="s">
        <v>274</v>
      </c>
      <c r="E2540" s="193" t="s">
        <v>7609</v>
      </c>
      <c r="F2540" s="194" t="s">
        <v>7610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7611</v>
      </c>
    </row>
    <row r="2541" spans="1:65" s="13" customFormat="1" ht="22.5" x14ac:dyDescent="0.2">
      <c r="B2541" s="210"/>
      <c r="C2541" s="211"/>
      <c r="D2541" s="212" t="s">
        <v>283</v>
      </c>
      <c r="E2541" s="213" t="s">
        <v>1</v>
      </c>
      <c r="F2541" s="214" t="s">
        <v>7395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 x14ac:dyDescent="0.2">
      <c r="B2542" s="210"/>
      <c r="C2542" s="211"/>
      <c r="D2542" s="212" t="s">
        <v>283</v>
      </c>
      <c r="E2542" s="213" t="s">
        <v>1</v>
      </c>
      <c r="F2542" s="214" t="s">
        <v>7396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 x14ac:dyDescent="0.2">
      <c r="B2543" s="210"/>
      <c r="C2543" s="211"/>
      <c r="D2543" s="212" t="s">
        <v>283</v>
      </c>
      <c r="E2543" s="213" t="s">
        <v>1</v>
      </c>
      <c r="F2543" s="214" t="s">
        <v>7397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 x14ac:dyDescent="0.2">
      <c r="B2544" s="210"/>
      <c r="C2544" s="211"/>
      <c r="D2544" s="212" t="s">
        <v>283</v>
      </c>
      <c r="E2544" s="213" t="s">
        <v>1</v>
      </c>
      <c r="F2544" s="214" t="s">
        <v>7398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 x14ac:dyDescent="0.2">
      <c r="B2545" s="210"/>
      <c r="C2545" s="211"/>
      <c r="D2545" s="212" t="s">
        <v>283</v>
      </c>
      <c r="E2545" s="213" t="s">
        <v>1</v>
      </c>
      <c r="F2545" s="214" t="s">
        <v>6992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 x14ac:dyDescent="0.2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 x14ac:dyDescent="0.2">
      <c r="B2547" s="246"/>
      <c r="C2547" s="247"/>
      <c r="D2547" s="212" t="s">
        <v>283</v>
      </c>
      <c r="E2547" s="248" t="s">
        <v>1</v>
      </c>
      <c r="F2547" s="249" t="s">
        <v>5939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33" customHeight="1" x14ac:dyDescent="0.2">
      <c r="A2548" s="34"/>
      <c r="B2548" s="35"/>
      <c r="C2548" s="192" t="s">
        <v>4263</v>
      </c>
      <c r="D2548" s="192" t="s">
        <v>274</v>
      </c>
      <c r="E2548" s="193" t="s">
        <v>7612</v>
      </c>
      <c r="F2548" s="194" t="s">
        <v>7408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7613</v>
      </c>
    </row>
    <row r="2549" spans="1:65" s="13" customFormat="1" ht="11.25" x14ac:dyDescent="0.2">
      <c r="B2549" s="210"/>
      <c r="C2549" s="211"/>
      <c r="D2549" s="212" t="s">
        <v>283</v>
      </c>
      <c r="E2549" s="213" t="s">
        <v>1</v>
      </c>
      <c r="F2549" s="214" t="s">
        <v>6992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 x14ac:dyDescent="0.2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 x14ac:dyDescent="0.2">
      <c r="B2551" s="246"/>
      <c r="C2551" s="247"/>
      <c r="D2551" s="212" t="s">
        <v>283</v>
      </c>
      <c r="E2551" s="248" t="s">
        <v>1</v>
      </c>
      <c r="F2551" s="249" t="s">
        <v>5939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 x14ac:dyDescent="0.2">
      <c r="A2552" s="34"/>
      <c r="B2552" s="35"/>
      <c r="C2552" s="192" t="s">
        <v>4267</v>
      </c>
      <c r="D2552" s="192" t="s">
        <v>274</v>
      </c>
      <c r="E2552" s="193" t="s">
        <v>7614</v>
      </c>
      <c r="F2552" s="194" t="s">
        <v>7411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7615</v>
      </c>
    </row>
    <row r="2553" spans="1:65" s="13" customFormat="1" ht="11.25" x14ac:dyDescent="0.2">
      <c r="B2553" s="210"/>
      <c r="C2553" s="211"/>
      <c r="D2553" s="212" t="s">
        <v>283</v>
      </c>
      <c r="E2553" s="213" t="s">
        <v>1</v>
      </c>
      <c r="F2553" s="214" t="s">
        <v>6733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 x14ac:dyDescent="0.2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 x14ac:dyDescent="0.2">
      <c r="B2555" s="246"/>
      <c r="C2555" s="247"/>
      <c r="D2555" s="212" t="s">
        <v>283</v>
      </c>
      <c r="E2555" s="248" t="s">
        <v>1</v>
      </c>
      <c r="F2555" s="249" t="s">
        <v>5939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 x14ac:dyDescent="0.2">
      <c r="A2556" s="34"/>
      <c r="B2556" s="35"/>
      <c r="C2556" s="192" t="s">
        <v>4286</v>
      </c>
      <c r="D2556" s="192" t="s">
        <v>274</v>
      </c>
      <c r="E2556" s="193" t="s">
        <v>7616</v>
      </c>
      <c r="F2556" s="194" t="s">
        <v>7414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7617</v>
      </c>
    </row>
    <row r="2557" spans="1:65" s="13" customFormat="1" ht="11.25" x14ac:dyDescent="0.2">
      <c r="B2557" s="210"/>
      <c r="C2557" s="211"/>
      <c r="D2557" s="212" t="s">
        <v>283</v>
      </c>
      <c r="E2557" s="213" t="s">
        <v>1</v>
      </c>
      <c r="F2557" s="214" t="s">
        <v>6733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 x14ac:dyDescent="0.2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 x14ac:dyDescent="0.2">
      <c r="B2559" s="246"/>
      <c r="C2559" s="247"/>
      <c r="D2559" s="212" t="s">
        <v>283</v>
      </c>
      <c r="E2559" s="248" t="s">
        <v>1</v>
      </c>
      <c r="F2559" s="249" t="s">
        <v>5939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 x14ac:dyDescent="0.2">
      <c r="A2560" s="34"/>
      <c r="B2560" s="35"/>
      <c r="C2560" s="192" t="s">
        <v>4291</v>
      </c>
      <c r="D2560" s="192" t="s">
        <v>274</v>
      </c>
      <c r="E2560" s="193" t="s">
        <v>7618</v>
      </c>
      <c r="F2560" s="194" t="s">
        <v>7553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7619</v>
      </c>
    </row>
    <row r="2561" spans="1:65" s="13" customFormat="1" ht="11.25" x14ac:dyDescent="0.2">
      <c r="B2561" s="210"/>
      <c r="C2561" s="211"/>
      <c r="D2561" s="212" t="s">
        <v>283</v>
      </c>
      <c r="E2561" s="213" t="s">
        <v>1</v>
      </c>
      <c r="F2561" s="214" t="s">
        <v>6733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 x14ac:dyDescent="0.2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 x14ac:dyDescent="0.2">
      <c r="B2563" s="246"/>
      <c r="C2563" s="247"/>
      <c r="D2563" s="212" t="s">
        <v>283</v>
      </c>
      <c r="E2563" s="248" t="s">
        <v>1</v>
      </c>
      <c r="F2563" s="249" t="s">
        <v>5939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 x14ac:dyDescent="0.2">
      <c r="A2564" s="34"/>
      <c r="B2564" s="35"/>
      <c r="C2564" s="192" t="s">
        <v>4295</v>
      </c>
      <c r="D2564" s="192" t="s">
        <v>274</v>
      </c>
      <c r="E2564" s="193" t="s">
        <v>7620</v>
      </c>
      <c r="F2564" s="194" t="s">
        <v>6829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7621</v>
      </c>
    </row>
    <row r="2565" spans="1:65" s="13" customFormat="1" ht="22.5" x14ac:dyDescent="0.2">
      <c r="B2565" s="210"/>
      <c r="C2565" s="211"/>
      <c r="D2565" s="212" t="s">
        <v>283</v>
      </c>
      <c r="E2565" s="213" t="s">
        <v>1</v>
      </c>
      <c r="F2565" s="214" t="s">
        <v>7560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 x14ac:dyDescent="0.2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 x14ac:dyDescent="0.2">
      <c r="B2567" s="246"/>
      <c r="C2567" s="247"/>
      <c r="D2567" s="212" t="s">
        <v>283</v>
      </c>
      <c r="E2567" s="248" t="s">
        <v>1</v>
      </c>
      <c r="F2567" s="249" t="s">
        <v>5939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 x14ac:dyDescent="0.2">
      <c r="A2568" s="34"/>
      <c r="B2568" s="35"/>
      <c r="C2568" s="192" t="s">
        <v>4300</v>
      </c>
      <c r="D2568" s="192" t="s">
        <v>274</v>
      </c>
      <c r="E2568" s="193" t="s">
        <v>7622</v>
      </c>
      <c r="F2568" s="194" t="s">
        <v>6831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7623</v>
      </c>
    </row>
    <row r="2569" spans="1:65" s="13" customFormat="1" ht="11.25" x14ac:dyDescent="0.2">
      <c r="B2569" s="210"/>
      <c r="C2569" s="211"/>
      <c r="D2569" s="212" t="s">
        <v>283</v>
      </c>
      <c r="E2569" s="213" t="s">
        <v>1</v>
      </c>
      <c r="F2569" s="214" t="s">
        <v>6765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 x14ac:dyDescent="0.2">
      <c r="B2570" s="221"/>
      <c r="C2570" s="222"/>
      <c r="D2570" s="212" t="s">
        <v>283</v>
      </c>
      <c r="E2570" s="223" t="s">
        <v>1</v>
      </c>
      <c r="F2570" s="224" t="s">
        <v>7307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 x14ac:dyDescent="0.2">
      <c r="B2571" s="246"/>
      <c r="C2571" s="247"/>
      <c r="D2571" s="212" t="s">
        <v>283</v>
      </c>
      <c r="E2571" s="248" t="s">
        <v>1</v>
      </c>
      <c r="F2571" s="249" t="s">
        <v>5939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 x14ac:dyDescent="0.2">
      <c r="A2572" s="34"/>
      <c r="B2572" s="35"/>
      <c r="C2572" s="192" t="s">
        <v>4306</v>
      </c>
      <c r="D2572" s="192" t="s">
        <v>274</v>
      </c>
      <c r="E2572" s="193" t="s">
        <v>7624</v>
      </c>
      <c r="F2572" s="194" t="s">
        <v>6834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7625</v>
      </c>
    </row>
    <row r="2573" spans="1:65" s="13" customFormat="1" ht="11.25" x14ac:dyDescent="0.2">
      <c r="B2573" s="210"/>
      <c r="C2573" s="211"/>
      <c r="D2573" s="212" t="s">
        <v>283</v>
      </c>
      <c r="E2573" s="213" t="s">
        <v>1</v>
      </c>
      <c r="F2573" s="214" t="s">
        <v>6765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 x14ac:dyDescent="0.2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 x14ac:dyDescent="0.2">
      <c r="B2575" s="246"/>
      <c r="C2575" s="247"/>
      <c r="D2575" s="212" t="s">
        <v>283</v>
      </c>
      <c r="E2575" s="248" t="s">
        <v>1</v>
      </c>
      <c r="F2575" s="249" t="s">
        <v>5939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 x14ac:dyDescent="0.2">
      <c r="A2576" s="34"/>
      <c r="B2576" s="35"/>
      <c r="C2576" s="192" t="s">
        <v>4311</v>
      </c>
      <c r="D2576" s="192" t="s">
        <v>274</v>
      </c>
      <c r="E2576" s="193" t="s">
        <v>7626</v>
      </c>
      <c r="F2576" s="194" t="s">
        <v>7428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7627</v>
      </c>
    </row>
    <row r="2577" spans="1:65" s="13" customFormat="1" ht="11.25" x14ac:dyDescent="0.2">
      <c r="B2577" s="210"/>
      <c r="C2577" s="211"/>
      <c r="D2577" s="212" t="s">
        <v>283</v>
      </c>
      <c r="E2577" s="213" t="s">
        <v>1</v>
      </c>
      <c r="F2577" s="214" t="s">
        <v>6733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 x14ac:dyDescent="0.2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 x14ac:dyDescent="0.2">
      <c r="B2579" s="246"/>
      <c r="C2579" s="247"/>
      <c r="D2579" s="212" t="s">
        <v>283</v>
      </c>
      <c r="E2579" s="248" t="s">
        <v>1</v>
      </c>
      <c r="F2579" s="249" t="s">
        <v>5939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 x14ac:dyDescent="0.2">
      <c r="A2580" s="34"/>
      <c r="B2580" s="35"/>
      <c r="C2580" s="192" t="s">
        <v>4316</v>
      </c>
      <c r="D2580" s="192" t="s">
        <v>274</v>
      </c>
      <c r="E2580" s="193" t="s">
        <v>7628</v>
      </c>
      <c r="F2580" s="194" t="s">
        <v>6836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7629</v>
      </c>
    </row>
    <row r="2581" spans="1:65" s="13" customFormat="1" ht="22.5" x14ac:dyDescent="0.2">
      <c r="B2581" s="210"/>
      <c r="C2581" s="211"/>
      <c r="D2581" s="212" t="s">
        <v>283</v>
      </c>
      <c r="E2581" s="213" t="s">
        <v>1</v>
      </c>
      <c r="F2581" s="214" t="s">
        <v>7560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 x14ac:dyDescent="0.2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 x14ac:dyDescent="0.2">
      <c r="B2583" s="246"/>
      <c r="C2583" s="247"/>
      <c r="D2583" s="212" t="s">
        <v>283</v>
      </c>
      <c r="E2583" s="248" t="s">
        <v>1</v>
      </c>
      <c r="F2583" s="249" t="s">
        <v>5939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 x14ac:dyDescent="0.2">
      <c r="A2584" s="34"/>
      <c r="B2584" s="35"/>
      <c r="C2584" s="192" t="s">
        <v>4320</v>
      </c>
      <c r="D2584" s="192" t="s">
        <v>274</v>
      </c>
      <c r="E2584" s="193" t="s">
        <v>7630</v>
      </c>
      <c r="F2584" s="194" t="s">
        <v>7434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7631</v>
      </c>
    </row>
    <row r="2585" spans="1:65" s="13" customFormat="1" ht="11.25" x14ac:dyDescent="0.2">
      <c r="B2585" s="210"/>
      <c r="C2585" s="211"/>
      <c r="D2585" s="212" t="s">
        <v>283</v>
      </c>
      <c r="E2585" s="213" t="s">
        <v>1</v>
      </c>
      <c r="F2585" s="214" t="s">
        <v>6733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 x14ac:dyDescent="0.2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 x14ac:dyDescent="0.2">
      <c r="B2587" s="246"/>
      <c r="C2587" s="247"/>
      <c r="D2587" s="212" t="s">
        <v>283</v>
      </c>
      <c r="E2587" s="248" t="s">
        <v>1</v>
      </c>
      <c r="F2587" s="249" t="s">
        <v>5939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 x14ac:dyDescent="0.2">
      <c r="A2588" s="34"/>
      <c r="B2588" s="35"/>
      <c r="C2588" s="192" t="s">
        <v>4325</v>
      </c>
      <c r="D2588" s="192" t="s">
        <v>274</v>
      </c>
      <c r="E2588" s="193" t="s">
        <v>7632</v>
      </c>
      <c r="F2588" s="194" t="s">
        <v>6838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7633</v>
      </c>
    </row>
    <row r="2589" spans="1:65" s="13" customFormat="1" ht="11.25" x14ac:dyDescent="0.2">
      <c r="B2589" s="210"/>
      <c r="C2589" s="211"/>
      <c r="D2589" s="212" t="s">
        <v>283</v>
      </c>
      <c r="E2589" s="213" t="s">
        <v>1</v>
      </c>
      <c r="F2589" s="214" t="s">
        <v>6931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 x14ac:dyDescent="0.2">
      <c r="B2590" s="221"/>
      <c r="C2590" s="222"/>
      <c r="D2590" s="212" t="s">
        <v>283</v>
      </c>
      <c r="E2590" s="223" t="s">
        <v>1</v>
      </c>
      <c r="F2590" s="224" t="s">
        <v>7634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 x14ac:dyDescent="0.2">
      <c r="B2591" s="246"/>
      <c r="C2591" s="247"/>
      <c r="D2591" s="212" t="s">
        <v>283</v>
      </c>
      <c r="E2591" s="248" t="s">
        <v>1</v>
      </c>
      <c r="F2591" s="249" t="s">
        <v>5939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 x14ac:dyDescent="0.2">
      <c r="A2592" s="34"/>
      <c r="B2592" s="35"/>
      <c r="C2592" s="192" t="s">
        <v>4329</v>
      </c>
      <c r="D2592" s="192" t="s">
        <v>274</v>
      </c>
      <c r="E2592" s="193" t="s">
        <v>7635</v>
      </c>
      <c r="F2592" s="194" t="s">
        <v>7312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7636</v>
      </c>
    </row>
    <row r="2593" spans="1:65" s="13" customFormat="1" ht="11.25" x14ac:dyDescent="0.2">
      <c r="B2593" s="210"/>
      <c r="C2593" s="211"/>
      <c r="D2593" s="212" t="s">
        <v>283</v>
      </c>
      <c r="E2593" s="213" t="s">
        <v>1</v>
      </c>
      <c r="F2593" s="214" t="s">
        <v>6733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 x14ac:dyDescent="0.2">
      <c r="B2594" s="221"/>
      <c r="C2594" s="222"/>
      <c r="D2594" s="212" t="s">
        <v>283</v>
      </c>
      <c r="E2594" s="223" t="s">
        <v>1</v>
      </c>
      <c r="F2594" s="224" t="s">
        <v>7044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 x14ac:dyDescent="0.2">
      <c r="B2595" s="246"/>
      <c r="C2595" s="247"/>
      <c r="D2595" s="212" t="s">
        <v>283</v>
      </c>
      <c r="E2595" s="248" t="s">
        <v>1</v>
      </c>
      <c r="F2595" s="249" t="s">
        <v>5939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 x14ac:dyDescent="0.2">
      <c r="A2596" s="34"/>
      <c r="B2596" s="35"/>
      <c r="C2596" s="192" t="s">
        <v>4333</v>
      </c>
      <c r="D2596" s="192" t="s">
        <v>274</v>
      </c>
      <c r="E2596" s="193" t="s">
        <v>7637</v>
      </c>
      <c r="F2596" s="194" t="s">
        <v>7441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7638</v>
      </c>
    </row>
    <row r="2597" spans="1:65" s="13" customFormat="1" ht="11.25" x14ac:dyDescent="0.2">
      <c r="B2597" s="210"/>
      <c r="C2597" s="211"/>
      <c r="D2597" s="212" t="s">
        <v>283</v>
      </c>
      <c r="E2597" s="213" t="s">
        <v>1</v>
      </c>
      <c r="F2597" s="214" t="s">
        <v>7422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 x14ac:dyDescent="0.2">
      <c r="B2598" s="221"/>
      <c r="C2598" s="222"/>
      <c r="D2598" s="212" t="s">
        <v>283</v>
      </c>
      <c r="E2598" s="223" t="s">
        <v>1</v>
      </c>
      <c r="F2598" s="224" t="s">
        <v>5118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 x14ac:dyDescent="0.2">
      <c r="B2599" s="246"/>
      <c r="C2599" s="247"/>
      <c r="D2599" s="212" t="s">
        <v>283</v>
      </c>
      <c r="E2599" s="248" t="s">
        <v>1</v>
      </c>
      <c r="F2599" s="249" t="s">
        <v>5939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 x14ac:dyDescent="0.2">
      <c r="A2600" s="34"/>
      <c r="B2600" s="35"/>
      <c r="C2600" s="192" t="s">
        <v>4337</v>
      </c>
      <c r="D2600" s="192" t="s">
        <v>274</v>
      </c>
      <c r="E2600" s="193" t="s">
        <v>7639</v>
      </c>
      <c r="F2600" s="194" t="s">
        <v>7444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7640</v>
      </c>
    </row>
    <row r="2601" spans="1:65" s="13" customFormat="1" ht="33.75" x14ac:dyDescent="0.2">
      <c r="B2601" s="210"/>
      <c r="C2601" s="211"/>
      <c r="D2601" s="212" t="s">
        <v>283</v>
      </c>
      <c r="E2601" s="213" t="s">
        <v>1</v>
      </c>
      <c r="F2601" s="214" t="s">
        <v>6841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 x14ac:dyDescent="0.2">
      <c r="B2602" s="210"/>
      <c r="C2602" s="211"/>
      <c r="D2602" s="212" t="s">
        <v>283</v>
      </c>
      <c r="E2602" s="213" t="s">
        <v>1</v>
      </c>
      <c r="F2602" s="214" t="s">
        <v>6842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 x14ac:dyDescent="0.2">
      <c r="B2603" s="210"/>
      <c r="C2603" s="211"/>
      <c r="D2603" s="212" t="s">
        <v>283</v>
      </c>
      <c r="E2603" s="213" t="s">
        <v>1</v>
      </c>
      <c r="F2603" s="214" t="s">
        <v>7560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 x14ac:dyDescent="0.2">
      <c r="B2604" s="221"/>
      <c r="C2604" s="222"/>
      <c r="D2604" s="212" t="s">
        <v>283</v>
      </c>
      <c r="E2604" s="223" t="s">
        <v>1</v>
      </c>
      <c r="F2604" s="224" t="s">
        <v>7641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 x14ac:dyDescent="0.2">
      <c r="B2605" s="246"/>
      <c r="C2605" s="247"/>
      <c r="D2605" s="212" t="s">
        <v>283</v>
      </c>
      <c r="E2605" s="248" t="s">
        <v>1</v>
      </c>
      <c r="F2605" s="249" t="s">
        <v>5939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 x14ac:dyDescent="0.2">
      <c r="A2606" s="34"/>
      <c r="B2606" s="35"/>
      <c r="C2606" s="192" t="s">
        <v>4341</v>
      </c>
      <c r="D2606" s="192" t="s">
        <v>274</v>
      </c>
      <c r="E2606" s="193" t="s">
        <v>7642</v>
      </c>
      <c r="F2606" s="194" t="s">
        <v>7197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7643</v>
      </c>
    </row>
    <row r="2607" spans="1:65" s="13" customFormat="1" ht="22.5" x14ac:dyDescent="0.2">
      <c r="B2607" s="210"/>
      <c r="C2607" s="211"/>
      <c r="D2607" s="212" t="s">
        <v>283</v>
      </c>
      <c r="E2607" s="213" t="s">
        <v>1</v>
      </c>
      <c r="F2607" s="214" t="s">
        <v>7560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 x14ac:dyDescent="0.2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 x14ac:dyDescent="0.2">
      <c r="B2609" s="246"/>
      <c r="C2609" s="247"/>
      <c r="D2609" s="212" t="s">
        <v>283</v>
      </c>
      <c r="E2609" s="248" t="s">
        <v>1</v>
      </c>
      <c r="F2609" s="249" t="s">
        <v>5939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 x14ac:dyDescent="0.2">
      <c r="A2610" s="34"/>
      <c r="B2610" s="35"/>
      <c r="C2610" s="192" t="s">
        <v>4365</v>
      </c>
      <c r="D2610" s="192" t="s">
        <v>274</v>
      </c>
      <c r="E2610" s="193" t="s">
        <v>7644</v>
      </c>
      <c r="F2610" s="194" t="s">
        <v>6846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7645</v>
      </c>
    </row>
    <row r="2611" spans="1:65" s="13" customFormat="1" ht="22.5" x14ac:dyDescent="0.2">
      <c r="B2611" s="210"/>
      <c r="C2611" s="211"/>
      <c r="D2611" s="212" t="s">
        <v>283</v>
      </c>
      <c r="E2611" s="213" t="s">
        <v>1</v>
      </c>
      <c r="F2611" s="214" t="s">
        <v>7560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 x14ac:dyDescent="0.2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 x14ac:dyDescent="0.2">
      <c r="B2613" s="246"/>
      <c r="C2613" s="247"/>
      <c r="D2613" s="212" t="s">
        <v>283</v>
      </c>
      <c r="E2613" s="248" t="s">
        <v>1</v>
      </c>
      <c r="F2613" s="249" t="s">
        <v>5939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 x14ac:dyDescent="0.2">
      <c r="A2614" s="34"/>
      <c r="B2614" s="35"/>
      <c r="C2614" s="192" t="s">
        <v>4372</v>
      </c>
      <c r="D2614" s="192" t="s">
        <v>274</v>
      </c>
      <c r="E2614" s="193" t="s">
        <v>7646</v>
      </c>
      <c r="F2614" s="194" t="s">
        <v>7647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7648</v>
      </c>
    </row>
    <row r="2615" spans="1:65" s="2" customFormat="1" ht="21.75" customHeight="1" x14ac:dyDescent="0.2">
      <c r="A2615" s="34"/>
      <c r="B2615" s="35"/>
      <c r="C2615" s="192" t="s">
        <v>4380</v>
      </c>
      <c r="D2615" s="192" t="s">
        <v>274</v>
      </c>
      <c r="E2615" s="193" t="s">
        <v>7649</v>
      </c>
      <c r="F2615" s="194" t="s">
        <v>6806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7650</v>
      </c>
    </row>
    <row r="2616" spans="1:65" s="12" customFormat="1" ht="25.9" customHeight="1" x14ac:dyDescent="0.2">
      <c r="B2616" s="176"/>
      <c r="C2616" s="177"/>
      <c r="D2616" s="178" t="s">
        <v>75</v>
      </c>
      <c r="E2616" s="179" t="s">
        <v>7651</v>
      </c>
      <c r="F2616" s="179" t="s">
        <v>7652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 x14ac:dyDescent="0.2">
      <c r="A2617" s="34"/>
      <c r="B2617" s="35"/>
      <c r="C2617" s="192" t="s">
        <v>3279</v>
      </c>
      <c r="D2617" s="192" t="s">
        <v>274</v>
      </c>
      <c r="E2617" s="193" t="s">
        <v>7653</v>
      </c>
      <c r="F2617" s="194" t="s">
        <v>7654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7655</v>
      </c>
    </row>
    <row r="2618" spans="1:65" s="13" customFormat="1" ht="22.5" x14ac:dyDescent="0.2">
      <c r="B2618" s="210"/>
      <c r="C2618" s="211"/>
      <c r="D2618" s="212" t="s">
        <v>283</v>
      </c>
      <c r="E2618" s="213" t="s">
        <v>1</v>
      </c>
      <c r="F2618" s="214" t="s">
        <v>7395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 x14ac:dyDescent="0.2">
      <c r="B2619" s="210"/>
      <c r="C2619" s="211"/>
      <c r="D2619" s="212" t="s">
        <v>283</v>
      </c>
      <c r="E2619" s="213" t="s">
        <v>1</v>
      </c>
      <c r="F2619" s="214" t="s">
        <v>7656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 x14ac:dyDescent="0.2">
      <c r="B2620" s="210"/>
      <c r="C2620" s="211"/>
      <c r="D2620" s="212" t="s">
        <v>283</v>
      </c>
      <c r="E2620" s="213" t="s">
        <v>1</v>
      </c>
      <c r="F2620" s="214" t="s">
        <v>7657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 x14ac:dyDescent="0.2">
      <c r="B2621" s="210"/>
      <c r="C2621" s="211"/>
      <c r="D2621" s="212" t="s">
        <v>283</v>
      </c>
      <c r="E2621" s="213" t="s">
        <v>1</v>
      </c>
      <c r="F2621" s="214" t="s">
        <v>6733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 x14ac:dyDescent="0.2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 x14ac:dyDescent="0.2">
      <c r="B2623" s="246"/>
      <c r="C2623" s="247"/>
      <c r="D2623" s="212" t="s">
        <v>283</v>
      </c>
      <c r="E2623" s="248" t="s">
        <v>1</v>
      </c>
      <c r="F2623" s="249" t="s">
        <v>5939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 x14ac:dyDescent="0.2">
      <c r="A2624" s="34"/>
      <c r="B2624" s="35"/>
      <c r="C2624" s="192" t="s">
        <v>4392</v>
      </c>
      <c r="D2624" s="192" t="s">
        <v>274</v>
      </c>
      <c r="E2624" s="193" t="s">
        <v>7658</v>
      </c>
      <c r="F2624" s="194" t="s">
        <v>7659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7660</v>
      </c>
    </row>
    <row r="2625" spans="1:65" s="13" customFormat="1" ht="11.25" x14ac:dyDescent="0.2">
      <c r="B2625" s="210"/>
      <c r="C2625" s="211"/>
      <c r="D2625" s="212" t="s">
        <v>283</v>
      </c>
      <c r="E2625" s="213" t="s">
        <v>1</v>
      </c>
      <c r="F2625" s="214" t="s">
        <v>6733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 x14ac:dyDescent="0.2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 x14ac:dyDescent="0.2">
      <c r="B2627" s="246"/>
      <c r="C2627" s="247"/>
      <c r="D2627" s="212" t="s">
        <v>283</v>
      </c>
      <c r="E2627" s="248" t="s">
        <v>1</v>
      </c>
      <c r="F2627" s="249" t="s">
        <v>5939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 x14ac:dyDescent="0.2">
      <c r="A2628" s="34"/>
      <c r="B2628" s="35"/>
      <c r="C2628" s="192" t="s">
        <v>4401</v>
      </c>
      <c r="D2628" s="192" t="s">
        <v>274</v>
      </c>
      <c r="E2628" s="193" t="s">
        <v>7661</v>
      </c>
      <c r="F2628" s="194" t="s">
        <v>7662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7663</v>
      </c>
    </row>
    <row r="2629" spans="1:65" s="13" customFormat="1" ht="11.25" x14ac:dyDescent="0.2">
      <c r="B2629" s="210"/>
      <c r="C2629" s="211"/>
      <c r="D2629" s="212" t="s">
        <v>283</v>
      </c>
      <c r="E2629" s="213" t="s">
        <v>1</v>
      </c>
      <c r="F2629" s="214" t="s">
        <v>6733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 x14ac:dyDescent="0.2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 x14ac:dyDescent="0.2">
      <c r="B2631" s="246"/>
      <c r="C2631" s="247"/>
      <c r="D2631" s="212" t="s">
        <v>283</v>
      </c>
      <c r="E2631" s="248" t="s">
        <v>1</v>
      </c>
      <c r="F2631" s="249" t="s">
        <v>5939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 x14ac:dyDescent="0.2">
      <c r="A2632" s="34"/>
      <c r="B2632" s="35"/>
      <c r="C2632" s="192" t="s">
        <v>4407</v>
      </c>
      <c r="D2632" s="192" t="s">
        <v>274</v>
      </c>
      <c r="E2632" s="193" t="s">
        <v>7664</v>
      </c>
      <c r="F2632" s="194" t="s">
        <v>6950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7665</v>
      </c>
    </row>
    <row r="2633" spans="1:65" s="13" customFormat="1" ht="11.25" x14ac:dyDescent="0.2">
      <c r="B2633" s="210"/>
      <c r="C2633" s="211"/>
      <c r="D2633" s="212" t="s">
        <v>283</v>
      </c>
      <c r="E2633" s="213" t="s">
        <v>1</v>
      </c>
      <c r="F2633" s="214" t="s">
        <v>6733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 x14ac:dyDescent="0.2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 x14ac:dyDescent="0.2">
      <c r="B2635" s="246"/>
      <c r="C2635" s="247"/>
      <c r="D2635" s="212" t="s">
        <v>283</v>
      </c>
      <c r="E2635" s="248" t="s">
        <v>1</v>
      </c>
      <c r="F2635" s="249" t="s">
        <v>5939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 x14ac:dyDescent="0.2">
      <c r="A2636" s="34"/>
      <c r="B2636" s="35"/>
      <c r="C2636" s="192" t="s">
        <v>4411</v>
      </c>
      <c r="D2636" s="192" t="s">
        <v>274</v>
      </c>
      <c r="E2636" s="193" t="s">
        <v>7666</v>
      </c>
      <c r="F2636" s="194" t="s">
        <v>7667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7668</v>
      </c>
    </row>
    <row r="2637" spans="1:65" s="13" customFormat="1" ht="11.25" x14ac:dyDescent="0.2">
      <c r="B2637" s="210"/>
      <c r="C2637" s="211"/>
      <c r="D2637" s="212" t="s">
        <v>283</v>
      </c>
      <c r="E2637" s="213" t="s">
        <v>1</v>
      </c>
      <c r="F2637" s="214" t="s">
        <v>7669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 x14ac:dyDescent="0.2">
      <c r="B2638" s="210"/>
      <c r="C2638" s="211"/>
      <c r="D2638" s="212" t="s">
        <v>283</v>
      </c>
      <c r="E2638" s="213" t="s">
        <v>1</v>
      </c>
      <c r="F2638" s="214" t="s">
        <v>6765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 x14ac:dyDescent="0.2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 x14ac:dyDescent="0.2">
      <c r="B2640" s="246"/>
      <c r="C2640" s="247"/>
      <c r="D2640" s="212" t="s">
        <v>283</v>
      </c>
      <c r="E2640" s="248" t="s">
        <v>1</v>
      </c>
      <c r="F2640" s="249" t="s">
        <v>5939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 x14ac:dyDescent="0.2">
      <c r="A2641" s="34"/>
      <c r="B2641" s="35"/>
      <c r="C2641" s="192" t="s">
        <v>4415</v>
      </c>
      <c r="D2641" s="192" t="s">
        <v>274</v>
      </c>
      <c r="E2641" s="193" t="s">
        <v>7670</v>
      </c>
      <c r="F2641" s="194" t="s">
        <v>6975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7671</v>
      </c>
    </row>
    <row r="2642" spans="1:65" s="13" customFormat="1" ht="11.25" x14ac:dyDescent="0.2">
      <c r="B2642" s="210"/>
      <c r="C2642" s="211"/>
      <c r="D2642" s="212" t="s">
        <v>283</v>
      </c>
      <c r="E2642" s="213" t="s">
        <v>1</v>
      </c>
      <c r="F2642" s="214" t="s">
        <v>6733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 x14ac:dyDescent="0.2">
      <c r="B2643" s="221"/>
      <c r="C2643" s="222"/>
      <c r="D2643" s="212" t="s">
        <v>283</v>
      </c>
      <c r="E2643" s="223" t="s">
        <v>1</v>
      </c>
      <c r="F2643" s="224" t="s">
        <v>7044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 x14ac:dyDescent="0.2">
      <c r="B2644" s="246"/>
      <c r="C2644" s="247"/>
      <c r="D2644" s="212" t="s">
        <v>283</v>
      </c>
      <c r="E2644" s="248" t="s">
        <v>1</v>
      </c>
      <c r="F2644" s="249" t="s">
        <v>5939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 x14ac:dyDescent="0.2">
      <c r="A2645" s="34"/>
      <c r="B2645" s="35"/>
      <c r="C2645" s="192" t="s">
        <v>4419</v>
      </c>
      <c r="D2645" s="192" t="s">
        <v>274</v>
      </c>
      <c r="E2645" s="193" t="s">
        <v>7672</v>
      </c>
      <c r="F2645" s="194" t="s">
        <v>6780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7673</v>
      </c>
    </row>
    <row r="2646" spans="1:65" s="13" customFormat="1" ht="11.25" x14ac:dyDescent="0.2">
      <c r="B2646" s="210"/>
      <c r="C2646" s="211"/>
      <c r="D2646" s="212" t="s">
        <v>283</v>
      </c>
      <c r="E2646" s="213" t="s">
        <v>1</v>
      </c>
      <c r="F2646" s="214" t="s">
        <v>7422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 x14ac:dyDescent="0.2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 x14ac:dyDescent="0.2">
      <c r="B2648" s="246"/>
      <c r="C2648" s="247"/>
      <c r="D2648" s="212" t="s">
        <v>283</v>
      </c>
      <c r="E2648" s="248" t="s">
        <v>1</v>
      </c>
      <c r="F2648" s="249" t="s">
        <v>5939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 x14ac:dyDescent="0.2">
      <c r="A2649" s="34"/>
      <c r="B2649" s="35"/>
      <c r="C2649" s="192" t="s">
        <v>4423</v>
      </c>
      <c r="D2649" s="192" t="s">
        <v>274</v>
      </c>
      <c r="E2649" s="193" t="s">
        <v>7674</v>
      </c>
      <c r="F2649" s="194" t="s">
        <v>6978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7675</v>
      </c>
    </row>
    <row r="2650" spans="1:65" s="13" customFormat="1" ht="11.25" x14ac:dyDescent="0.2">
      <c r="B2650" s="210"/>
      <c r="C2650" s="211"/>
      <c r="D2650" s="212" t="s">
        <v>283</v>
      </c>
      <c r="E2650" s="213" t="s">
        <v>1</v>
      </c>
      <c r="F2650" s="214" t="s">
        <v>6733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 x14ac:dyDescent="0.2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 x14ac:dyDescent="0.2">
      <c r="B2652" s="246"/>
      <c r="C2652" s="247"/>
      <c r="D2652" s="212" t="s">
        <v>283</v>
      </c>
      <c r="E2652" s="248" t="s">
        <v>1</v>
      </c>
      <c r="F2652" s="249" t="s">
        <v>5939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 x14ac:dyDescent="0.2">
      <c r="A2653" s="34"/>
      <c r="B2653" s="35"/>
      <c r="C2653" s="192" t="s">
        <v>4427</v>
      </c>
      <c r="D2653" s="192" t="s">
        <v>274</v>
      </c>
      <c r="E2653" s="193" t="s">
        <v>7676</v>
      </c>
      <c r="F2653" s="194" t="s">
        <v>7677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7678</v>
      </c>
    </row>
    <row r="2654" spans="1:65" s="13" customFormat="1" ht="11.25" x14ac:dyDescent="0.2">
      <c r="B2654" s="210"/>
      <c r="C2654" s="211"/>
      <c r="D2654" s="212" t="s">
        <v>283</v>
      </c>
      <c r="E2654" s="213" t="s">
        <v>1</v>
      </c>
      <c r="F2654" s="214" t="s">
        <v>6765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 x14ac:dyDescent="0.2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 x14ac:dyDescent="0.2">
      <c r="B2656" s="246"/>
      <c r="C2656" s="247"/>
      <c r="D2656" s="212" t="s">
        <v>283</v>
      </c>
      <c r="E2656" s="248" t="s">
        <v>1</v>
      </c>
      <c r="F2656" s="249" t="s">
        <v>5939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 x14ac:dyDescent="0.2">
      <c r="A2657" s="34"/>
      <c r="B2657" s="35"/>
      <c r="C2657" s="192" t="s">
        <v>4431</v>
      </c>
      <c r="D2657" s="192" t="s">
        <v>274</v>
      </c>
      <c r="E2657" s="193" t="s">
        <v>7679</v>
      </c>
      <c r="F2657" s="194" t="s">
        <v>7680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7681</v>
      </c>
    </row>
    <row r="2658" spans="1:65" s="2" customFormat="1" ht="21.75" customHeight="1" x14ac:dyDescent="0.2">
      <c r="A2658" s="34"/>
      <c r="B2658" s="35"/>
      <c r="C2658" s="192" t="s">
        <v>4435</v>
      </c>
      <c r="D2658" s="192" t="s">
        <v>274</v>
      </c>
      <c r="E2658" s="193" t="s">
        <v>7682</v>
      </c>
      <c r="F2658" s="194" t="s">
        <v>6806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7683</v>
      </c>
    </row>
    <row r="2659" spans="1:65" s="12" customFormat="1" ht="25.9" customHeight="1" x14ac:dyDescent="0.2">
      <c r="B2659" s="176"/>
      <c r="C2659" s="177"/>
      <c r="D2659" s="178" t="s">
        <v>75</v>
      </c>
      <c r="E2659" s="179" t="s">
        <v>7684</v>
      </c>
      <c r="F2659" s="179" t="s">
        <v>7685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 x14ac:dyDescent="0.2">
      <c r="A2660" s="34"/>
      <c r="B2660" s="35"/>
      <c r="C2660" s="192" t="s">
        <v>4439</v>
      </c>
      <c r="D2660" s="192" t="s">
        <v>274</v>
      </c>
      <c r="E2660" s="193" t="s">
        <v>7686</v>
      </c>
      <c r="F2660" s="194" t="s">
        <v>7687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7688</v>
      </c>
    </row>
    <row r="2661" spans="1:65" s="13" customFormat="1" ht="22.5" x14ac:dyDescent="0.2">
      <c r="B2661" s="210"/>
      <c r="C2661" s="211"/>
      <c r="D2661" s="212" t="s">
        <v>283</v>
      </c>
      <c r="E2661" s="213" t="s">
        <v>1</v>
      </c>
      <c r="F2661" s="214" t="s">
        <v>7395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 x14ac:dyDescent="0.2">
      <c r="B2662" s="210"/>
      <c r="C2662" s="211"/>
      <c r="D2662" s="212" t="s">
        <v>283</v>
      </c>
      <c r="E2662" s="213" t="s">
        <v>1</v>
      </c>
      <c r="F2662" s="214" t="s">
        <v>7689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 x14ac:dyDescent="0.2">
      <c r="B2663" s="210"/>
      <c r="C2663" s="211"/>
      <c r="D2663" s="212" t="s">
        <v>283</v>
      </c>
      <c r="E2663" s="213" t="s">
        <v>1</v>
      </c>
      <c r="F2663" s="214" t="s">
        <v>6714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 x14ac:dyDescent="0.2">
      <c r="B2664" s="210"/>
      <c r="C2664" s="211"/>
      <c r="D2664" s="212" t="s">
        <v>283</v>
      </c>
      <c r="E2664" s="213" t="s">
        <v>1</v>
      </c>
      <c r="F2664" s="214" t="s">
        <v>7657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 x14ac:dyDescent="0.2">
      <c r="B2665" s="210"/>
      <c r="C2665" s="211"/>
      <c r="D2665" s="212" t="s">
        <v>283</v>
      </c>
      <c r="E2665" s="213" t="s">
        <v>1</v>
      </c>
      <c r="F2665" s="214" t="s">
        <v>6906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 x14ac:dyDescent="0.2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 x14ac:dyDescent="0.2">
      <c r="B2667" s="246"/>
      <c r="C2667" s="247"/>
      <c r="D2667" s="212" t="s">
        <v>283</v>
      </c>
      <c r="E2667" s="248" t="s">
        <v>1</v>
      </c>
      <c r="F2667" s="249" t="s">
        <v>5939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 x14ac:dyDescent="0.2">
      <c r="A2668" s="34"/>
      <c r="B2668" s="35"/>
      <c r="C2668" s="192" t="s">
        <v>4443</v>
      </c>
      <c r="D2668" s="192" t="s">
        <v>274</v>
      </c>
      <c r="E2668" s="193" t="s">
        <v>7690</v>
      </c>
      <c r="F2668" s="194" t="s">
        <v>7691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7692</v>
      </c>
    </row>
    <row r="2669" spans="1:65" s="13" customFormat="1" ht="11.25" x14ac:dyDescent="0.2">
      <c r="B2669" s="210"/>
      <c r="C2669" s="211"/>
      <c r="D2669" s="212" t="s">
        <v>283</v>
      </c>
      <c r="E2669" s="213" t="s">
        <v>1</v>
      </c>
      <c r="F2669" s="214" t="s">
        <v>6906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 x14ac:dyDescent="0.2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 x14ac:dyDescent="0.2">
      <c r="B2671" s="246"/>
      <c r="C2671" s="247"/>
      <c r="D2671" s="212" t="s">
        <v>283</v>
      </c>
      <c r="E2671" s="248" t="s">
        <v>1</v>
      </c>
      <c r="F2671" s="249" t="s">
        <v>5939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 x14ac:dyDescent="0.2">
      <c r="A2672" s="34"/>
      <c r="B2672" s="35"/>
      <c r="C2672" s="192" t="s">
        <v>4447</v>
      </c>
      <c r="D2672" s="192" t="s">
        <v>274</v>
      </c>
      <c r="E2672" s="193" t="s">
        <v>7693</v>
      </c>
      <c r="F2672" s="194" t="s">
        <v>7694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7695</v>
      </c>
    </row>
    <row r="2673" spans="1:65" s="13" customFormat="1" ht="11.25" x14ac:dyDescent="0.2">
      <c r="B2673" s="210"/>
      <c r="C2673" s="211"/>
      <c r="D2673" s="212" t="s">
        <v>283</v>
      </c>
      <c r="E2673" s="213" t="s">
        <v>1</v>
      </c>
      <c r="F2673" s="214" t="s">
        <v>6906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 x14ac:dyDescent="0.2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 x14ac:dyDescent="0.2">
      <c r="B2675" s="246"/>
      <c r="C2675" s="247"/>
      <c r="D2675" s="212" t="s">
        <v>283</v>
      </c>
      <c r="E2675" s="248" t="s">
        <v>1</v>
      </c>
      <c r="F2675" s="249" t="s">
        <v>5939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 x14ac:dyDescent="0.2">
      <c r="A2676" s="34"/>
      <c r="B2676" s="35"/>
      <c r="C2676" s="192" t="s">
        <v>4452</v>
      </c>
      <c r="D2676" s="192" t="s">
        <v>274</v>
      </c>
      <c r="E2676" s="193" t="s">
        <v>7696</v>
      </c>
      <c r="F2676" s="194" t="s">
        <v>7697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7698</v>
      </c>
    </row>
    <row r="2677" spans="1:65" s="13" customFormat="1" ht="11.25" x14ac:dyDescent="0.2">
      <c r="B2677" s="210"/>
      <c r="C2677" s="211"/>
      <c r="D2677" s="212" t="s">
        <v>283</v>
      </c>
      <c r="E2677" s="213" t="s">
        <v>1</v>
      </c>
      <c r="F2677" s="214" t="s">
        <v>6906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 x14ac:dyDescent="0.2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 x14ac:dyDescent="0.2">
      <c r="B2679" s="246"/>
      <c r="C2679" s="247"/>
      <c r="D2679" s="212" t="s">
        <v>283</v>
      </c>
      <c r="E2679" s="248" t="s">
        <v>1</v>
      </c>
      <c r="F2679" s="249" t="s">
        <v>5939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 x14ac:dyDescent="0.2">
      <c r="A2680" s="34"/>
      <c r="B2680" s="35"/>
      <c r="C2680" s="192" t="s">
        <v>4456</v>
      </c>
      <c r="D2680" s="192" t="s">
        <v>274</v>
      </c>
      <c r="E2680" s="193" t="s">
        <v>7699</v>
      </c>
      <c r="F2680" s="194" t="s">
        <v>7700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7701</v>
      </c>
    </row>
    <row r="2681" spans="1:65" s="13" customFormat="1" ht="11.25" x14ac:dyDescent="0.2">
      <c r="B2681" s="210"/>
      <c r="C2681" s="211"/>
      <c r="D2681" s="212" t="s">
        <v>283</v>
      </c>
      <c r="E2681" s="213" t="s">
        <v>1</v>
      </c>
      <c r="F2681" s="214" t="s">
        <v>6906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 x14ac:dyDescent="0.2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 x14ac:dyDescent="0.2">
      <c r="B2683" s="246"/>
      <c r="C2683" s="247"/>
      <c r="D2683" s="212" t="s">
        <v>283</v>
      </c>
      <c r="E2683" s="248" t="s">
        <v>1</v>
      </c>
      <c r="F2683" s="249" t="s">
        <v>5939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 x14ac:dyDescent="0.2">
      <c r="A2684" s="34"/>
      <c r="B2684" s="35"/>
      <c r="C2684" s="192" t="s">
        <v>4460</v>
      </c>
      <c r="D2684" s="192" t="s">
        <v>274</v>
      </c>
      <c r="E2684" s="193" t="s">
        <v>7702</v>
      </c>
      <c r="F2684" s="194" t="s">
        <v>7703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7704</v>
      </c>
    </row>
    <row r="2685" spans="1:65" s="13" customFormat="1" ht="11.25" x14ac:dyDescent="0.2">
      <c r="B2685" s="210"/>
      <c r="C2685" s="211"/>
      <c r="D2685" s="212" t="s">
        <v>283</v>
      </c>
      <c r="E2685" s="213" t="s">
        <v>1</v>
      </c>
      <c r="F2685" s="214" t="s">
        <v>6906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 x14ac:dyDescent="0.2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 x14ac:dyDescent="0.2">
      <c r="B2687" s="246"/>
      <c r="C2687" s="247"/>
      <c r="D2687" s="212" t="s">
        <v>283</v>
      </c>
      <c r="E2687" s="248" t="s">
        <v>1</v>
      </c>
      <c r="F2687" s="249" t="s">
        <v>5939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 x14ac:dyDescent="0.2">
      <c r="A2688" s="34"/>
      <c r="B2688" s="35"/>
      <c r="C2688" s="192" t="s">
        <v>4464</v>
      </c>
      <c r="D2688" s="192" t="s">
        <v>274</v>
      </c>
      <c r="E2688" s="193" t="s">
        <v>7705</v>
      </c>
      <c r="F2688" s="194" t="s">
        <v>7706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7707</v>
      </c>
    </row>
    <row r="2689" spans="1:65" s="13" customFormat="1" ht="11.25" x14ac:dyDescent="0.2">
      <c r="B2689" s="210"/>
      <c r="C2689" s="211"/>
      <c r="D2689" s="212" t="s">
        <v>283</v>
      </c>
      <c r="E2689" s="213" t="s">
        <v>1</v>
      </c>
      <c r="F2689" s="214" t="s">
        <v>6906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 x14ac:dyDescent="0.2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 x14ac:dyDescent="0.2">
      <c r="B2691" s="246"/>
      <c r="C2691" s="247"/>
      <c r="D2691" s="212" t="s">
        <v>283</v>
      </c>
      <c r="E2691" s="248" t="s">
        <v>1</v>
      </c>
      <c r="F2691" s="249" t="s">
        <v>5939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 x14ac:dyDescent="0.2">
      <c r="A2692" s="34"/>
      <c r="B2692" s="35"/>
      <c r="C2692" s="192" t="s">
        <v>4468</v>
      </c>
      <c r="D2692" s="192" t="s">
        <v>274</v>
      </c>
      <c r="E2692" s="193" t="s">
        <v>7708</v>
      </c>
      <c r="F2692" s="194" t="s">
        <v>7709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7710</v>
      </c>
    </row>
    <row r="2693" spans="1:65" s="13" customFormat="1" ht="11.25" x14ac:dyDescent="0.2">
      <c r="B2693" s="210"/>
      <c r="C2693" s="211"/>
      <c r="D2693" s="212" t="s">
        <v>283</v>
      </c>
      <c r="E2693" s="213" t="s">
        <v>1</v>
      </c>
      <c r="F2693" s="214" t="s">
        <v>6906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 x14ac:dyDescent="0.2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 x14ac:dyDescent="0.2">
      <c r="B2695" s="246"/>
      <c r="C2695" s="247"/>
      <c r="D2695" s="212" t="s">
        <v>283</v>
      </c>
      <c r="E2695" s="248" t="s">
        <v>1</v>
      </c>
      <c r="F2695" s="249" t="s">
        <v>5939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 x14ac:dyDescent="0.2">
      <c r="A2696" s="34"/>
      <c r="B2696" s="35"/>
      <c r="C2696" s="192" t="s">
        <v>4472</v>
      </c>
      <c r="D2696" s="192" t="s">
        <v>274</v>
      </c>
      <c r="E2696" s="193" t="s">
        <v>7711</v>
      </c>
      <c r="F2696" s="194" t="s">
        <v>6785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7712</v>
      </c>
    </row>
    <row r="2697" spans="1:65" s="13" customFormat="1" ht="11.25" x14ac:dyDescent="0.2">
      <c r="B2697" s="210"/>
      <c r="C2697" s="211"/>
      <c r="D2697" s="212" t="s">
        <v>283</v>
      </c>
      <c r="E2697" s="213" t="s">
        <v>1</v>
      </c>
      <c r="F2697" s="214" t="s">
        <v>6906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 x14ac:dyDescent="0.2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 x14ac:dyDescent="0.2">
      <c r="B2699" s="246"/>
      <c r="C2699" s="247"/>
      <c r="D2699" s="212" t="s">
        <v>283</v>
      </c>
      <c r="E2699" s="248" t="s">
        <v>1</v>
      </c>
      <c r="F2699" s="249" t="s">
        <v>5939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 x14ac:dyDescent="0.2">
      <c r="A2700" s="34"/>
      <c r="B2700" s="35"/>
      <c r="C2700" s="192" t="s">
        <v>4487</v>
      </c>
      <c r="D2700" s="192" t="s">
        <v>274</v>
      </c>
      <c r="E2700" s="193" t="s">
        <v>7713</v>
      </c>
      <c r="F2700" s="194" t="s">
        <v>6787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7714</v>
      </c>
    </row>
    <row r="2701" spans="1:65" s="13" customFormat="1" ht="11.25" x14ac:dyDescent="0.2">
      <c r="B2701" s="210"/>
      <c r="C2701" s="211"/>
      <c r="D2701" s="212" t="s">
        <v>283</v>
      </c>
      <c r="E2701" s="213" t="s">
        <v>1</v>
      </c>
      <c r="F2701" s="214" t="s">
        <v>6906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 x14ac:dyDescent="0.2">
      <c r="B2702" s="221"/>
      <c r="C2702" s="222"/>
      <c r="D2702" s="212" t="s">
        <v>283</v>
      </c>
      <c r="E2702" s="223" t="s">
        <v>1</v>
      </c>
      <c r="F2702" s="224" t="s">
        <v>7044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 x14ac:dyDescent="0.2">
      <c r="B2703" s="246"/>
      <c r="C2703" s="247"/>
      <c r="D2703" s="212" t="s">
        <v>283</v>
      </c>
      <c r="E2703" s="248" t="s">
        <v>1</v>
      </c>
      <c r="F2703" s="249" t="s">
        <v>5939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 x14ac:dyDescent="0.2">
      <c r="A2704" s="34"/>
      <c r="B2704" s="35"/>
      <c r="C2704" s="192" t="s">
        <v>4494</v>
      </c>
      <c r="D2704" s="192" t="s">
        <v>274</v>
      </c>
      <c r="E2704" s="193" t="s">
        <v>7715</v>
      </c>
      <c r="F2704" s="194" t="s">
        <v>7716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7717</v>
      </c>
    </row>
    <row r="2705" spans="1:65" s="2" customFormat="1" ht="21.75" customHeight="1" x14ac:dyDescent="0.2">
      <c r="A2705" s="34"/>
      <c r="B2705" s="35"/>
      <c r="C2705" s="192" t="s">
        <v>4500</v>
      </c>
      <c r="D2705" s="192" t="s">
        <v>274</v>
      </c>
      <c r="E2705" s="193" t="s">
        <v>7718</v>
      </c>
      <c r="F2705" s="194" t="s">
        <v>7719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7720</v>
      </c>
    </row>
    <row r="2706" spans="1:65" s="12" customFormat="1" ht="25.9" customHeight="1" x14ac:dyDescent="0.2">
      <c r="B2706" s="176"/>
      <c r="C2706" s="177"/>
      <c r="D2706" s="178" t="s">
        <v>75</v>
      </c>
      <c r="E2706" s="179" t="s">
        <v>7721</v>
      </c>
      <c r="F2706" s="179" t="s">
        <v>7722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 x14ac:dyDescent="0.2">
      <c r="A2707" s="34"/>
      <c r="B2707" s="35"/>
      <c r="C2707" s="192" t="s">
        <v>4506</v>
      </c>
      <c r="D2707" s="192" t="s">
        <v>274</v>
      </c>
      <c r="E2707" s="193" t="s">
        <v>7723</v>
      </c>
      <c r="F2707" s="194" t="s">
        <v>7724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7725</v>
      </c>
    </row>
    <row r="2708" spans="1:65" s="13" customFormat="1" ht="22.5" x14ac:dyDescent="0.2">
      <c r="B2708" s="210"/>
      <c r="C2708" s="211"/>
      <c r="D2708" s="212" t="s">
        <v>283</v>
      </c>
      <c r="E2708" s="213" t="s">
        <v>1</v>
      </c>
      <c r="F2708" s="214" t="s">
        <v>7395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 x14ac:dyDescent="0.2">
      <c r="B2709" s="210"/>
      <c r="C2709" s="211"/>
      <c r="D2709" s="212" t="s">
        <v>283</v>
      </c>
      <c r="E2709" s="213" t="s">
        <v>1</v>
      </c>
      <c r="F2709" s="214" t="s">
        <v>7689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 x14ac:dyDescent="0.2">
      <c r="B2710" s="210"/>
      <c r="C2710" s="211"/>
      <c r="D2710" s="212" t="s">
        <v>283</v>
      </c>
      <c r="E2710" s="213" t="s">
        <v>1</v>
      </c>
      <c r="F2710" s="214" t="s">
        <v>6714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 x14ac:dyDescent="0.2">
      <c r="B2711" s="210"/>
      <c r="C2711" s="211"/>
      <c r="D2711" s="212" t="s">
        <v>283</v>
      </c>
      <c r="E2711" s="213" t="s">
        <v>1</v>
      </c>
      <c r="F2711" s="214" t="s">
        <v>7657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 x14ac:dyDescent="0.2">
      <c r="B2712" s="210"/>
      <c r="C2712" s="211"/>
      <c r="D2712" s="212" t="s">
        <v>283</v>
      </c>
      <c r="E2712" s="213" t="s">
        <v>1</v>
      </c>
      <c r="F2712" s="214" t="s">
        <v>6906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 x14ac:dyDescent="0.2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 x14ac:dyDescent="0.2">
      <c r="B2714" s="246"/>
      <c r="C2714" s="247"/>
      <c r="D2714" s="212" t="s">
        <v>283</v>
      </c>
      <c r="E2714" s="248" t="s">
        <v>1</v>
      </c>
      <c r="F2714" s="249" t="s">
        <v>5939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 x14ac:dyDescent="0.2">
      <c r="A2715" s="34"/>
      <c r="B2715" s="35"/>
      <c r="C2715" s="192" t="s">
        <v>4512</v>
      </c>
      <c r="D2715" s="192" t="s">
        <v>274</v>
      </c>
      <c r="E2715" s="193" t="s">
        <v>7726</v>
      </c>
      <c r="F2715" s="194" t="s">
        <v>7727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7728</v>
      </c>
    </row>
    <row r="2716" spans="1:65" s="13" customFormat="1" ht="11.25" x14ac:dyDescent="0.2">
      <c r="B2716" s="210"/>
      <c r="C2716" s="211"/>
      <c r="D2716" s="212" t="s">
        <v>283</v>
      </c>
      <c r="E2716" s="213" t="s">
        <v>1</v>
      </c>
      <c r="F2716" s="214" t="s">
        <v>6906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 x14ac:dyDescent="0.2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 x14ac:dyDescent="0.2">
      <c r="B2718" s="246"/>
      <c r="C2718" s="247"/>
      <c r="D2718" s="212" t="s">
        <v>283</v>
      </c>
      <c r="E2718" s="248" t="s">
        <v>1</v>
      </c>
      <c r="F2718" s="249" t="s">
        <v>5939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 x14ac:dyDescent="0.2">
      <c r="A2719" s="34"/>
      <c r="B2719" s="35"/>
      <c r="C2719" s="192" t="s">
        <v>4518</v>
      </c>
      <c r="D2719" s="192" t="s">
        <v>274</v>
      </c>
      <c r="E2719" s="193" t="s">
        <v>7729</v>
      </c>
      <c r="F2719" s="194" t="s">
        <v>7659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7730</v>
      </c>
    </row>
    <row r="2720" spans="1:65" s="13" customFormat="1" ht="11.25" x14ac:dyDescent="0.2">
      <c r="B2720" s="210"/>
      <c r="C2720" s="211"/>
      <c r="D2720" s="212" t="s">
        <v>283</v>
      </c>
      <c r="E2720" s="213" t="s">
        <v>1</v>
      </c>
      <c r="F2720" s="214" t="s">
        <v>6906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 x14ac:dyDescent="0.2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 x14ac:dyDescent="0.2">
      <c r="B2722" s="246"/>
      <c r="C2722" s="247"/>
      <c r="D2722" s="212" t="s">
        <v>283</v>
      </c>
      <c r="E2722" s="248" t="s">
        <v>1</v>
      </c>
      <c r="F2722" s="249" t="s">
        <v>5939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 x14ac:dyDescent="0.2">
      <c r="A2723" s="34"/>
      <c r="B2723" s="35"/>
      <c r="C2723" s="192" t="s">
        <v>4524</v>
      </c>
      <c r="D2723" s="192" t="s">
        <v>274</v>
      </c>
      <c r="E2723" s="193" t="s">
        <v>7731</v>
      </c>
      <c r="F2723" s="194" t="s">
        <v>7662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7732</v>
      </c>
    </row>
    <row r="2724" spans="1:65" s="13" customFormat="1" ht="11.25" x14ac:dyDescent="0.2">
      <c r="B2724" s="210"/>
      <c r="C2724" s="211"/>
      <c r="D2724" s="212" t="s">
        <v>283</v>
      </c>
      <c r="E2724" s="213" t="s">
        <v>1</v>
      </c>
      <c r="F2724" s="214" t="s">
        <v>6906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 x14ac:dyDescent="0.2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 x14ac:dyDescent="0.2">
      <c r="B2726" s="246"/>
      <c r="C2726" s="247"/>
      <c r="D2726" s="212" t="s">
        <v>283</v>
      </c>
      <c r="E2726" s="248" t="s">
        <v>1</v>
      </c>
      <c r="F2726" s="249" t="s">
        <v>5939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 x14ac:dyDescent="0.2">
      <c r="A2727" s="34"/>
      <c r="B2727" s="35"/>
      <c r="C2727" s="192" t="s">
        <v>4528</v>
      </c>
      <c r="D2727" s="192" t="s">
        <v>274</v>
      </c>
      <c r="E2727" s="193" t="s">
        <v>7733</v>
      </c>
      <c r="F2727" s="194" t="s">
        <v>7734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7735</v>
      </c>
    </row>
    <row r="2728" spans="1:65" s="13" customFormat="1" ht="11.25" x14ac:dyDescent="0.2">
      <c r="B2728" s="210"/>
      <c r="C2728" s="211"/>
      <c r="D2728" s="212" t="s">
        <v>283</v>
      </c>
      <c r="E2728" s="213" t="s">
        <v>1</v>
      </c>
      <c r="F2728" s="214" t="s">
        <v>6906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 x14ac:dyDescent="0.2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 x14ac:dyDescent="0.2">
      <c r="B2730" s="246"/>
      <c r="C2730" s="247"/>
      <c r="D2730" s="212" t="s">
        <v>283</v>
      </c>
      <c r="E2730" s="248" t="s">
        <v>1</v>
      </c>
      <c r="F2730" s="249" t="s">
        <v>5939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 x14ac:dyDescent="0.2">
      <c r="A2731" s="34"/>
      <c r="B2731" s="35"/>
      <c r="C2731" s="192" t="s">
        <v>4533</v>
      </c>
      <c r="D2731" s="192" t="s">
        <v>274</v>
      </c>
      <c r="E2731" s="193" t="s">
        <v>7736</v>
      </c>
      <c r="F2731" s="194" t="s">
        <v>7737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7738</v>
      </c>
    </row>
    <row r="2732" spans="1:65" s="13" customFormat="1" ht="11.25" x14ac:dyDescent="0.2">
      <c r="B2732" s="210"/>
      <c r="C2732" s="211"/>
      <c r="D2732" s="212" t="s">
        <v>283</v>
      </c>
      <c r="E2732" s="213" t="s">
        <v>1</v>
      </c>
      <c r="F2732" s="214" t="s">
        <v>6906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 x14ac:dyDescent="0.2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 x14ac:dyDescent="0.2">
      <c r="B2734" s="246"/>
      <c r="C2734" s="247"/>
      <c r="D2734" s="212" t="s">
        <v>283</v>
      </c>
      <c r="E2734" s="248" t="s">
        <v>1</v>
      </c>
      <c r="F2734" s="249" t="s">
        <v>5939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 x14ac:dyDescent="0.2">
      <c r="A2735" s="34"/>
      <c r="B2735" s="35"/>
      <c r="C2735" s="192" t="s">
        <v>4539</v>
      </c>
      <c r="D2735" s="192" t="s">
        <v>274</v>
      </c>
      <c r="E2735" s="193" t="s">
        <v>7739</v>
      </c>
      <c r="F2735" s="194" t="s">
        <v>7740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7741</v>
      </c>
    </row>
    <row r="2736" spans="1:65" s="13" customFormat="1" ht="11.25" x14ac:dyDescent="0.2">
      <c r="B2736" s="210"/>
      <c r="C2736" s="211"/>
      <c r="D2736" s="212" t="s">
        <v>283</v>
      </c>
      <c r="E2736" s="213" t="s">
        <v>1</v>
      </c>
      <c r="F2736" s="214" t="s">
        <v>6906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 x14ac:dyDescent="0.2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 x14ac:dyDescent="0.2">
      <c r="B2738" s="246"/>
      <c r="C2738" s="247"/>
      <c r="D2738" s="212" t="s">
        <v>283</v>
      </c>
      <c r="E2738" s="248" t="s">
        <v>1</v>
      </c>
      <c r="F2738" s="249" t="s">
        <v>5939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 x14ac:dyDescent="0.2">
      <c r="A2739" s="34"/>
      <c r="B2739" s="35"/>
      <c r="C2739" s="192" t="s">
        <v>4545</v>
      </c>
      <c r="D2739" s="192" t="s">
        <v>274</v>
      </c>
      <c r="E2739" s="193" t="s">
        <v>7742</v>
      </c>
      <c r="F2739" s="194" t="s">
        <v>7743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7744</v>
      </c>
    </row>
    <row r="2740" spans="1:65" s="13" customFormat="1" ht="11.25" x14ac:dyDescent="0.2">
      <c r="B2740" s="210"/>
      <c r="C2740" s="211"/>
      <c r="D2740" s="212" t="s">
        <v>283</v>
      </c>
      <c r="E2740" s="213" t="s">
        <v>1</v>
      </c>
      <c r="F2740" s="214" t="s">
        <v>6906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 x14ac:dyDescent="0.2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 x14ac:dyDescent="0.2">
      <c r="B2742" s="246"/>
      <c r="C2742" s="247"/>
      <c r="D2742" s="212" t="s">
        <v>283</v>
      </c>
      <c r="E2742" s="248" t="s">
        <v>1</v>
      </c>
      <c r="F2742" s="249" t="s">
        <v>5939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 x14ac:dyDescent="0.2">
      <c r="A2743" s="34"/>
      <c r="B2743" s="35"/>
      <c r="C2743" s="192" t="s">
        <v>4549</v>
      </c>
      <c r="D2743" s="192" t="s">
        <v>274</v>
      </c>
      <c r="E2743" s="193" t="s">
        <v>7745</v>
      </c>
      <c r="F2743" s="194" t="s">
        <v>6978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7746</v>
      </c>
    </row>
    <row r="2744" spans="1:65" s="13" customFormat="1" ht="11.25" x14ac:dyDescent="0.2">
      <c r="B2744" s="210"/>
      <c r="C2744" s="211"/>
      <c r="D2744" s="212" t="s">
        <v>283</v>
      </c>
      <c r="E2744" s="213" t="s">
        <v>1</v>
      </c>
      <c r="F2744" s="214" t="s">
        <v>6906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 x14ac:dyDescent="0.2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 x14ac:dyDescent="0.2">
      <c r="B2746" s="246"/>
      <c r="C2746" s="247"/>
      <c r="D2746" s="212" t="s">
        <v>283</v>
      </c>
      <c r="E2746" s="248" t="s">
        <v>1</v>
      </c>
      <c r="F2746" s="249" t="s">
        <v>5939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 x14ac:dyDescent="0.2">
      <c r="A2747" s="34"/>
      <c r="B2747" s="35"/>
      <c r="C2747" s="192" t="s">
        <v>4554</v>
      </c>
      <c r="D2747" s="192" t="s">
        <v>274</v>
      </c>
      <c r="E2747" s="193" t="s">
        <v>7747</v>
      </c>
      <c r="F2747" s="194" t="s">
        <v>6787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7748</v>
      </c>
    </row>
    <row r="2748" spans="1:65" s="13" customFormat="1" ht="11.25" x14ac:dyDescent="0.2">
      <c r="B2748" s="210"/>
      <c r="C2748" s="211"/>
      <c r="D2748" s="212" t="s">
        <v>283</v>
      </c>
      <c r="E2748" s="213" t="s">
        <v>1</v>
      </c>
      <c r="F2748" s="214" t="s">
        <v>6906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 x14ac:dyDescent="0.2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 x14ac:dyDescent="0.2">
      <c r="B2750" s="246"/>
      <c r="C2750" s="247"/>
      <c r="D2750" s="212" t="s">
        <v>283</v>
      </c>
      <c r="E2750" s="248" t="s">
        <v>1</v>
      </c>
      <c r="F2750" s="249" t="s">
        <v>5939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 x14ac:dyDescent="0.2">
      <c r="A2751" s="34"/>
      <c r="B2751" s="35"/>
      <c r="C2751" s="192" t="s">
        <v>4559</v>
      </c>
      <c r="D2751" s="192" t="s">
        <v>274</v>
      </c>
      <c r="E2751" s="193" t="s">
        <v>7749</v>
      </c>
      <c r="F2751" s="194" t="s">
        <v>7750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7751</v>
      </c>
    </row>
    <row r="2752" spans="1:65" s="2" customFormat="1" ht="21.75" customHeight="1" x14ac:dyDescent="0.2">
      <c r="A2752" s="34"/>
      <c r="B2752" s="35"/>
      <c r="C2752" s="192" t="s">
        <v>4564</v>
      </c>
      <c r="D2752" s="192" t="s">
        <v>274</v>
      </c>
      <c r="E2752" s="193" t="s">
        <v>7752</v>
      </c>
      <c r="F2752" s="194" t="s">
        <v>7719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7753</v>
      </c>
    </row>
    <row r="2753" spans="1:65" s="12" customFormat="1" ht="25.9" customHeight="1" x14ac:dyDescent="0.2">
      <c r="B2753" s="176"/>
      <c r="C2753" s="177"/>
      <c r="D2753" s="178" t="s">
        <v>75</v>
      </c>
      <c r="E2753" s="179" t="s">
        <v>7754</v>
      </c>
      <c r="F2753" s="179" t="s">
        <v>7755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 x14ac:dyDescent="0.2">
      <c r="A2754" s="34"/>
      <c r="B2754" s="35"/>
      <c r="C2754" s="192" t="s">
        <v>4569</v>
      </c>
      <c r="D2754" s="192" t="s">
        <v>274</v>
      </c>
      <c r="E2754" s="193" t="s">
        <v>7756</v>
      </c>
      <c r="F2754" s="194" t="s">
        <v>7724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7757</v>
      </c>
    </row>
    <row r="2755" spans="1:65" s="13" customFormat="1" ht="22.5" x14ac:dyDescent="0.2">
      <c r="B2755" s="210"/>
      <c r="C2755" s="211"/>
      <c r="D2755" s="212" t="s">
        <v>283</v>
      </c>
      <c r="E2755" s="213" t="s">
        <v>1</v>
      </c>
      <c r="F2755" s="214" t="s">
        <v>7395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 x14ac:dyDescent="0.2">
      <c r="B2756" s="210"/>
      <c r="C2756" s="211"/>
      <c r="D2756" s="212" t="s">
        <v>283</v>
      </c>
      <c r="E2756" s="213" t="s">
        <v>1</v>
      </c>
      <c r="F2756" s="214" t="s">
        <v>7689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 x14ac:dyDescent="0.2">
      <c r="B2757" s="210"/>
      <c r="C2757" s="211"/>
      <c r="D2757" s="212" t="s">
        <v>283</v>
      </c>
      <c r="E2757" s="213" t="s">
        <v>1</v>
      </c>
      <c r="F2757" s="214" t="s">
        <v>6714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 x14ac:dyDescent="0.2">
      <c r="B2758" s="210"/>
      <c r="C2758" s="211"/>
      <c r="D2758" s="212" t="s">
        <v>283</v>
      </c>
      <c r="E2758" s="213" t="s">
        <v>1</v>
      </c>
      <c r="F2758" s="214" t="s">
        <v>7657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 x14ac:dyDescent="0.2">
      <c r="B2759" s="210"/>
      <c r="C2759" s="211"/>
      <c r="D2759" s="212" t="s">
        <v>283</v>
      </c>
      <c r="E2759" s="213" t="s">
        <v>1</v>
      </c>
      <c r="F2759" s="214" t="s">
        <v>6906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 x14ac:dyDescent="0.2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 x14ac:dyDescent="0.2">
      <c r="B2761" s="246"/>
      <c r="C2761" s="247"/>
      <c r="D2761" s="212" t="s">
        <v>283</v>
      </c>
      <c r="E2761" s="248" t="s">
        <v>1</v>
      </c>
      <c r="F2761" s="249" t="s">
        <v>5939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 x14ac:dyDescent="0.2">
      <c r="A2762" s="34"/>
      <c r="B2762" s="35"/>
      <c r="C2762" s="192" t="s">
        <v>4574</v>
      </c>
      <c r="D2762" s="192" t="s">
        <v>274</v>
      </c>
      <c r="E2762" s="193" t="s">
        <v>7758</v>
      </c>
      <c r="F2762" s="194" t="s">
        <v>7727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7759</v>
      </c>
    </row>
    <row r="2763" spans="1:65" s="13" customFormat="1" ht="11.25" x14ac:dyDescent="0.2">
      <c r="B2763" s="210"/>
      <c r="C2763" s="211"/>
      <c r="D2763" s="212" t="s">
        <v>283</v>
      </c>
      <c r="E2763" s="213" t="s">
        <v>1</v>
      </c>
      <c r="F2763" s="214" t="s">
        <v>6906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 x14ac:dyDescent="0.2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 x14ac:dyDescent="0.2">
      <c r="B2765" s="246"/>
      <c r="C2765" s="247"/>
      <c r="D2765" s="212" t="s">
        <v>283</v>
      </c>
      <c r="E2765" s="248" t="s">
        <v>1</v>
      </c>
      <c r="F2765" s="249" t="s">
        <v>5939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 x14ac:dyDescent="0.2">
      <c r="A2766" s="34"/>
      <c r="B2766" s="35"/>
      <c r="C2766" s="192" t="s">
        <v>4580</v>
      </c>
      <c r="D2766" s="192" t="s">
        <v>274</v>
      </c>
      <c r="E2766" s="193" t="s">
        <v>7760</v>
      </c>
      <c r="F2766" s="194" t="s">
        <v>7659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7761</v>
      </c>
    </row>
    <row r="2767" spans="1:65" s="13" customFormat="1" ht="11.25" x14ac:dyDescent="0.2">
      <c r="B2767" s="210"/>
      <c r="C2767" s="211"/>
      <c r="D2767" s="212" t="s">
        <v>283</v>
      </c>
      <c r="E2767" s="213" t="s">
        <v>1</v>
      </c>
      <c r="F2767" s="214" t="s">
        <v>6906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 x14ac:dyDescent="0.2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 x14ac:dyDescent="0.2">
      <c r="B2769" s="246"/>
      <c r="C2769" s="247"/>
      <c r="D2769" s="212" t="s">
        <v>283</v>
      </c>
      <c r="E2769" s="248" t="s">
        <v>1</v>
      </c>
      <c r="F2769" s="249" t="s">
        <v>5939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 x14ac:dyDescent="0.2">
      <c r="A2770" s="34"/>
      <c r="B2770" s="35"/>
      <c r="C2770" s="192" t="s">
        <v>4584</v>
      </c>
      <c r="D2770" s="192" t="s">
        <v>274</v>
      </c>
      <c r="E2770" s="193" t="s">
        <v>7762</v>
      </c>
      <c r="F2770" s="194" t="s">
        <v>7662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7763</v>
      </c>
    </row>
    <row r="2771" spans="1:65" s="13" customFormat="1" ht="11.25" x14ac:dyDescent="0.2">
      <c r="B2771" s="210"/>
      <c r="C2771" s="211"/>
      <c r="D2771" s="212" t="s">
        <v>283</v>
      </c>
      <c r="E2771" s="213" t="s">
        <v>1</v>
      </c>
      <c r="F2771" s="214" t="s">
        <v>6906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 x14ac:dyDescent="0.2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 x14ac:dyDescent="0.2">
      <c r="B2773" s="246"/>
      <c r="C2773" s="247"/>
      <c r="D2773" s="212" t="s">
        <v>283</v>
      </c>
      <c r="E2773" s="248" t="s">
        <v>1</v>
      </c>
      <c r="F2773" s="249" t="s">
        <v>5939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 x14ac:dyDescent="0.2">
      <c r="A2774" s="34"/>
      <c r="B2774" s="35"/>
      <c r="C2774" s="192" t="s">
        <v>4588</v>
      </c>
      <c r="D2774" s="192" t="s">
        <v>274</v>
      </c>
      <c r="E2774" s="193" t="s">
        <v>7764</v>
      </c>
      <c r="F2774" s="194" t="s">
        <v>7734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7765</v>
      </c>
    </row>
    <row r="2775" spans="1:65" s="13" customFormat="1" ht="11.25" x14ac:dyDescent="0.2">
      <c r="B2775" s="210"/>
      <c r="C2775" s="211"/>
      <c r="D2775" s="212" t="s">
        <v>283</v>
      </c>
      <c r="E2775" s="213" t="s">
        <v>1</v>
      </c>
      <c r="F2775" s="214" t="s">
        <v>6906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 x14ac:dyDescent="0.2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 x14ac:dyDescent="0.2">
      <c r="B2777" s="246"/>
      <c r="C2777" s="247"/>
      <c r="D2777" s="212" t="s">
        <v>283</v>
      </c>
      <c r="E2777" s="248" t="s">
        <v>1</v>
      </c>
      <c r="F2777" s="249" t="s">
        <v>5939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 x14ac:dyDescent="0.2">
      <c r="A2778" s="34"/>
      <c r="B2778" s="35"/>
      <c r="C2778" s="192" t="s">
        <v>4592</v>
      </c>
      <c r="D2778" s="192" t="s">
        <v>274</v>
      </c>
      <c r="E2778" s="193" t="s">
        <v>7766</v>
      </c>
      <c r="F2778" s="194" t="s">
        <v>7737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7767</v>
      </c>
    </row>
    <row r="2779" spans="1:65" s="13" customFormat="1" ht="11.25" x14ac:dyDescent="0.2">
      <c r="B2779" s="210"/>
      <c r="C2779" s="211"/>
      <c r="D2779" s="212" t="s">
        <v>283</v>
      </c>
      <c r="E2779" s="213" t="s">
        <v>1</v>
      </c>
      <c r="F2779" s="214" t="s">
        <v>6906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 x14ac:dyDescent="0.2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 x14ac:dyDescent="0.2">
      <c r="B2781" s="246"/>
      <c r="C2781" s="247"/>
      <c r="D2781" s="212" t="s">
        <v>283</v>
      </c>
      <c r="E2781" s="248" t="s">
        <v>1</v>
      </c>
      <c r="F2781" s="249" t="s">
        <v>5939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 x14ac:dyDescent="0.2">
      <c r="A2782" s="34"/>
      <c r="B2782" s="35"/>
      <c r="C2782" s="192" t="s">
        <v>4596</v>
      </c>
      <c r="D2782" s="192" t="s">
        <v>274</v>
      </c>
      <c r="E2782" s="193" t="s">
        <v>7768</v>
      </c>
      <c r="F2782" s="194" t="s">
        <v>7740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7769</v>
      </c>
    </row>
    <row r="2783" spans="1:65" s="13" customFormat="1" ht="11.25" x14ac:dyDescent="0.2">
      <c r="B2783" s="210"/>
      <c r="C2783" s="211"/>
      <c r="D2783" s="212" t="s">
        <v>283</v>
      </c>
      <c r="E2783" s="213" t="s">
        <v>1</v>
      </c>
      <c r="F2783" s="214" t="s">
        <v>6906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 x14ac:dyDescent="0.2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 x14ac:dyDescent="0.2">
      <c r="B2785" s="246"/>
      <c r="C2785" s="247"/>
      <c r="D2785" s="212" t="s">
        <v>283</v>
      </c>
      <c r="E2785" s="248" t="s">
        <v>1</v>
      </c>
      <c r="F2785" s="249" t="s">
        <v>5939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 x14ac:dyDescent="0.2">
      <c r="A2786" s="34"/>
      <c r="B2786" s="35"/>
      <c r="C2786" s="192" t="s">
        <v>4600</v>
      </c>
      <c r="D2786" s="192" t="s">
        <v>274</v>
      </c>
      <c r="E2786" s="193" t="s">
        <v>7770</v>
      </c>
      <c r="F2786" s="194" t="s">
        <v>7743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7771</v>
      </c>
    </row>
    <row r="2787" spans="1:65" s="13" customFormat="1" ht="11.25" x14ac:dyDescent="0.2">
      <c r="B2787" s="210"/>
      <c r="C2787" s="211"/>
      <c r="D2787" s="212" t="s">
        <v>283</v>
      </c>
      <c r="E2787" s="213" t="s">
        <v>1</v>
      </c>
      <c r="F2787" s="214" t="s">
        <v>6906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 x14ac:dyDescent="0.2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 x14ac:dyDescent="0.2">
      <c r="B2789" s="246"/>
      <c r="C2789" s="247"/>
      <c r="D2789" s="212" t="s">
        <v>283</v>
      </c>
      <c r="E2789" s="248" t="s">
        <v>1</v>
      </c>
      <c r="F2789" s="249" t="s">
        <v>5939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 x14ac:dyDescent="0.2">
      <c r="A2790" s="34"/>
      <c r="B2790" s="35"/>
      <c r="C2790" s="192" t="s">
        <v>4604</v>
      </c>
      <c r="D2790" s="192" t="s">
        <v>274</v>
      </c>
      <c r="E2790" s="193" t="s">
        <v>7772</v>
      </c>
      <c r="F2790" s="194" t="s">
        <v>6978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7773</v>
      </c>
    </row>
    <row r="2791" spans="1:65" s="13" customFormat="1" ht="11.25" x14ac:dyDescent="0.2">
      <c r="B2791" s="210"/>
      <c r="C2791" s="211"/>
      <c r="D2791" s="212" t="s">
        <v>283</v>
      </c>
      <c r="E2791" s="213" t="s">
        <v>1</v>
      </c>
      <c r="F2791" s="214" t="s">
        <v>6906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 x14ac:dyDescent="0.2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 x14ac:dyDescent="0.2">
      <c r="B2793" s="246"/>
      <c r="C2793" s="247"/>
      <c r="D2793" s="212" t="s">
        <v>283</v>
      </c>
      <c r="E2793" s="248" t="s">
        <v>1</v>
      </c>
      <c r="F2793" s="249" t="s">
        <v>5939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 x14ac:dyDescent="0.2">
      <c r="A2794" s="34"/>
      <c r="B2794" s="35"/>
      <c r="C2794" s="192" t="s">
        <v>4618</v>
      </c>
      <c r="D2794" s="192" t="s">
        <v>274</v>
      </c>
      <c r="E2794" s="193" t="s">
        <v>7774</v>
      </c>
      <c r="F2794" s="194" t="s">
        <v>6787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7775</v>
      </c>
    </row>
    <row r="2795" spans="1:65" s="13" customFormat="1" ht="11.25" x14ac:dyDescent="0.2">
      <c r="B2795" s="210"/>
      <c r="C2795" s="211"/>
      <c r="D2795" s="212" t="s">
        <v>283</v>
      </c>
      <c r="E2795" s="213" t="s">
        <v>1</v>
      </c>
      <c r="F2795" s="214" t="s">
        <v>6906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 x14ac:dyDescent="0.2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 x14ac:dyDescent="0.2">
      <c r="B2797" s="246"/>
      <c r="C2797" s="247"/>
      <c r="D2797" s="212" t="s">
        <v>283</v>
      </c>
      <c r="E2797" s="248" t="s">
        <v>1</v>
      </c>
      <c r="F2797" s="249" t="s">
        <v>5939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 x14ac:dyDescent="0.2">
      <c r="A2798" s="34"/>
      <c r="B2798" s="35"/>
      <c r="C2798" s="192" t="s">
        <v>4625</v>
      </c>
      <c r="D2798" s="192" t="s">
        <v>274</v>
      </c>
      <c r="E2798" s="193" t="s">
        <v>7776</v>
      </c>
      <c r="F2798" s="194" t="s">
        <v>7777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7778</v>
      </c>
    </row>
    <row r="2799" spans="1:65" s="2" customFormat="1" ht="21.75" customHeight="1" x14ac:dyDescent="0.2">
      <c r="A2799" s="34"/>
      <c r="B2799" s="35"/>
      <c r="C2799" s="192" t="s">
        <v>4637</v>
      </c>
      <c r="D2799" s="192" t="s">
        <v>274</v>
      </c>
      <c r="E2799" s="193" t="s">
        <v>7779</v>
      </c>
      <c r="F2799" s="194" t="s">
        <v>7719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7780</v>
      </c>
    </row>
    <row r="2800" spans="1:65" s="12" customFormat="1" ht="25.9" customHeight="1" x14ac:dyDescent="0.2">
      <c r="B2800" s="176"/>
      <c r="C2800" s="177"/>
      <c r="D2800" s="178" t="s">
        <v>75</v>
      </c>
      <c r="E2800" s="179" t="s">
        <v>7781</v>
      </c>
      <c r="F2800" s="179" t="s">
        <v>7782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 x14ac:dyDescent="0.2">
      <c r="A2801" s="34"/>
      <c r="B2801" s="35"/>
      <c r="C2801" s="192" t="s">
        <v>4643</v>
      </c>
      <c r="D2801" s="192" t="s">
        <v>274</v>
      </c>
      <c r="E2801" s="193" t="s">
        <v>7783</v>
      </c>
      <c r="F2801" s="194" t="s">
        <v>7784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7785</v>
      </c>
    </row>
    <row r="2802" spans="1:65" s="13" customFormat="1" ht="22.5" x14ac:dyDescent="0.2">
      <c r="B2802" s="210"/>
      <c r="C2802" s="211"/>
      <c r="D2802" s="212" t="s">
        <v>283</v>
      </c>
      <c r="E2802" s="213" t="s">
        <v>1</v>
      </c>
      <c r="F2802" s="214" t="s">
        <v>7395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 x14ac:dyDescent="0.2">
      <c r="B2803" s="210"/>
      <c r="C2803" s="211"/>
      <c r="D2803" s="212" t="s">
        <v>283</v>
      </c>
      <c r="E2803" s="213" t="s">
        <v>1</v>
      </c>
      <c r="F2803" s="214" t="s">
        <v>7786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 x14ac:dyDescent="0.2">
      <c r="B2804" s="210"/>
      <c r="C2804" s="211"/>
      <c r="D2804" s="212" t="s">
        <v>283</v>
      </c>
      <c r="E2804" s="213" t="s">
        <v>1</v>
      </c>
      <c r="F2804" s="214" t="s">
        <v>7657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 x14ac:dyDescent="0.2">
      <c r="B2805" s="210"/>
      <c r="C2805" s="211"/>
      <c r="D2805" s="212" t="s">
        <v>283</v>
      </c>
      <c r="E2805" s="213" t="s">
        <v>1</v>
      </c>
      <c r="F2805" s="214" t="s">
        <v>6733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 x14ac:dyDescent="0.2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 x14ac:dyDescent="0.2">
      <c r="B2807" s="246"/>
      <c r="C2807" s="247"/>
      <c r="D2807" s="212" t="s">
        <v>283</v>
      </c>
      <c r="E2807" s="248" t="s">
        <v>1</v>
      </c>
      <c r="F2807" s="249" t="s">
        <v>5939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 x14ac:dyDescent="0.2">
      <c r="A2808" s="34"/>
      <c r="B2808" s="35"/>
      <c r="C2808" s="192" t="s">
        <v>4650</v>
      </c>
      <c r="D2808" s="192" t="s">
        <v>274</v>
      </c>
      <c r="E2808" s="193" t="s">
        <v>7787</v>
      </c>
      <c r="F2808" s="194" t="s">
        <v>6905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7788</v>
      </c>
    </row>
    <row r="2809" spans="1:65" s="13" customFormat="1" ht="11.25" x14ac:dyDescent="0.2">
      <c r="B2809" s="210"/>
      <c r="C2809" s="211"/>
      <c r="D2809" s="212" t="s">
        <v>283</v>
      </c>
      <c r="E2809" s="213" t="s">
        <v>1</v>
      </c>
      <c r="F2809" s="214" t="s">
        <v>6733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 x14ac:dyDescent="0.2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 x14ac:dyDescent="0.2">
      <c r="B2811" s="246"/>
      <c r="C2811" s="247"/>
      <c r="D2811" s="212" t="s">
        <v>283</v>
      </c>
      <c r="E2811" s="248" t="s">
        <v>1</v>
      </c>
      <c r="F2811" s="249" t="s">
        <v>5939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 x14ac:dyDescent="0.2">
      <c r="A2812" s="34"/>
      <c r="B2812" s="35"/>
      <c r="C2812" s="192" t="s">
        <v>4655</v>
      </c>
      <c r="D2812" s="192" t="s">
        <v>274</v>
      </c>
      <c r="E2812" s="193" t="s">
        <v>7789</v>
      </c>
      <c r="F2812" s="194" t="s">
        <v>7790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7791</v>
      </c>
    </row>
    <row r="2813" spans="1:65" s="13" customFormat="1" ht="11.25" x14ac:dyDescent="0.2">
      <c r="B2813" s="210"/>
      <c r="C2813" s="211"/>
      <c r="D2813" s="212" t="s">
        <v>283</v>
      </c>
      <c r="E2813" s="213" t="s">
        <v>1</v>
      </c>
      <c r="F2813" s="214" t="s">
        <v>6733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 x14ac:dyDescent="0.2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 x14ac:dyDescent="0.2">
      <c r="B2815" s="246"/>
      <c r="C2815" s="247"/>
      <c r="D2815" s="212" t="s">
        <v>283</v>
      </c>
      <c r="E2815" s="248" t="s">
        <v>1</v>
      </c>
      <c r="F2815" s="249" t="s">
        <v>5939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 x14ac:dyDescent="0.2">
      <c r="A2816" s="34"/>
      <c r="B2816" s="35"/>
      <c r="C2816" s="192" t="s">
        <v>4659</v>
      </c>
      <c r="D2816" s="192" t="s">
        <v>274</v>
      </c>
      <c r="E2816" s="193" t="s">
        <v>7792</v>
      </c>
      <c r="F2816" s="194" t="s">
        <v>7793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7794</v>
      </c>
    </row>
    <row r="2817" spans="1:65" s="13" customFormat="1" ht="11.25" x14ac:dyDescent="0.2">
      <c r="B2817" s="210"/>
      <c r="C2817" s="211"/>
      <c r="D2817" s="212" t="s">
        <v>283</v>
      </c>
      <c r="E2817" s="213" t="s">
        <v>1</v>
      </c>
      <c r="F2817" s="214" t="s">
        <v>6733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 x14ac:dyDescent="0.2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 x14ac:dyDescent="0.2">
      <c r="B2819" s="246"/>
      <c r="C2819" s="247"/>
      <c r="D2819" s="212" t="s">
        <v>283</v>
      </c>
      <c r="E2819" s="248" t="s">
        <v>1</v>
      </c>
      <c r="F2819" s="249" t="s">
        <v>5939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 x14ac:dyDescent="0.2">
      <c r="A2820" s="34"/>
      <c r="B2820" s="35"/>
      <c r="C2820" s="192" t="s">
        <v>4664</v>
      </c>
      <c r="D2820" s="192" t="s">
        <v>274</v>
      </c>
      <c r="E2820" s="193" t="s">
        <v>7795</v>
      </c>
      <c r="F2820" s="194" t="s">
        <v>7796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7797</v>
      </c>
    </row>
    <row r="2821" spans="1:65" s="13" customFormat="1" ht="11.25" x14ac:dyDescent="0.2">
      <c r="B2821" s="210"/>
      <c r="C2821" s="211"/>
      <c r="D2821" s="212" t="s">
        <v>283</v>
      </c>
      <c r="E2821" s="213" t="s">
        <v>1</v>
      </c>
      <c r="F2821" s="214" t="s">
        <v>7669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 x14ac:dyDescent="0.2">
      <c r="B2822" s="210"/>
      <c r="C2822" s="211"/>
      <c r="D2822" s="212" t="s">
        <v>283</v>
      </c>
      <c r="E2822" s="213" t="s">
        <v>1</v>
      </c>
      <c r="F2822" s="214" t="s">
        <v>6765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 x14ac:dyDescent="0.2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 x14ac:dyDescent="0.2">
      <c r="B2824" s="246"/>
      <c r="C2824" s="247"/>
      <c r="D2824" s="212" t="s">
        <v>283</v>
      </c>
      <c r="E2824" s="248" t="s">
        <v>1</v>
      </c>
      <c r="F2824" s="249" t="s">
        <v>5939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 x14ac:dyDescent="0.2">
      <c r="A2825" s="34"/>
      <c r="B2825" s="35"/>
      <c r="C2825" s="192" t="s">
        <v>4671</v>
      </c>
      <c r="D2825" s="192" t="s">
        <v>274</v>
      </c>
      <c r="E2825" s="193" t="s">
        <v>7798</v>
      </c>
      <c r="F2825" s="194" t="s">
        <v>7799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7800</v>
      </c>
    </row>
    <row r="2826" spans="1:65" s="13" customFormat="1" ht="11.25" x14ac:dyDescent="0.2">
      <c r="B2826" s="210"/>
      <c r="C2826" s="211"/>
      <c r="D2826" s="212" t="s">
        <v>283</v>
      </c>
      <c r="E2826" s="213" t="s">
        <v>1</v>
      </c>
      <c r="F2826" s="214" t="s">
        <v>7422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 x14ac:dyDescent="0.2">
      <c r="B2827" s="221"/>
      <c r="C2827" s="222"/>
      <c r="D2827" s="212" t="s">
        <v>283</v>
      </c>
      <c r="E2827" s="223" t="s">
        <v>1</v>
      </c>
      <c r="F2827" s="224" t="s">
        <v>7801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 x14ac:dyDescent="0.2">
      <c r="B2828" s="246"/>
      <c r="C2828" s="247"/>
      <c r="D2828" s="212" t="s">
        <v>283</v>
      </c>
      <c r="E2828" s="248" t="s">
        <v>1</v>
      </c>
      <c r="F2828" s="249" t="s">
        <v>5939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 x14ac:dyDescent="0.2">
      <c r="A2829" s="34"/>
      <c r="B2829" s="35"/>
      <c r="C2829" s="192" t="s">
        <v>4676</v>
      </c>
      <c r="D2829" s="192" t="s">
        <v>274</v>
      </c>
      <c r="E2829" s="193" t="s">
        <v>7802</v>
      </c>
      <c r="F2829" s="194" t="s">
        <v>6780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7803</v>
      </c>
    </row>
    <row r="2830" spans="1:65" s="13" customFormat="1" ht="11.25" x14ac:dyDescent="0.2">
      <c r="B2830" s="210"/>
      <c r="C2830" s="211"/>
      <c r="D2830" s="212" t="s">
        <v>283</v>
      </c>
      <c r="E2830" s="213" t="s">
        <v>1</v>
      </c>
      <c r="F2830" s="214" t="s">
        <v>6733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 x14ac:dyDescent="0.2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 x14ac:dyDescent="0.2">
      <c r="B2832" s="246"/>
      <c r="C2832" s="247"/>
      <c r="D2832" s="212" t="s">
        <v>283</v>
      </c>
      <c r="E2832" s="248" t="s">
        <v>1</v>
      </c>
      <c r="F2832" s="249" t="s">
        <v>5939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 x14ac:dyDescent="0.2">
      <c r="A2833" s="34"/>
      <c r="B2833" s="35"/>
      <c r="C2833" s="192" t="s">
        <v>4680</v>
      </c>
      <c r="D2833" s="192" t="s">
        <v>274</v>
      </c>
      <c r="E2833" s="193" t="s">
        <v>7804</v>
      </c>
      <c r="F2833" s="194" t="s">
        <v>7805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7806</v>
      </c>
    </row>
    <row r="2834" spans="1:65" s="13" customFormat="1" ht="33.75" x14ac:dyDescent="0.2">
      <c r="B2834" s="210"/>
      <c r="C2834" s="211"/>
      <c r="D2834" s="212" t="s">
        <v>283</v>
      </c>
      <c r="E2834" s="213" t="s">
        <v>1</v>
      </c>
      <c r="F2834" s="214" t="s">
        <v>7807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 x14ac:dyDescent="0.2">
      <c r="B2835" s="210"/>
      <c r="C2835" s="211"/>
      <c r="D2835" s="212" t="s">
        <v>283</v>
      </c>
      <c r="E2835" s="213" t="s">
        <v>1</v>
      </c>
      <c r="F2835" s="214" t="s">
        <v>6765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 x14ac:dyDescent="0.2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 x14ac:dyDescent="0.2">
      <c r="B2837" s="246"/>
      <c r="C2837" s="247"/>
      <c r="D2837" s="212" t="s">
        <v>283</v>
      </c>
      <c r="E2837" s="248" t="s">
        <v>1</v>
      </c>
      <c r="F2837" s="249" t="s">
        <v>5939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 x14ac:dyDescent="0.2">
      <c r="A2838" s="34"/>
      <c r="B2838" s="35"/>
      <c r="C2838" s="192" t="s">
        <v>4684</v>
      </c>
      <c r="D2838" s="192" t="s">
        <v>274</v>
      </c>
      <c r="E2838" s="193" t="s">
        <v>7808</v>
      </c>
      <c r="F2838" s="194" t="s">
        <v>7677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7809</v>
      </c>
    </row>
    <row r="2839" spans="1:65" s="13" customFormat="1" ht="11.25" x14ac:dyDescent="0.2">
      <c r="B2839" s="210"/>
      <c r="C2839" s="211"/>
      <c r="D2839" s="212" t="s">
        <v>283</v>
      </c>
      <c r="E2839" s="213" t="s">
        <v>1</v>
      </c>
      <c r="F2839" s="214" t="s">
        <v>6765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 x14ac:dyDescent="0.2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 x14ac:dyDescent="0.2">
      <c r="B2841" s="246"/>
      <c r="C2841" s="247"/>
      <c r="D2841" s="212" t="s">
        <v>283</v>
      </c>
      <c r="E2841" s="248" t="s">
        <v>1</v>
      </c>
      <c r="F2841" s="249" t="s">
        <v>5939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 x14ac:dyDescent="0.2">
      <c r="A2842" s="34"/>
      <c r="B2842" s="35"/>
      <c r="C2842" s="192" t="s">
        <v>4688</v>
      </c>
      <c r="D2842" s="192" t="s">
        <v>274</v>
      </c>
      <c r="E2842" s="193" t="s">
        <v>7810</v>
      </c>
      <c r="F2842" s="194" t="s">
        <v>7811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7812</v>
      </c>
    </row>
    <row r="2843" spans="1:65" s="2" customFormat="1" ht="21.75" customHeight="1" x14ac:dyDescent="0.2">
      <c r="A2843" s="34"/>
      <c r="B2843" s="35"/>
      <c r="C2843" s="192" t="s">
        <v>4692</v>
      </c>
      <c r="D2843" s="192" t="s">
        <v>274</v>
      </c>
      <c r="E2843" s="193" t="s">
        <v>7813</v>
      </c>
      <c r="F2843" s="194" t="s">
        <v>6806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7814</v>
      </c>
    </row>
    <row r="2844" spans="1:65" s="12" customFormat="1" ht="25.9" customHeight="1" x14ac:dyDescent="0.2">
      <c r="B2844" s="176"/>
      <c r="C2844" s="177"/>
      <c r="D2844" s="178" t="s">
        <v>75</v>
      </c>
      <c r="E2844" s="179" t="s">
        <v>7815</v>
      </c>
      <c r="F2844" s="179" t="s">
        <v>7816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 x14ac:dyDescent="0.2">
      <c r="A2845" s="34"/>
      <c r="B2845" s="35"/>
      <c r="C2845" s="192" t="s">
        <v>4696</v>
      </c>
      <c r="D2845" s="192" t="s">
        <v>274</v>
      </c>
      <c r="E2845" s="193" t="s">
        <v>7817</v>
      </c>
      <c r="F2845" s="194" t="s">
        <v>7818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7819</v>
      </c>
    </row>
    <row r="2846" spans="1:65" s="13" customFormat="1" ht="22.5" x14ac:dyDescent="0.2">
      <c r="B2846" s="210"/>
      <c r="C2846" s="211"/>
      <c r="D2846" s="212" t="s">
        <v>283</v>
      </c>
      <c r="E2846" s="213" t="s">
        <v>1</v>
      </c>
      <c r="F2846" s="214" t="s">
        <v>7395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 x14ac:dyDescent="0.2">
      <c r="B2847" s="210"/>
      <c r="C2847" s="211"/>
      <c r="D2847" s="212" t="s">
        <v>283</v>
      </c>
      <c r="E2847" s="213" t="s">
        <v>1</v>
      </c>
      <c r="F2847" s="214" t="s">
        <v>7689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 x14ac:dyDescent="0.2">
      <c r="B2848" s="210"/>
      <c r="C2848" s="211"/>
      <c r="D2848" s="212" t="s">
        <v>283</v>
      </c>
      <c r="E2848" s="213" t="s">
        <v>1</v>
      </c>
      <c r="F2848" s="214" t="s">
        <v>6714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 x14ac:dyDescent="0.2">
      <c r="B2849" s="210"/>
      <c r="C2849" s="211"/>
      <c r="D2849" s="212" t="s">
        <v>283</v>
      </c>
      <c r="E2849" s="213" t="s">
        <v>1</v>
      </c>
      <c r="F2849" s="214" t="s">
        <v>7657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 x14ac:dyDescent="0.2">
      <c r="B2850" s="210"/>
      <c r="C2850" s="211"/>
      <c r="D2850" s="212" t="s">
        <v>283</v>
      </c>
      <c r="E2850" s="213" t="s">
        <v>1</v>
      </c>
      <c r="F2850" s="214" t="s">
        <v>6765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 x14ac:dyDescent="0.2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 x14ac:dyDescent="0.2">
      <c r="B2852" s="246"/>
      <c r="C2852" s="247"/>
      <c r="D2852" s="212" t="s">
        <v>283</v>
      </c>
      <c r="E2852" s="248" t="s">
        <v>1</v>
      </c>
      <c r="F2852" s="249" t="s">
        <v>5939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 x14ac:dyDescent="0.2">
      <c r="A2853" s="34"/>
      <c r="B2853" s="35"/>
      <c r="C2853" s="192" t="s">
        <v>7820</v>
      </c>
      <c r="D2853" s="192" t="s">
        <v>274</v>
      </c>
      <c r="E2853" s="193" t="s">
        <v>7821</v>
      </c>
      <c r="F2853" s="194" t="s">
        <v>7822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7823</v>
      </c>
    </row>
    <row r="2854" spans="1:65" s="13" customFormat="1" ht="11.25" x14ac:dyDescent="0.2">
      <c r="B2854" s="210"/>
      <c r="C2854" s="211"/>
      <c r="D2854" s="212" t="s">
        <v>283</v>
      </c>
      <c r="E2854" s="213" t="s">
        <v>1</v>
      </c>
      <c r="F2854" s="214" t="s">
        <v>6765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 x14ac:dyDescent="0.2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 x14ac:dyDescent="0.2">
      <c r="B2856" s="246"/>
      <c r="C2856" s="247"/>
      <c r="D2856" s="212" t="s">
        <v>283</v>
      </c>
      <c r="E2856" s="248" t="s">
        <v>1</v>
      </c>
      <c r="F2856" s="249" t="s">
        <v>5939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 x14ac:dyDescent="0.2">
      <c r="A2857" s="34"/>
      <c r="B2857" s="35"/>
      <c r="C2857" s="192" t="s">
        <v>4710</v>
      </c>
      <c r="D2857" s="192" t="s">
        <v>274</v>
      </c>
      <c r="E2857" s="193" t="s">
        <v>7824</v>
      </c>
      <c r="F2857" s="194" t="s">
        <v>7825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7826</v>
      </c>
    </row>
    <row r="2858" spans="1:65" s="13" customFormat="1" ht="11.25" x14ac:dyDescent="0.2">
      <c r="B2858" s="210"/>
      <c r="C2858" s="211"/>
      <c r="D2858" s="212" t="s">
        <v>283</v>
      </c>
      <c r="E2858" s="213" t="s">
        <v>1</v>
      </c>
      <c r="F2858" s="214" t="s">
        <v>6765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 x14ac:dyDescent="0.2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 x14ac:dyDescent="0.2">
      <c r="B2860" s="246"/>
      <c r="C2860" s="247"/>
      <c r="D2860" s="212" t="s">
        <v>283</v>
      </c>
      <c r="E2860" s="248" t="s">
        <v>1</v>
      </c>
      <c r="F2860" s="249" t="s">
        <v>5939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 x14ac:dyDescent="0.2">
      <c r="A2861" s="34"/>
      <c r="B2861" s="35"/>
      <c r="C2861" s="192" t="s">
        <v>4717</v>
      </c>
      <c r="D2861" s="192" t="s">
        <v>274</v>
      </c>
      <c r="E2861" s="193" t="s">
        <v>7827</v>
      </c>
      <c r="F2861" s="194" t="s">
        <v>7828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7829</v>
      </c>
    </row>
    <row r="2862" spans="1:65" s="13" customFormat="1" ht="11.25" x14ac:dyDescent="0.2">
      <c r="B2862" s="210"/>
      <c r="C2862" s="211"/>
      <c r="D2862" s="212" t="s">
        <v>283</v>
      </c>
      <c r="E2862" s="213" t="s">
        <v>1</v>
      </c>
      <c r="F2862" s="214" t="s">
        <v>6765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 x14ac:dyDescent="0.2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 x14ac:dyDescent="0.2">
      <c r="B2864" s="246"/>
      <c r="C2864" s="247"/>
      <c r="D2864" s="212" t="s">
        <v>283</v>
      </c>
      <c r="E2864" s="248" t="s">
        <v>1</v>
      </c>
      <c r="F2864" s="249" t="s">
        <v>5939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 x14ac:dyDescent="0.2">
      <c r="A2865" s="34"/>
      <c r="B2865" s="35"/>
      <c r="C2865" s="192" t="s">
        <v>4722</v>
      </c>
      <c r="D2865" s="192" t="s">
        <v>274</v>
      </c>
      <c r="E2865" s="193" t="s">
        <v>7830</v>
      </c>
      <c r="F2865" s="194" t="s">
        <v>7831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7832</v>
      </c>
    </row>
    <row r="2866" spans="1:65" s="13" customFormat="1" ht="11.25" x14ac:dyDescent="0.2">
      <c r="B2866" s="210"/>
      <c r="C2866" s="211"/>
      <c r="D2866" s="212" t="s">
        <v>283</v>
      </c>
      <c r="E2866" s="213" t="s">
        <v>1</v>
      </c>
      <c r="F2866" s="214" t="s">
        <v>6765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 x14ac:dyDescent="0.2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 x14ac:dyDescent="0.2">
      <c r="B2868" s="246"/>
      <c r="C2868" s="247"/>
      <c r="D2868" s="212" t="s">
        <v>283</v>
      </c>
      <c r="E2868" s="248" t="s">
        <v>1</v>
      </c>
      <c r="F2868" s="249" t="s">
        <v>5939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 x14ac:dyDescent="0.2">
      <c r="A2869" s="34"/>
      <c r="B2869" s="35"/>
      <c r="C2869" s="192" t="s">
        <v>4726</v>
      </c>
      <c r="D2869" s="192" t="s">
        <v>274</v>
      </c>
      <c r="E2869" s="193" t="s">
        <v>7833</v>
      </c>
      <c r="F2869" s="194" t="s">
        <v>7834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7835</v>
      </c>
    </row>
    <row r="2870" spans="1:65" s="13" customFormat="1" ht="11.25" x14ac:dyDescent="0.2">
      <c r="B2870" s="210"/>
      <c r="C2870" s="211"/>
      <c r="D2870" s="212" t="s">
        <v>283</v>
      </c>
      <c r="E2870" s="213" t="s">
        <v>1</v>
      </c>
      <c r="F2870" s="214" t="s">
        <v>6765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 x14ac:dyDescent="0.2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 x14ac:dyDescent="0.2">
      <c r="B2872" s="246"/>
      <c r="C2872" s="247"/>
      <c r="D2872" s="212" t="s">
        <v>283</v>
      </c>
      <c r="E2872" s="248" t="s">
        <v>1</v>
      </c>
      <c r="F2872" s="249" t="s">
        <v>5939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 x14ac:dyDescent="0.2">
      <c r="A2873" s="34"/>
      <c r="B2873" s="35"/>
      <c r="C2873" s="192" t="s">
        <v>4730</v>
      </c>
      <c r="D2873" s="192" t="s">
        <v>274</v>
      </c>
      <c r="E2873" s="193" t="s">
        <v>7836</v>
      </c>
      <c r="F2873" s="194" t="s">
        <v>7837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7838</v>
      </c>
    </row>
    <row r="2874" spans="1:65" s="13" customFormat="1" ht="11.25" x14ac:dyDescent="0.2">
      <c r="B2874" s="210"/>
      <c r="C2874" s="211"/>
      <c r="D2874" s="212" t="s">
        <v>283</v>
      </c>
      <c r="E2874" s="213" t="s">
        <v>1</v>
      </c>
      <c r="F2874" s="214" t="s">
        <v>6765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 x14ac:dyDescent="0.2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 x14ac:dyDescent="0.2">
      <c r="B2876" s="246"/>
      <c r="C2876" s="247"/>
      <c r="D2876" s="212" t="s">
        <v>283</v>
      </c>
      <c r="E2876" s="248" t="s">
        <v>1</v>
      </c>
      <c r="F2876" s="249" t="s">
        <v>5939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 x14ac:dyDescent="0.2">
      <c r="A2877" s="34"/>
      <c r="B2877" s="35"/>
      <c r="C2877" s="192" t="s">
        <v>4734</v>
      </c>
      <c r="D2877" s="192" t="s">
        <v>274</v>
      </c>
      <c r="E2877" s="193" t="s">
        <v>7839</v>
      </c>
      <c r="F2877" s="194" t="s">
        <v>7840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7841</v>
      </c>
    </row>
    <row r="2878" spans="1:65" s="13" customFormat="1" ht="11.25" x14ac:dyDescent="0.2">
      <c r="B2878" s="210"/>
      <c r="C2878" s="211"/>
      <c r="D2878" s="212" t="s">
        <v>283</v>
      </c>
      <c r="E2878" s="213" t="s">
        <v>1</v>
      </c>
      <c r="F2878" s="214" t="s">
        <v>6765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 x14ac:dyDescent="0.2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 x14ac:dyDescent="0.2">
      <c r="B2880" s="246"/>
      <c r="C2880" s="247"/>
      <c r="D2880" s="212" t="s">
        <v>283</v>
      </c>
      <c r="E2880" s="248" t="s">
        <v>1</v>
      </c>
      <c r="F2880" s="249" t="s">
        <v>5939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 x14ac:dyDescent="0.2">
      <c r="A2881" s="34"/>
      <c r="B2881" s="35"/>
      <c r="C2881" s="192" t="s">
        <v>4738</v>
      </c>
      <c r="D2881" s="192" t="s">
        <v>274</v>
      </c>
      <c r="E2881" s="193" t="s">
        <v>7842</v>
      </c>
      <c r="F2881" s="194" t="s">
        <v>6984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7843</v>
      </c>
    </row>
    <row r="2882" spans="1:65" s="13" customFormat="1" ht="11.25" x14ac:dyDescent="0.2">
      <c r="B2882" s="210"/>
      <c r="C2882" s="211"/>
      <c r="D2882" s="212" t="s">
        <v>283</v>
      </c>
      <c r="E2882" s="213" t="s">
        <v>1</v>
      </c>
      <c r="F2882" s="214" t="s">
        <v>6765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 x14ac:dyDescent="0.2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 x14ac:dyDescent="0.2">
      <c r="B2884" s="246"/>
      <c r="C2884" s="247"/>
      <c r="D2884" s="212" t="s">
        <v>283</v>
      </c>
      <c r="E2884" s="248" t="s">
        <v>1</v>
      </c>
      <c r="F2884" s="249" t="s">
        <v>5939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 x14ac:dyDescent="0.2">
      <c r="A2885" s="34"/>
      <c r="B2885" s="35"/>
      <c r="C2885" s="192" t="s">
        <v>4742</v>
      </c>
      <c r="D2885" s="192" t="s">
        <v>274</v>
      </c>
      <c r="E2885" s="193" t="s">
        <v>7844</v>
      </c>
      <c r="F2885" s="194" t="s">
        <v>7845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7846</v>
      </c>
    </row>
    <row r="2886" spans="1:65" s="13" customFormat="1" ht="11.25" x14ac:dyDescent="0.2">
      <c r="B2886" s="210"/>
      <c r="C2886" s="211"/>
      <c r="D2886" s="212" t="s">
        <v>283</v>
      </c>
      <c r="E2886" s="213" t="s">
        <v>1</v>
      </c>
      <c r="F2886" s="214" t="s">
        <v>6765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 x14ac:dyDescent="0.2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 x14ac:dyDescent="0.2">
      <c r="B2888" s="246"/>
      <c r="C2888" s="247"/>
      <c r="D2888" s="212" t="s">
        <v>283</v>
      </c>
      <c r="E2888" s="248" t="s">
        <v>1</v>
      </c>
      <c r="F2888" s="249" t="s">
        <v>5939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 x14ac:dyDescent="0.2">
      <c r="A2889" s="34"/>
      <c r="B2889" s="35"/>
      <c r="C2889" s="192" t="s">
        <v>4746</v>
      </c>
      <c r="D2889" s="192" t="s">
        <v>274</v>
      </c>
      <c r="E2889" s="193" t="s">
        <v>7847</v>
      </c>
      <c r="F2889" s="194" t="s">
        <v>7848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7849</v>
      </c>
    </row>
    <row r="2890" spans="1:65" s="2" customFormat="1" ht="21.75" customHeight="1" x14ac:dyDescent="0.2">
      <c r="A2890" s="34"/>
      <c r="B2890" s="35"/>
      <c r="C2890" s="192" t="s">
        <v>4750</v>
      </c>
      <c r="D2890" s="192" t="s">
        <v>274</v>
      </c>
      <c r="E2890" s="193" t="s">
        <v>7850</v>
      </c>
      <c r="F2890" s="194" t="s">
        <v>6806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7851</v>
      </c>
    </row>
    <row r="2891" spans="1:65" s="12" customFormat="1" ht="25.9" customHeight="1" x14ac:dyDescent="0.2">
      <c r="B2891" s="176"/>
      <c r="C2891" s="177"/>
      <c r="D2891" s="178" t="s">
        <v>75</v>
      </c>
      <c r="E2891" s="179" t="s">
        <v>7852</v>
      </c>
      <c r="F2891" s="179" t="s">
        <v>7853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 x14ac:dyDescent="0.2">
      <c r="A2892" s="34"/>
      <c r="B2892" s="35"/>
      <c r="C2892" s="192" t="s">
        <v>4754</v>
      </c>
      <c r="D2892" s="192" t="s">
        <v>274</v>
      </c>
      <c r="E2892" s="193" t="s">
        <v>7854</v>
      </c>
      <c r="F2892" s="194" t="s">
        <v>7855</v>
      </c>
      <c r="G2892" s="195" t="s">
        <v>4830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7856</v>
      </c>
    </row>
    <row r="2893" spans="1:65" s="13" customFormat="1" ht="22.5" x14ac:dyDescent="0.2">
      <c r="B2893" s="210"/>
      <c r="C2893" s="211"/>
      <c r="D2893" s="212" t="s">
        <v>283</v>
      </c>
      <c r="E2893" s="213" t="s">
        <v>1</v>
      </c>
      <c r="F2893" s="214" t="s">
        <v>7857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 x14ac:dyDescent="0.2">
      <c r="B2894" s="210"/>
      <c r="C2894" s="211"/>
      <c r="D2894" s="212" t="s">
        <v>283</v>
      </c>
      <c r="E2894" s="213" t="s">
        <v>1</v>
      </c>
      <c r="F2894" s="214" t="s">
        <v>7858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 x14ac:dyDescent="0.2">
      <c r="B2895" s="210"/>
      <c r="C2895" s="211"/>
      <c r="D2895" s="212" t="s">
        <v>283</v>
      </c>
      <c r="E2895" s="213" t="s">
        <v>1</v>
      </c>
      <c r="F2895" s="214" t="s">
        <v>7859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 x14ac:dyDescent="0.2">
      <c r="B2896" s="210"/>
      <c r="C2896" s="211"/>
      <c r="D2896" s="212" t="s">
        <v>283</v>
      </c>
      <c r="E2896" s="213" t="s">
        <v>1</v>
      </c>
      <c r="F2896" s="214" t="s">
        <v>7860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 x14ac:dyDescent="0.2">
      <c r="B2897" s="210"/>
      <c r="C2897" s="211"/>
      <c r="D2897" s="212" t="s">
        <v>283</v>
      </c>
      <c r="E2897" s="213" t="s">
        <v>1</v>
      </c>
      <c r="F2897" s="214" t="s">
        <v>7861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 x14ac:dyDescent="0.2">
      <c r="B2898" s="210"/>
      <c r="C2898" s="211"/>
      <c r="D2898" s="212" t="s">
        <v>283</v>
      </c>
      <c r="E2898" s="213" t="s">
        <v>1</v>
      </c>
      <c r="F2898" s="214" t="s">
        <v>7862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 x14ac:dyDescent="0.2">
      <c r="B2899" s="210"/>
      <c r="C2899" s="211"/>
      <c r="D2899" s="212" t="s">
        <v>283</v>
      </c>
      <c r="E2899" s="213" t="s">
        <v>1</v>
      </c>
      <c r="F2899" s="214" t="s">
        <v>7863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 x14ac:dyDescent="0.2">
      <c r="B2900" s="210"/>
      <c r="C2900" s="211"/>
      <c r="D2900" s="212" t="s">
        <v>283</v>
      </c>
      <c r="E2900" s="213" t="s">
        <v>1</v>
      </c>
      <c r="F2900" s="214" t="s">
        <v>7864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 x14ac:dyDescent="0.2">
      <c r="B2901" s="210"/>
      <c r="C2901" s="211"/>
      <c r="D2901" s="212" t="s">
        <v>283</v>
      </c>
      <c r="E2901" s="213" t="s">
        <v>1</v>
      </c>
      <c r="F2901" s="214" t="s">
        <v>7865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 x14ac:dyDescent="0.2">
      <c r="B2902" s="210"/>
      <c r="C2902" s="211"/>
      <c r="D2902" s="212" t="s">
        <v>283</v>
      </c>
      <c r="E2902" s="213" t="s">
        <v>1</v>
      </c>
      <c r="F2902" s="214" t="s">
        <v>7866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 x14ac:dyDescent="0.2">
      <c r="B2903" s="210"/>
      <c r="C2903" s="211"/>
      <c r="D2903" s="212" t="s">
        <v>283</v>
      </c>
      <c r="E2903" s="213" t="s">
        <v>1</v>
      </c>
      <c r="F2903" s="214" t="s">
        <v>7867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 x14ac:dyDescent="0.2">
      <c r="B2904" s="210"/>
      <c r="C2904" s="211"/>
      <c r="D2904" s="212" t="s">
        <v>283</v>
      </c>
      <c r="E2904" s="213" t="s">
        <v>1</v>
      </c>
      <c r="F2904" s="214" t="s">
        <v>7868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 x14ac:dyDescent="0.2">
      <c r="B2905" s="210"/>
      <c r="C2905" s="211"/>
      <c r="D2905" s="212" t="s">
        <v>283</v>
      </c>
      <c r="E2905" s="213" t="s">
        <v>1</v>
      </c>
      <c r="F2905" s="214" t="s">
        <v>7869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 x14ac:dyDescent="0.2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 x14ac:dyDescent="0.2">
      <c r="B2907" s="246"/>
      <c r="C2907" s="247"/>
      <c r="D2907" s="212" t="s">
        <v>283</v>
      </c>
      <c r="E2907" s="248" t="s">
        <v>1</v>
      </c>
      <c r="F2907" s="249" t="s">
        <v>5939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 x14ac:dyDescent="0.2">
      <c r="B2908" s="176"/>
      <c r="C2908" s="177"/>
      <c r="D2908" s="178" t="s">
        <v>75</v>
      </c>
      <c r="E2908" s="179" t="s">
        <v>7870</v>
      </c>
      <c r="F2908" s="179" t="s">
        <v>7871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 x14ac:dyDescent="0.2">
      <c r="A2909" s="34"/>
      <c r="B2909" s="35"/>
      <c r="C2909" s="192" t="s">
        <v>4758</v>
      </c>
      <c r="D2909" s="192" t="s">
        <v>274</v>
      </c>
      <c r="E2909" s="193" t="s">
        <v>7872</v>
      </c>
      <c r="F2909" s="194" t="s">
        <v>7873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7874</v>
      </c>
    </row>
    <row r="2910" spans="1:65" s="13" customFormat="1" ht="11.25" x14ac:dyDescent="0.2">
      <c r="B2910" s="210"/>
      <c r="C2910" s="211"/>
      <c r="D2910" s="212" t="s">
        <v>283</v>
      </c>
      <c r="E2910" s="213" t="s">
        <v>1</v>
      </c>
      <c r="F2910" s="214" t="s">
        <v>6906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 x14ac:dyDescent="0.2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 x14ac:dyDescent="0.2">
      <c r="B2912" s="246"/>
      <c r="C2912" s="247"/>
      <c r="D2912" s="212" t="s">
        <v>283</v>
      </c>
      <c r="E2912" s="248" t="s">
        <v>1</v>
      </c>
      <c r="F2912" s="249" t="s">
        <v>5939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 x14ac:dyDescent="0.2">
      <c r="A2913" s="34"/>
      <c r="B2913" s="35"/>
      <c r="C2913" s="192" t="s">
        <v>4762</v>
      </c>
      <c r="D2913" s="192" t="s">
        <v>274</v>
      </c>
      <c r="E2913" s="193" t="s">
        <v>7875</v>
      </c>
      <c r="F2913" s="194" t="s">
        <v>6787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7876</v>
      </c>
    </row>
    <row r="2914" spans="1:65" s="13" customFormat="1" ht="11.25" x14ac:dyDescent="0.2">
      <c r="B2914" s="210"/>
      <c r="C2914" s="211"/>
      <c r="D2914" s="212" t="s">
        <v>283</v>
      </c>
      <c r="E2914" s="213" t="s">
        <v>1</v>
      </c>
      <c r="F2914" s="214" t="s">
        <v>6906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 x14ac:dyDescent="0.2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 x14ac:dyDescent="0.2">
      <c r="B2916" s="246"/>
      <c r="C2916" s="247"/>
      <c r="D2916" s="212" t="s">
        <v>283</v>
      </c>
      <c r="E2916" s="248" t="s">
        <v>1</v>
      </c>
      <c r="F2916" s="249" t="s">
        <v>5939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 x14ac:dyDescent="0.2">
      <c r="A2917" s="34"/>
      <c r="B2917" s="35"/>
      <c r="C2917" s="192" t="s">
        <v>4795</v>
      </c>
      <c r="D2917" s="192" t="s">
        <v>274</v>
      </c>
      <c r="E2917" s="193" t="s">
        <v>7877</v>
      </c>
      <c r="F2917" s="194" t="s">
        <v>6790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7878</v>
      </c>
    </row>
    <row r="2918" spans="1:65" s="13" customFormat="1" ht="11.25" x14ac:dyDescent="0.2">
      <c r="B2918" s="210"/>
      <c r="C2918" s="211"/>
      <c r="D2918" s="212" t="s">
        <v>283</v>
      </c>
      <c r="E2918" s="213" t="s">
        <v>1</v>
      </c>
      <c r="F2918" s="214" t="s">
        <v>6906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 x14ac:dyDescent="0.2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 x14ac:dyDescent="0.2">
      <c r="B2920" s="246"/>
      <c r="C2920" s="247"/>
      <c r="D2920" s="212" t="s">
        <v>283</v>
      </c>
      <c r="E2920" s="248" t="s">
        <v>1</v>
      </c>
      <c r="F2920" s="249" t="s">
        <v>5939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 x14ac:dyDescent="0.2">
      <c r="A2921" s="34"/>
      <c r="B2921" s="35"/>
      <c r="C2921" s="192" t="s">
        <v>4799</v>
      </c>
      <c r="D2921" s="192" t="s">
        <v>274</v>
      </c>
      <c r="E2921" s="193" t="s">
        <v>7879</v>
      </c>
      <c r="F2921" s="194" t="s">
        <v>7880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7881</v>
      </c>
    </row>
    <row r="2922" spans="1:65" s="13" customFormat="1" ht="33.75" x14ac:dyDescent="0.2">
      <c r="B2922" s="210"/>
      <c r="C2922" s="211"/>
      <c r="D2922" s="212" t="s">
        <v>283</v>
      </c>
      <c r="E2922" s="213" t="s">
        <v>1</v>
      </c>
      <c r="F2922" s="214" t="s">
        <v>7807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 x14ac:dyDescent="0.2">
      <c r="B2923" s="210"/>
      <c r="C2923" s="211"/>
      <c r="D2923" s="212" t="s">
        <v>283</v>
      </c>
      <c r="E2923" s="213" t="s">
        <v>1</v>
      </c>
      <c r="F2923" s="214" t="s">
        <v>6906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 x14ac:dyDescent="0.2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 x14ac:dyDescent="0.2">
      <c r="B2925" s="246"/>
      <c r="C2925" s="247"/>
      <c r="D2925" s="212" t="s">
        <v>283</v>
      </c>
      <c r="E2925" s="248" t="s">
        <v>1</v>
      </c>
      <c r="F2925" s="249" t="s">
        <v>5939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 x14ac:dyDescent="0.2">
      <c r="A2926" s="34"/>
      <c r="B2926" s="35"/>
      <c r="C2926" s="192" t="s">
        <v>4803</v>
      </c>
      <c r="D2926" s="192" t="s">
        <v>274</v>
      </c>
      <c r="E2926" s="193" t="s">
        <v>7882</v>
      </c>
      <c r="F2926" s="194" t="s">
        <v>7883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7884</v>
      </c>
    </row>
    <row r="2927" spans="1:65" s="13" customFormat="1" ht="11.25" x14ac:dyDescent="0.2">
      <c r="B2927" s="210"/>
      <c r="C2927" s="211"/>
      <c r="D2927" s="212" t="s">
        <v>283</v>
      </c>
      <c r="E2927" s="213" t="s">
        <v>1</v>
      </c>
      <c r="F2927" s="214" t="s">
        <v>6906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 x14ac:dyDescent="0.2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 x14ac:dyDescent="0.2">
      <c r="B2929" s="246"/>
      <c r="C2929" s="247"/>
      <c r="D2929" s="212" t="s">
        <v>283</v>
      </c>
      <c r="E2929" s="248" t="s">
        <v>1</v>
      </c>
      <c r="F2929" s="249" t="s">
        <v>5939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 x14ac:dyDescent="0.2">
      <c r="A2930" s="34"/>
      <c r="B2930" s="35"/>
      <c r="C2930" s="192" t="s">
        <v>4807</v>
      </c>
      <c r="D2930" s="192" t="s">
        <v>274</v>
      </c>
      <c r="E2930" s="193" t="s">
        <v>7885</v>
      </c>
      <c r="F2930" s="194" t="s">
        <v>7886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7887</v>
      </c>
    </row>
    <row r="2931" spans="1:65" s="2" customFormat="1" ht="21.75" customHeight="1" x14ac:dyDescent="0.2">
      <c r="A2931" s="34"/>
      <c r="B2931" s="35"/>
      <c r="C2931" s="192" t="s">
        <v>4817</v>
      </c>
      <c r="D2931" s="192" t="s">
        <v>274</v>
      </c>
      <c r="E2931" s="193" t="s">
        <v>7888</v>
      </c>
      <c r="F2931" s="194" t="s">
        <v>7719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7889</v>
      </c>
    </row>
    <row r="2932" spans="1:65" s="12" customFormat="1" ht="25.9" customHeight="1" x14ac:dyDescent="0.2">
      <c r="B2932" s="176"/>
      <c r="C2932" s="177"/>
      <c r="D2932" s="178" t="s">
        <v>75</v>
      </c>
      <c r="E2932" s="179" t="s">
        <v>7890</v>
      </c>
      <c r="F2932" s="179" t="s">
        <v>7891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 x14ac:dyDescent="0.2">
      <c r="A2933" s="34"/>
      <c r="B2933" s="35"/>
      <c r="C2933" s="192" t="s">
        <v>4823</v>
      </c>
      <c r="D2933" s="192" t="s">
        <v>274</v>
      </c>
      <c r="E2933" s="193" t="s">
        <v>7892</v>
      </c>
      <c r="F2933" s="194" t="s">
        <v>7893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7894</v>
      </c>
    </row>
    <row r="2934" spans="1:65" s="2" customFormat="1" ht="16.5" customHeight="1" x14ac:dyDescent="0.2">
      <c r="A2934" s="34"/>
      <c r="B2934" s="35"/>
      <c r="C2934" s="192" t="s">
        <v>4827</v>
      </c>
      <c r="D2934" s="192" t="s">
        <v>274</v>
      </c>
      <c r="E2934" s="193" t="s">
        <v>7895</v>
      </c>
      <c r="F2934" s="194" t="s">
        <v>7896</v>
      </c>
      <c r="G2934" s="195" t="s">
        <v>4830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7897</v>
      </c>
    </row>
    <row r="2935" spans="1:65" s="2" customFormat="1" ht="21.75" customHeight="1" x14ac:dyDescent="0.2">
      <c r="A2935" s="34"/>
      <c r="B2935" s="35"/>
      <c r="C2935" s="192" t="s">
        <v>4836</v>
      </c>
      <c r="D2935" s="192" t="s">
        <v>274</v>
      </c>
      <c r="E2935" s="193" t="s">
        <v>7898</v>
      </c>
      <c r="F2935" s="194" t="s">
        <v>7899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7900</v>
      </c>
    </row>
    <row r="2936" spans="1:65" s="2" customFormat="1" ht="24.2" customHeight="1" x14ac:dyDescent="0.2">
      <c r="A2936" s="34"/>
      <c r="B2936" s="35"/>
      <c r="C2936" s="192" t="s">
        <v>4843</v>
      </c>
      <c r="D2936" s="192" t="s">
        <v>274</v>
      </c>
      <c r="E2936" s="193" t="s">
        <v>7901</v>
      </c>
      <c r="F2936" s="194" t="s">
        <v>7902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7903</v>
      </c>
    </row>
    <row r="2937" spans="1:65" s="2" customFormat="1" ht="21.75" customHeight="1" x14ac:dyDescent="0.2">
      <c r="A2937" s="34"/>
      <c r="B2937" s="35"/>
      <c r="C2937" s="192" t="s">
        <v>4852</v>
      </c>
      <c r="D2937" s="192" t="s">
        <v>274</v>
      </c>
      <c r="E2937" s="193" t="s">
        <v>7904</v>
      </c>
      <c r="F2937" s="194" t="s">
        <v>7905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7906</v>
      </c>
    </row>
    <row r="2938" spans="1:65" s="2" customFormat="1" ht="16.5" customHeight="1" x14ac:dyDescent="0.2">
      <c r="A2938" s="34"/>
      <c r="B2938" s="35"/>
      <c r="C2938" s="192" t="s">
        <v>4856</v>
      </c>
      <c r="D2938" s="192" t="s">
        <v>274</v>
      </c>
      <c r="E2938" s="193" t="s">
        <v>7907</v>
      </c>
      <c r="F2938" s="194" t="s">
        <v>7908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7909</v>
      </c>
    </row>
    <row r="2939" spans="1:65" s="2" customFormat="1" ht="16.5" customHeight="1" x14ac:dyDescent="0.2">
      <c r="A2939" s="34"/>
      <c r="B2939" s="35"/>
      <c r="C2939" s="192" t="s">
        <v>4861</v>
      </c>
      <c r="D2939" s="192" t="s">
        <v>274</v>
      </c>
      <c r="E2939" s="193" t="s">
        <v>7910</v>
      </c>
      <c r="F2939" s="194" t="s">
        <v>7911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7912</v>
      </c>
    </row>
    <row r="2940" spans="1:65" s="2" customFormat="1" ht="37.9" customHeight="1" x14ac:dyDescent="0.2">
      <c r="A2940" s="34"/>
      <c r="B2940" s="35"/>
      <c r="C2940" s="192" t="s">
        <v>4866</v>
      </c>
      <c r="D2940" s="192" t="s">
        <v>274</v>
      </c>
      <c r="E2940" s="193" t="s">
        <v>7913</v>
      </c>
      <c r="F2940" s="194" t="s">
        <v>7914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7915</v>
      </c>
    </row>
    <row r="2941" spans="1:65" s="2" customFormat="1" ht="16.5" customHeight="1" x14ac:dyDescent="0.2">
      <c r="A2941" s="34"/>
      <c r="B2941" s="35"/>
      <c r="C2941" s="192" t="s">
        <v>4870</v>
      </c>
      <c r="D2941" s="192" t="s">
        <v>274</v>
      </c>
      <c r="E2941" s="193" t="s">
        <v>7916</v>
      </c>
      <c r="F2941" s="194" t="s">
        <v>7917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7918</v>
      </c>
    </row>
    <row r="2942" spans="1:65" s="2" customFormat="1" ht="16.5" customHeight="1" x14ac:dyDescent="0.2">
      <c r="A2942" s="34"/>
      <c r="B2942" s="35"/>
      <c r="C2942" s="192" t="s">
        <v>4874</v>
      </c>
      <c r="D2942" s="192" t="s">
        <v>274</v>
      </c>
      <c r="E2942" s="193" t="s">
        <v>7919</v>
      </c>
      <c r="F2942" s="194" t="s">
        <v>7920</v>
      </c>
      <c r="G2942" s="195" t="s">
        <v>4830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7921</v>
      </c>
    </row>
    <row r="2943" spans="1:65" s="2" customFormat="1" ht="33" customHeight="1" x14ac:dyDescent="0.2">
      <c r="A2943" s="34"/>
      <c r="B2943" s="35"/>
      <c r="C2943" s="192" t="s">
        <v>4878</v>
      </c>
      <c r="D2943" s="192" t="s">
        <v>274</v>
      </c>
      <c r="E2943" s="193" t="s">
        <v>7922</v>
      </c>
      <c r="F2943" s="194" t="s">
        <v>7923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7924</v>
      </c>
    </row>
    <row r="2944" spans="1:65" s="2" customFormat="1" ht="24.2" customHeight="1" x14ac:dyDescent="0.2">
      <c r="A2944" s="34"/>
      <c r="B2944" s="35"/>
      <c r="C2944" s="192" t="s">
        <v>4882</v>
      </c>
      <c r="D2944" s="192" t="s">
        <v>274</v>
      </c>
      <c r="E2944" s="193" t="s">
        <v>7925</v>
      </c>
      <c r="F2944" s="194" t="s">
        <v>7926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7927</v>
      </c>
    </row>
    <row r="2945" spans="1:65" s="2" customFormat="1" ht="37.9" customHeight="1" x14ac:dyDescent="0.2">
      <c r="A2945" s="34"/>
      <c r="B2945" s="35"/>
      <c r="C2945" s="192" t="s">
        <v>4886</v>
      </c>
      <c r="D2945" s="192" t="s">
        <v>274</v>
      </c>
      <c r="E2945" s="193" t="s">
        <v>7928</v>
      </c>
      <c r="F2945" s="194" t="s">
        <v>7929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7930</v>
      </c>
    </row>
    <row r="2946" spans="1:65" s="2" customFormat="1" ht="16.5" customHeight="1" x14ac:dyDescent="0.2">
      <c r="A2946" s="34"/>
      <c r="B2946" s="35"/>
      <c r="C2946" s="192" t="s">
        <v>4890</v>
      </c>
      <c r="D2946" s="192" t="s">
        <v>274</v>
      </c>
      <c r="E2946" s="193" t="s">
        <v>7931</v>
      </c>
      <c r="F2946" s="194" t="s">
        <v>7932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7933</v>
      </c>
    </row>
    <row r="2947" spans="1:65" s="2" customFormat="1" ht="24.2" customHeight="1" x14ac:dyDescent="0.2">
      <c r="A2947" s="34"/>
      <c r="B2947" s="35"/>
      <c r="C2947" s="192" t="s">
        <v>4894</v>
      </c>
      <c r="D2947" s="192" t="s">
        <v>274</v>
      </c>
      <c r="E2947" s="193" t="s">
        <v>7934</v>
      </c>
      <c r="F2947" s="194" t="s">
        <v>7935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7936</v>
      </c>
    </row>
    <row r="2948" spans="1:65" s="2" customFormat="1" ht="16.5" customHeight="1" x14ac:dyDescent="0.2">
      <c r="A2948" s="34"/>
      <c r="B2948" s="35"/>
      <c r="C2948" s="192" t="s">
        <v>4898</v>
      </c>
      <c r="D2948" s="192" t="s">
        <v>274</v>
      </c>
      <c r="E2948" s="193" t="s">
        <v>7937</v>
      </c>
      <c r="F2948" s="194" t="s">
        <v>7938</v>
      </c>
      <c r="G2948" s="195" t="s">
        <v>4830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7939</v>
      </c>
    </row>
    <row r="2949" spans="1:65" s="2" customFormat="1" ht="16.5" customHeight="1" x14ac:dyDescent="0.2">
      <c r="A2949" s="34"/>
      <c r="B2949" s="35"/>
      <c r="C2949" s="192" t="s">
        <v>4906</v>
      </c>
      <c r="D2949" s="192" t="s">
        <v>274</v>
      </c>
      <c r="E2949" s="193" t="s">
        <v>7940</v>
      </c>
      <c r="F2949" s="194" t="s">
        <v>7941</v>
      </c>
      <c r="G2949" s="195" t="s">
        <v>4830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7942</v>
      </c>
    </row>
    <row r="2950" spans="1:65" s="2" customFormat="1" ht="16.5" customHeight="1" x14ac:dyDescent="0.2">
      <c r="A2950" s="34"/>
      <c r="B2950" s="35"/>
      <c r="C2950" s="192" t="s">
        <v>4910</v>
      </c>
      <c r="D2950" s="192" t="s">
        <v>274</v>
      </c>
      <c r="E2950" s="193" t="s">
        <v>7943</v>
      </c>
      <c r="F2950" s="194" t="s">
        <v>7944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7945</v>
      </c>
    </row>
    <row r="2951" spans="1:65" s="2" customFormat="1" ht="16.5" customHeight="1" x14ac:dyDescent="0.2">
      <c r="A2951" s="34"/>
      <c r="B2951" s="35"/>
      <c r="C2951" s="192" t="s">
        <v>4914</v>
      </c>
      <c r="D2951" s="192" t="s">
        <v>274</v>
      </c>
      <c r="E2951" s="193" t="s">
        <v>7946</v>
      </c>
      <c r="F2951" s="194" t="s">
        <v>7947</v>
      </c>
      <c r="G2951" s="195" t="s">
        <v>4830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7948</v>
      </c>
    </row>
    <row r="2952" spans="1:65" s="2" customFormat="1" ht="6.95" customHeight="1" x14ac:dyDescent="0.2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aX76mxGxxbvdvnXL1W+oQYldEOxgJT4xfBKGj3RuOZMkU13aNzkfRwEyvKqUz/RJ5/A63ctYj+A6c6l7SxFCHg==" saltValue="e9YdCkYh1tU2+v7WCIe4F4ICG+zDJYSctbffoXdI2YaJ3t72tqCJZXmEhXIaKpBZwu6mV3+E40NejRcW+EoCug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7949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7950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7951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7952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7953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7954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7955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7956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7957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7958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7959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7960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7961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7962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7963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7964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7965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7966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 x14ac:dyDescent="0.2">
      <c r="B114" s="160"/>
      <c r="C114" s="104"/>
      <c r="D114" s="161" t="s">
        <v>7967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7968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7969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 x14ac:dyDescent="0.2">
      <c r="B117" s="154"/>
      <c r="C117" s="155"/>
      <c r="D117" s="156" t="s">
        <v>7970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 x14ac:dyDescent="0.2">
      <c r="B118" s="160"/>
      <c r="C118" s="104"/>
      <c r="D118" s="161" t="s">
        <v>7971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7972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 x14ac:dyDescent="0.2">
      <c r="B120" s="154"/>
      <c r="C120" s="155"/>
      <c r="D120" s="156" t="s">
        <v>7973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 x14ac:dyDescent="0.2">
      <c r="B121" s="154"/>
      <c r="C121" s="155"/>
      <c r="D121" s="156" t="s">
        <v>7974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 x14ac:dyDescent="0.2">
      <c r="B122" s="160"/>
      <c r="C122" s="104"/>
      <c r="D122" s="161" t="s">
        <v>7975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 x14ac:dyDescent="0.2">
      <c r="B123" s="154"/>
      <c r="C123" s="155"/>
      <c r="D123" s="156" t="s">
        <v>7976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 x14ac:dyDescent="0.2">
      <c r="B124" s="160"/>
      <c r="C124" s="104"/>
      <c r="D124" s="161" t="s">
        <v>7977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7975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 x14ac:dyDescent="0.2">
      <c r="B126" s="154"/>
      <c r="C126" s="155"/>
      <c r="D126" s="156" t="s">
        <v>7978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 x14ac:dyDescent="0.2">
      <c r="B127" s="154"/>
      <c r="C127" s="155"/>
      <c r="D127" s="156" t="s">
        <v>7979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 x14ac:dyDescent="0.2">
      <c r="B128" s="154"/>
      <c r="C128" s="155"/>
      <c r="D128" s="156" t="s">
        <v>7980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 x14ac:dyDescent="0.2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 x14ac:dyDescent="0.2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 x14ac:dyDescent="0.2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 x14ac:dyDescent="0.2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 x14ac:dyDescent="0.2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 x14ac:dyDescent="0.2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 x14ac:dyDescent="0.2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 x14ac:dyDescent="0.2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 x14ac:dyDescent="0.2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 x14ac:dyDescent="0.2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 x14ac:dyDescent="0.2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 x14ac:dyDescent="0.2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 x14ac:dyDescent="0.2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45233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 x14ac:dyDescent="0.2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 x14ac:dyDescent="0.2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 x14ac:dyDescent="0.2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 x14ac:dyDescent="0.2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 x14ac:dyDescent="0.2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 x14ac:dyDescent="0.25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 x14ac:dyDescent="0.2">
      <c r="B151" s="176"/>
      <c r="C151" s="177"/>
      <c r="D151" s="178" t="s">
        <v>75</v>
      </c>
      <c r="E151" s="179" t="s">
        <v>7981</v>
      </c>
      <c r="F151" s="179" t="s">
        <v>7982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 x14ac:dyDescent="0.2">
      <c r="B152" s="176"/>
      <c r="C152" s="177"/>
      <c r="D152" s="178" t="s">
        <v>75</v>
      </c>
      <c r="E152" s="190" t="s">
        <v>7983</v>
      </c>
      <c r="F152" s="190" t="s">
        <v>7984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 x14ac:dyDescent="0.2">
      <c r="A153" s="34"/>
      <c r="B153" s="35"/>
      <c r="C153" s="192" t="s">
        <v>16</v>
      </c>
      <c r="D153" s="192" t="s">
        <v>274</v>
      </c>
      <c r="E153" s="193" t="s">
        <v>7985</v>
      </c>
      <c r="F153" s="194" t="s">
        <v>7986</v>
      </c>
      <c r="G153" s="195" t="s">
        <v>5239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 x14ac:dyDescent="0.2">
      <c r="A154" s="34"/>
      <c r="B154" s="35"/>
      <c r="C154" s="192" t="s">
        <v>84</v>
      </c>
      <c r="D154" s="192" t="s">
        <v>274</v>
      </c>
      <c r="E154" s="193" t="s">
        <v>7987</v>
      </c>
      <c r="F154" s="194" t="s">
        <v>7988</v>
      </c>
      <c r="G154" s="195" t="s">
        <v>5239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 x14ac:dyDescent="0.2">
      <c r="A155" s="34"/>
      <c r="B155" s="35"/>
      <c r="C155" s="192" t="s">
        <v>291</v>
      </c>
      <c r="D155" s="192" t="s">
        <v>274</v>
      </c>
      <c r="E155" s="193" t="s">
        <v>7989</v>
      </c>
      <c r="F155" s="194" t="s">
        <v>7990</v>
      </c>
      <c r="G155" s="195" t="s">
        <v>5239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 x14ac:dyDescent="0.2">
      <c r="A156" s="34"/>
      <c r="B156" s="35"/>
      <c r="C156" s="192" t="s">
        <v>279</v>
      </c>
      <c r="D156" s="192" t="s">
        <v>274</v>
      </c>
      <c r="E156" s="193" t="s">
        <v>7991</v>
      </c>
      <c r="F156" s="194" t="s">
        <v>7992</v>
      </c>
      <c r="G156" s="195" t="s">
        <v>5239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 x14ac:dyDescent="0.2">
      <c r="A157" s="34"/>
      <c r="B157" s="35"/>
      <c r="C157" s="192" t="s">
        <v>4523</v>
      </c>
      <c r="D157" s="192" t="s">
        <v>274</v>
      </c>
      <c r="E157" s="193" t="s">
        <v>7993</v>
      </c>
      <c r="F157" s="194" t="s">
        <v>7994</v>
      </c>
      <c r="G157" s="195" t="s">
        <v>5239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 x14ac:dyDescent="0.2">
      <c r="A158" s="34"/>
      <c r="B158" s="35"/>
      <c r="C158" s="192" t="s">
        <v>305</v>
      </c>
      <c r="D158" s="192" t="s">
        <v>274</v>
      </c>
      <c r="E158" s="193" t="s">
        <v>7995</v>
      </c>
      <c r="F158" s="194" t="s">
        <v>7996</v>
      </c>
      <c r="G158" s="195" t="s">
        <v>5239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 x14ac:dyDescent="0.2">
      <c r="A159" s="34"/>
      <c r="B159" s="35"/>
      <c r="C159" s="192" t="s">
        <v>4532</v>
      </c>
      <c r="D159" s="192" t="s">
        <v>274</v>
      </c>
      <c r="E159" s="193" t="s">
        <v>7997</v>
      </c>
      <c r="F159" s="194" t="s">
        <v>7998</v>
      </c>
      <c r="G159" s="195" t="s">
        <v>5239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5118</v>
      </c>
    </row>
    <row r="160" spans="1:65" s="2" customFormat="1" ht="44.25" customHeight="1" x14ac:dyDescent="0.2">
      <c r="A160" s="34"/>
      <c r="B160" s="35"/>
      <c r="C160" s="192" t="s">
        <v>313</v>
      </c>
      <c r="D160" s="192" t="s">
        <v>274</v>
      </c>
      <c r="E160" s="193" t="s">
        <v>7999</v>
      </c>
      <c r="F160" s="194" t="s">
        <v>8000</v>
      </c>
      <c r="G160" s="195" t="s">
        <v>5239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 x14ac:dyDescent="0.2">
      <c r="A161" s="34"/>
      <c r="B161" s="35"/>
      <c r="C161" s="192" t="s">
        <v>2526</v>
      </c>
      <c r="D161" s="192" t="s">
        <v>274</v>
      </c>
      <c r="E161" s="193" t="s">
        <v>8001</v>
      </c>
      <c r="F161" s="194" t="s">
        <v>8002</v>
      </c>
      <c r="G161" s="195" t="s">
        <v>5239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 x14ac:dyDescent="0.2">
      <c r="A162" s="34"/>
      <c r="B162" s="35"/>
      <c r="C162" s="192" t="s">
        <v>320</v>
      </c>
      <c r="D162" s="192" t="s">
        <v>274</v>
      </c>
      <c r="E162" s="193" t="s">
        <v>8003</v>
      </c>
      <c r="F162" s="194" t="s">
        <v>8004</v>
      </c>
      <c r="G162" s="195" t="s">
        <v>5239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 x14ac:dyDescent="0.2">
      <c r="A163" s="34"/>
      <c r="B163" s="35"/>
      <c r="C163" s="192" t="s">
        <v>330</v>
      </c>
      <c r="D163" s="192" t="s">
        <v>274</v>
      </c>
      <c r="E163" s="193" t="s">
        <v>8005</v>
      </c>
      <c r="F163" s="194" t="s">
        <v>8006</v>
      </c>
      <c r="G163" s="195" t="s">
        <v>5239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 x14ac:dyDescent="0.2">
      <c r="A164" s="34"/>
      <c r="B164" s="35"/>
      <c r="C164" s="192" t="s">
        <v>344</v>
      </c>
      <c r="D164" s="192" t="s">
        <v>274</v>
      </c>
      <c r="E164" s="193" t="s">
        <v>8007</v>
      </c>
      <c r="F164" s="194" t="s">
        <v>8008</v>
      </c>
      <c r="G164" s="195" t="s">
        <v>5239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 x14ac:dyDescent="0.2">
      <c r="A165" s="34"/>
      <c r="B165" s="35"/>
      <c r="C165" s="192" t="s">
        <v>4822</v>
      </c>
      <c r="D165" s="192" t="s">
        <v>274</v>
      </c>
      <c r="E165" s="193" t="s">
        <v>8009</v>
      </c>
      <c r="F165" s="194" t="s">
        <v>8010</v>
      </c>
      <c r="G165" s="195" t="s">
        <v>5239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 x14ac:dyDescent="0.2">
      <c r="A166" s="34"/>
      <c r="B166" s="35"/>
      <c r="C166" s="192" t="s">
        <v>5118</v>
      </c>
      <c r="D166" s="192" t="s">
        <v>274</v>
      </c>
      <c r="E166" s="193" t="s">
        <v>8011</v>
      </c>
      <c r="F166" s="194" t="s">
        <v>8012</v>
      </c>
      <c r="G166" s="195" t="s">
        <v>5239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 x14ac:dyDescent="0.2">
      <c r="A167" s="34"/>
      <c r="B167" s="35"/>
      <c r="C167" s="192" t="s">
        <v>8</v>
      </c>
      <c r="D167" s="192" t="s">
        <v>274</v>
      </c>
      <c r="E167" s="193" t="s">
        <v>8013</v>
      </c>
      <c r="F167" s="194" t="s">
        <v>8014</v>
      </c>
      <c r="G167" s="195" t="s">
        <v>5239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 x14ac:dyDescent="0.2">
      <c r="A168" s="34"/>
      <c r="B168" s="35"/>
      <c r="C168" s="192" t="s">
        <v>358</v>
      </c>
      <c r="D168" s="192" t="s">
        <v>274</v>
      </c>
      <c r="E168" s="193" t="s">
        <v>8015</v>
      </c>
      <c r="F168" s="194" t="s">
        <v>8016</v>
      </c>
      <c r="G168" s="195" t="s">
        <v>5239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 x14ac:dyDescent="0.2">
      <c r="B169" s="176"/>
      <c r="C169" s="177"/>
      <c r="D169" s="178" t="s">
        <v>75</v>
      </c>
      <c r="E169" s="190" t="s">
        <v>8017</v>
      </c>
      <c r="F169" s="190" t="s">
        <v>8018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 x14ac:dyDescent="0.2">
      <c r="A170" s="34"/>
      <c r="B170" s="35"/>
      <c r="C170" s="192" t="s">
        <v>363</v>
      </c>
      <c r="D170" s="192" t="s">
        <v>274</v>
      </c>
      <c r="E170" s="193" t="s">
        <v>8019</v>
      </c>
      <c r="F170" s="194" t="s">
        <v>8020</v>
      </c>
      <c r="G170" s="195" t="s">
        <v>5239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 x14ac:dyDescent="0.2">
      <c r="B171" s="176"/>
      <c r="C171" s="177"/>
      <c r="D171" s="178" t="s">
        <v>75</v>
      </c>
      <c r="E171" s="190" t="s">
        <v>8021</v>
      </c>
      <c r="F171" s="190" t="s">
        <v>8022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 x14ac:dyDescent="0.2">
      <c r="A172" s="34"/>
      <c r="B172" s="35"/>
      <c r="C172" s="192" t="s">
        <v>368</v>
      </c>
      <c r="D172" s="192" t="s">
        <v>274</v>
      </c>
      <c r="E172" s="193" t="s">
        <v>8023</v>
      </c>
      <c r="F172" s="194" t="s">
        <v>8024</v>
      </c>
      <c r="G172" s="195" t="s">
        <v>5239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 x14ac:dyDescent="0.2">
      <c r="A173" s="34"/>
      <c r="B173" s="35"/>
      <c r="C173" s="192" t="s">
        <v>5992</v>
      </c>
      <c r="D173" s="192" t="s">
        <v>274</v>
      </c>
      <c r="E173" s="193" t="s">
        <v>8025</v>
      </c>
      <c r="F173" s="194" t="s">
        <v>8026</v>
      </c>
      <c r="G173" s="195" t="s">
        <v>5239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 x14ac:dyDescent="0.2">
      <c r="B174" s="176"/>
      <c r="C174" s="177"/>
      <c r="D174" s="178" t="s">
        <v>75</v>
      </c>
      <c r="E174" s="190" t="s">
        <v>8027</v>
      </c>
      <c r="F174" s="190" t="s">
        <v>8028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 x14ac:dyDescent="0.2">
      <c r="A175" s="34"/>
      <c r="B175" s="35"/>
      <c r="C175" s="192" t="s">
        <v>377</v>
      </c>
      <c r="D175" s="192" t="s">
        <v>274</v>
      </c>
      <c r="E175" s="193" t="s">
        <v>8029</v>
      </c>
      <c r="F175" s="194" t="s">
        <v>8030</v>
      </c>
      <c r="G175" s="195" t="s">
        <v>5239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 x14ac:dyDescent="0.2">
      <c r="B176" s="176"/>
      <c r="C176" s="177"/>
      <c r="D176" s="178" t="s">
        <v>75</v>
      </c>
      <c r="E176" s="190" t="s">
        <v>8031</v>
      </c>
      <c r="F176" s="190" t="s">
        <v>8032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 x14ac:dyDescent="0.2">
      <c r="A177" s="34"/>
      <c r="B177" s="35"/>
      <c r="C177" s="192" t="s">
        <v>7</v>
      </c>
      <c r="D177" s="192" t="s">
        <v>274</v>
      </c>
      <c r="E177" s="193" t="s">
        <v>8033</v>
      </c>
      <c r="F177" s="194" t="s">
        <v>8034</v>
      </c>
      <c r="G177" s="195" t="s">
        <v>5239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 x14ac:dyDescent="0.2">
      <c r="B178" s="176"/>
      <c r="C178" s="177"/>
      <c r="D178" s="178" t="s">
        <v>75</v>
      </c>
      <c r="E178" s="190" t="s">
        <v>8035</v>
      </c>
      <c r="F178" s="190" t="s">
        <v>8036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 x14ac:dyDescent="0.2">
      <c r="A179" s="34"/>
      <c r="B179" s="35"/>
      <c r="C179" s="192" t="s">
        <v>393</v>
      </c>
      <c r="D179" s="192" t="s">
        <v>274</v>
      </c>
      <c r="E179" s="193" t="s">
        <v>8037</v>
      </c>
      <c r="F179" s="194" t="s">
        <v>8038</v>
      </c>
      <c r="G179" s="195" t="s">
        <v>5239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 x14ac:dyDescent="0.2">
      <c r="A180" s="34"/>
      <c r="B180" s="35"/>
      <c r="C180" s="192" t="s">
        <v>399</v>
      </c>
      <c r="D180" s="192" t="s">
        <v>274</v>
      </c>
      <c r="E180" s="193" t="s">
        <v>8039</v>
      </c>
      <c r="F180" s="194" t="s">
        <v>8040</v>
      </c>
      <c r="G180" s="195" t="s">
        <v>5239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 x14ac:dyDescent="0.2">
      <c r="A181" s="34"/>
      <c r="B181" s="35"/>
      <c r="C181" s="192" t="s">
        <v>413</v>
      </c>
      <c r="D181" s="192" t="s">
        <v>274</v>
      </c>
      <c r="E181" s="193" t="s">
        <v>8041</v>
      </c>
      <c r="F181" s="194" t="s">
        <v>8042</v>
      </c>
      <c r="G181" s="195" t="s">
        <v>5239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 x14ac:dyDescent="0.2">
      <c r="B182" s="210"/>
      <c r="C182" s="211"/>
      <c r="D182" s="212" t="s">
        <v>283</v>
      </c>
      <c r="E182" s="213" t="s">
        <v>1</v>
      </c>
      <c r="F182" s="214" t="s">
        <v>8043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 x14ac:dyDescent="0.2">
      <c r="B183" s="210"/>
      <c r="C183" s="211"/>
      <c r="D183" s="212" t="s">
        <v>283</v>
      </c>
      <c r="E183" s="213" t="s">
        <v>1</v>
      </c>
      <c r="F183" s="214" t="s">
        <v>8044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 x14ac:dyDescent="0.2">
      <c r="A185" s="34"/>
      <c r="B185" s="35"/>
      <c r="C185" s="192" t="s">
        <v>417</v>
      </c>
      <c r="D185" s="192" t="s">
        <v>274</v>
      </c>
      <c r="E185" s="193" t="s">
        <v>8045</v>
      </c>
      <c r="F185" s="194" t="s">
        <v>8046</v>
      </c>
      <c r="G185" s="195" t="s">
        <v>5239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 x14ac:dyDescent="0.2">
      <c r="A186" s="34"/>
      <c r="B186" s="35"/>
      <c r="C186" s="192" t="s">
        <v>431</v>
      </c>
      <c r="D186" s="192" t="s">
        <v>274</v>
      </c>
      <c r="E186" s="193" t="s">
        <v>8047</v>
      </c>
      <c r="F186" s="194" t="s">
        <v>8048</v>
      </c>
      <c r="G186" s="195" t="s">
        <v>8049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 x14ac:dyDescent="0.2">
      <c r="A187" s="34"/>
      <c r="B187" s="35"/>
      <c r="C187" s="192" t="s">
        <v>448</v>
      </c>
      <c r="D187" s="192" t="s">
        <v>274</v>
      </c>
      <c r="E187" s="193" t="s">
        <v>8050</v>
      </c>
      <c r="F187" s="194" t="s">
        <v>8051</v>
      </c>
      <c r="G187" s="195" t="s">
        <v>8049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 x14ac:dyDescent="0.2">
      <c r="B188" s="176"/>
      <c r="C188" s="177"/>
      <c r="D188" s="178" t="s">
        <v>75</v>
      </c>
      <c r="E188" s="190" t="s">
        <v>8052</v>
      </c>
      <c r="F188" s="190" t="s">
        <v>8053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 x14ac:dyDescent="0.2">
      <c r="A189" s="34"/>
      <c r="B189" s="35"/>
      <c r="C189" s="192" t="s">
        <v>453</v>
      </c>
      <c r="D189" s="192" t="s">
        <v>274</v>
      </c>
      <c r="E189" s="193" t="s">
        <v>8054</v>
      </c>
      <c r="F189" s="194" t="s">
        <v>8055</v>
      </c>
      <c r="G189" s="195" t="s">
        <v>8049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 x14ac:dyDescent="0.2">
      <c r="A190" s="34"/>
      <c r="B190" s="35"/>
      <c r="C190" s="192" t="s">
        <v>464</v>
      </c>
      <c r="D190" s="192" t="s">
        <v>274</v>
      </c>
      <c r="E190" s="193" t="s">
        <v>8056</v>
      </c>
      <c r="F190" s="194" t="s">
        <v>8057</v>
      </c>
      <c r="G190" s="195" t="s">
        <v>8049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 x14ac:dyDescent="0.2">
      <c r="A191" s="34"/>
      <c r="B191" s="35"/>
      <c r="C191" s="192" t="s">
        <v>471</v>
      </c>
      <c r="D191" s="192" t="s">
        <v>274</v>
      </c>
      <c r="E191" s="193" t="s">
        <v>8058</v>
      </c>
      <c r="F191" s="194" t="s">
        <v>8059</v>
      </c>
      <c r="G191" s="195" t="s">
        <v>8049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 x14ac:dyDescent="0.2">
      <c r="A192" s="34"/>
      <c r="B192" s="35"/>
      <c r="C192" s="192" t="s">
        <v>476</v>
      </c>
      <c r="D192" s="192" t="s">
        <v>274</v>
      </c>
      <c r="E192" s="193" t="s">
        <v>8060</v>
      </c>
      <c r="F192" s="194" t="s">
        <v>8061</v>
      </c>
      <c r="G192" s="195" t="s">
        <v>5239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 x14ac:dyDescent="0.2">
      <c r="A193" s="34"/>
      <c r="B193" s="35"/>
      <c r="C193" s="192" t="s">
        <v>483</v>
      </c>
      <c r="D193" s="192" t="s">
        <v>274</v>
      </c>
      <c r="E193" s="193" t="s">
        <v>7985</v>
      </c>
      <c r="F193" s="194" t="s">
        <v>7986</v>
      </c>
      <c r="G193" s="195" t="s">
        <v>5239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 x14ac:dyDescent="0.2">
      <c r="A194" s="34"/>
      <c r="B194" s="35"/>
      <c r="C194" s="192" t="s">
        <v>491</v>
      </c>
      <c r="D194" s="192" t="s">
        <v>274</v>
      </c>
      <c r="E194" s="193" t="s">
        <v>7987</v>
      </c>
      <c r="F194" s="194" t="s">
        <v>7988</v>
      </c>
      <c r="G194" s="195" t="s">
        <v>5239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 x14ac:dyDescent="0.2">
      <c r="A195" s="34"/>
      <c r="B195" s="35"/>
      <c r="C195" s="192" t="s">
        <v>496</v>
      </c>
      <c r="D195" s="192" t="s">
        <v>274</v>
      </c>
      <c r="E195" s="193" t="s">
        <v>7989</v>
      </c>
      <c r="F195" s="194" t="s">
        <v>7990</v>
      </c>
      <c r="G195" s="195" t="s">
        <v>5239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 x14ac:dyDescent="0.2">
      <c r="A196" s="34"/>
      <c r="B196" s="35"/>
      <c r="C196" s="192" t="s">
        <v>504</v>
      </c>
      <c r="D196" s="192" t="s">
        <v>274</v>
      </c>
      <c r="E196" s="193" t="s">
        <v>8062</v>
      </c>
      <c r="F196" s="194" t="s">
        <v>8063</v>
      </c>
      <c r="G196" s="195" t="s">
        <v>5239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 x14ac:dyDescent="0.2">
      <c r="A197" s="34"/>
      <c r="B197" s="35"/>
      <c r="C197" s="192" t="s">
        <v>511</v>
      </c>
      <c r="D197" s="192" t="s">
        <v>274</v>
      </c>
      <c r="E197" s="193" t="s">
        <v>8064</v>
      </c>
      <c r="F197" s="194" t="s">
        <v>8065</v>
      </c>
      <c r="G197" s="195" t="s">
        <v>5239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 x14ac:dyDescent="0.2">
      <c r="A198" s="34"/>
      <c r="B198" s="35"/>
      <c r="C198" s="192" t="s">
        <v>516</v>
      </c>
      <c r="D198" s="192" t="s">
        <v>274</v>
      </c>
      <c r="E198" s="193" t="s">
        <v>8066</v>
      </c>
      <c r="F198" s="194" t="s">
        <v>8067</v>
      </c>
      <c r="G198" s="195" t="s">
        <v>5239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 x14ac:dyDescent="0.2">
      <c r="A199" s="34"/>
      <c r="B199" s="35"/>
      <c r="C199" s="192" t="s">
        <v>523</v>
      </c>
      <c r="D199" s="192" t="s">
        <v>274</v>
      </c>
      <c r="E199" s="193" t="s">
        <v>8068</v>
      </c>
      <c r="F199" s="194" t="s">
        <v>8069</v>
      </c>
      <c r="G199" s="195" t="s">
        <v>5239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 x14ac:dyDescent="0.2">
      <c r="A200" s="34"/>
      <c r="B200" s="35"/>
      <c r="C200" s="192" t="s">
        <v>531</v>
      </c>
      <c r="D200" s="192" t="s">
        <v>274</v>
      </c>
      <c r="E200" s="193" t="s">
        <v>8070</v>
      </c>
      <c r="F200" s="194" t="s">
        <v>8071</v>
      </c>
      <c r="G200" s="195" t="s">
        <v>5239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 x14ac:dyDescent="0.2">
      <c r="A201" s="34"/>
      <c r="B201" s="35"/>
      <c r="C201" s="192" t="s">
        <v>536</v>
      </c>
      <c r="D201" s="192" t="s">
        <v>274</v>
      </c>
      <c r="E201" s="193" t="s">
        <v>8072</v>
      </c>
      <c r="F201" s="194" t="s">
        <v>8073</v>
      </c>
      <c r="G201" s="195" t="s">
        <v>5239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 x14ac:dyDescent="0.2">
      <c r="A202" s="34"/>
      <c r="B202" s="35"/>
      <c r="C202" s="192" t="s">
        <v>544</v>
      </c>
      <c r="D202" s="192" t="s">
        <v>274</v>
      </c>
      <c r="E202" s="193" t="s">
        <v>8074</v>
      </c>
      <c r="F202" s="194" t="s">
        <v>8075</v>
      </c>
      <c r="G202" s="195" t="s">
        <v>5239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 x14ac:dyDescent="0.2">
      <c r="A203" s="34"/>
      <c r="B203" s="35"/>
      <c r="C203" s="192" t="s">
        <v>551</v>
      </c>
      <c r="D203" s="192" t="s">
        <v>274</v>
      </c>
      <c r="E203" s="193" t="s">
        <v>8076</v>
      </c>
      <c r="F203" s="194" t="s">
        <v>8077</v>
      </c>
      <c r="G203" s="195" t="s">
        <v>5239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6379</v>
      </c>
    </row>
    <row r="204" spans="1:65" s="2" customFormat="1" ht="37.9" customHeight="1" x14ac:dyDescent="0.2">
      <c r="A204" s="34"/>
      <c r="B204" s="35"/>
      <c r="C204" s="192" t="s">
        <v>559</v>
      </c>
      <c r="D204" s="192" t="s">
        <v>274</v>
      </c>
      <c r="E204" s="193" t="s">
        <v>8078</v>
      </c>
      <c r="F204" s="194" t="s">
        <v>8079</v>
      </c>
      <c r="G204" s="195" t="s">
        <v>5239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 x14ac:dyDescent="0.2">
      <c r="A205" s="34"/>
      <c r="B205" s="35"/>
      <c r="C205" s="192" t="s">
        <v>574</v>
      </c>
      <c r="D205" s="192" t="s">
        <v>274</v>
      </c>
      <c r="E205" s="193" t="s">
        <v>8080</v>
      </c>
      <c r="F205" s="194" t="s">
        <v>8081</v>
      </c>
      <c r="G205" s="195" t="s">
        <v>5239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4974</v>
      </c>
    </row>
    <row r="206" spans="1:65" s="2" customFormat="1" ht="37.9" customHeight="1" x14ac:dyDescent="0.2">
      <c r="A206" s="34"/>
      <c r="B206" s="35"/>
      <c r="C206" s="192" t="s">
        <v>584</v>
      </c>
      <c r="D206" s="192" t="s">
        <v>274</v>
      </c>
      <c r="E206" s="193" t="s">
        <v>8082</v>
      </c>
      <c r="F206" s="194" t="s">
        <v>8083</v>
      </c>
      <c r="G206" s="195" t="s">
        <v>8049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 x14ac:dyDescent="0.2">
      <c r="A207" s="34"/>
      <c r="B207" s="35"/>
      <c r="C207" s="192" t="s">
        <v>594</v>
      </c>
      <c r="D207" s="192" t="s">
        <v>274</v>
      </c>
      <c r="E207" s="193" t="s">
        <v>8084</v>
      </c>
      <c r="F207" s="194" t="s">
        <v>8085</v>
      </c>
      <c r="G207" s="195" t="s">
        <v>5239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 x14ac:dyDescent="0.2">
      <c r="A208" s="34"/>
      <c r="B208" s="35"/>
      <c r="C208" s="192" t="s">
        <v>606</v>
      </c>
      <c r="D208" s="192" t="s">
        <v>274</v>
      </c>
      <c r="E208" s="193" t="s">
        <v>8086</v>
      </c>
      <c r="F208" s="194" t="s">
        <v>8087</v>
      </c>
      <c r="G208" s="195" t="s">
        <v>5239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 x14ac:dyDescent="0.2">
      <c r="A209" s="34"/>
      <c r="B209" s="35"/>
      <c r="C209" s="192" t="s">
        <v>617</v>
      </c>
      <c r="D209" s="192" t="s">
        <v>274</v>
      </c>
      <c r="E209" s="193" t="s">
        <v>8088</v>
      </c>
      <c r="F209" s="194" t="s">
        <v>8089</v>
      </c>
      <c r="G209" s="195" t="s">
        <v>5239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8090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8091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8092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 x14ac:dyDescent="0.2">
      <c r="A214" s="34"/>
      <c r="B214" s="35"/>
      <c r="C214" s="192" t="s">
        <v>632</v>
      </c>
      <c r="D214" s="192" t="s">
        <v>274</v>
      </c>
      <c r="E214" s="193" t="s">
        <v>8093</v>
      </c>
      <c r="F214" s="194" t="s">
        <v>8094</v>
      </c>
      <c r="G214" s="195" t="s">
        <v>5239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 x14ac:dyDescent="0.2">
      <c r="B215" s="176"/>
      <c r="C215" s="177"/>
      <c r="D215" s="178" t="s">
        <v>75</v>
      </c>
      <c r="E215" s="190" t="s">
        <v>8095</v>
      </c>
      <c r="F215" s="190" t="s">
        <v>8096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 x14ac:dyDescent="0.2">
      <c r="A216" s="34"/>
      <c r="B216" s="35"/>
      <c r="C216" s="192" t="s">
        <v>644</v>
      </c>
      <c r="D216" s="192" t="s">
        <v>274</v>
      </c>
      <c r="E216" s="193" t="s">
        <v>8097</v>
      </c>
      <c r="F216" s="194" t="s">
        <v>8098</v>
      </c>
      <c r="G216" s="195" t="s">
        <v>8049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 x14ac:dyDescent="0.2">
      <c r="A217" s="34"/>
      <c r="B217" s="35"/>
      <c r="C217" s="192" t="s">
        <v>653</v>
      </c>
      <c r="D217" s="192" t="s">
        <v>274</v>
      </c>
      <c r="E217" s="193" t="s">
        <v>8099</v>
      </c>
      <c r="F217" s="194" t="s">
        <v>8100</v>
      </c>
      <c r="G217" s="195" t="s">
        <v>8049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 x14ac:dyDescent="0.2">
      <c r="A218" s="34"/>
      <c r="B218" s="35"/>
      <c r="C218" s="192" t="s">
        <v>662</v>
      </c>
      <c r="D218" s="192" t="s">
        <v>274</v>
      </c>
      <c r="E218" s="193" t="s">
        <v>8058</v>
      </c>
      <c r="F218" s="194" t="s">
        <v>8059</v>
      </c>
      <c r="G218" s="195" t="s">
        <v>8049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 x14ac:dyDescent="0.2">
      <c r="A219" s="34"/>
      <c r="B219" s="35"/>
      <c r="C219" s="192" t="s">
        <v>667</v>
      </c>
      <c r="D219" s="192" t="s">
        <v>274</v>
      </c>
      <c r="E219" s="193" t="s">
        <v>8060</v>
      </c>
      <c r="F219" s="194" t="s">
        <v>8061</v>
      </c>
      <c r="G219" s="195" t="s">
        <v>5239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 x14ac:dyDescent="0.2">
      <c r="A220" s="34"/>
      <c r="B220" s="35"/>
      <c r="C220" s="192" t="s">
        <v>676</v>
      </c>
      <c r="D220" s="192" t="s">
        <v>274</v>
      </c>
      <c r="E220" s="193" t="s">
        <v>7985</v>
      </c>
      <c r="F220" s="194" t="s">
        <v>7986</v>
      </c>
      <c r="G220" s="195" t="s">
        <v>5239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 x14ac:dyDescent="0.2">
      <c r="A221" s="34"/>
      <c r="B221" s="35"/>
      <c r="C221" s="192" t="s">
        <v>684</v>
      </c>
      <c r="D221" s="192" t="s">
        <v>274</v>
      </c>
      <c r="E221" s="193" t="s">
        <v>7987</v>
      </c>
      <c r="F221" s="194" t="s">
        <v>7988</v>
      </c>
      <c r="G221" s="195" t="s">
        <v>5239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 x14ac:dyDescent="0.2">
      <c r="A222" s="34"/>
      <c r="B222" s="35"/>
      <c r="C222" s="192" t="s">
        <v>692</v>
      </c>
      <c r="D222" s="192" t="s">
        <v>274</v>
      </c>
      <c r="E222" s="193" t="s">
        <v>7989</v>
      </c>
      <c r="F222" s="194" t="s">
        <v>7990</v>
      </c>
      <c r="G222" s="195" t="s">
        <v>5239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 x14ac:dyDescent="0.2">
      <c r="A223" s="34"/>
      <c r="B223" s="35"/>
      <c r="C223" s="192" t="s">
        <v>701</v>
      </c>
      <c r="D223" s="192" t="s">
        <v>274</v>
      </c>
      <c r="E223" s="193" t="s">
        <v>8062</v>
      </c>
      <c r="F223" s="194" t="s">
        <v>8063</v>
      </c>
      <c r="G223" s="195" t="s">
        <v>5239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 x14ac:dyDescent="0.2">
      <c r="A224" s="34"/>
      <c r="B224" s="35"/>
      <c r="C224" s="192" t="s">
        <v>713</v>
      </c>
      <c r="D224" s="192" t="s">
        <v>274</v>
      </c>
      <c r="E224" s="193" t="s">
        <v>8101</v>
      </c>
      <c r="F224" s="194" t="s">
        <v>8102</v>
      </c>
      <c r="G224" s="195" t="s">
        <v>5239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 x14ac:dyDescent="0.2">
      <c r="A225" s="34"/>
      <c r="B225" s="35"/>
      <c r="C225" s="192" t="s">
        <v>718</v>
      </c>
      <c r="D225" s="192" t="s">
        <v>274</v>
      </c>
      <c r="E225" s="193" t="s">
        <v>8068</v>
      </c>
      <c r="F225" s="194" t="s">
        <v>8069</v>
      </c>
      <c r="G225" s="195" t="s">
        <v>5239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 x14ac:dyDescent="0.2">
      <c r="A226" s="34"/>
      <c r="B226" s="35"/>
      <c r="C226" s="192" t="s">
        <v>727</v>
      </c>
      <c r="D226" s="192" t="s">
        <v>274</v>
      </c>
      <c r="E226" s="193" t="s">
        <v>8070</v>
      </c>
      <c r="F226" s="194" t="s">
        <v>8071</v>
      </c>
      <c r="G226" s="195" t="s">
        <v>5239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 x14ac:dyDescent="0.2">
      <c r="A227" s="34"/>
      <c r="B227" s="35"/>
      <c r="C227" s="192" t="s">
        <v>733</v>
      </c>
      <c r="D227" s="192" t="s">
        <v>274</v>
      </c>
      <c r="E227" s="193" t="s">
        <v>8072</v>
      </c>
      <c r="F227" s="194" t="s">
        <v>8073</v>
      </c>
      <c r="G227" s="195" t="s">
        <v>5239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 x14ac:dyDescent="0.2">
      <c r="A228" s="34"/>
      <c r="B228" s="35"/>
      <c r="C228" s="192" t="s">
        <v>741</v>
      </c>
      <c r="D228" s="192" t="s">
        <v>274</v>
      </c>
      <c r="E228" s="193" t="s">
        <v>8103</v>
      </c>
      <c r="F228" s="194" t="s">
        <v>8104</v>
      </c>
      <c r="G228" s="195" t="s">
        <v>5239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 x14ac:dyDescent="0.2">
      <c r="A229" s="34"/>
      <c r="B229" s="35"/>
      <c r="C229" s="192" t="s">
        <v>755</v>
      </c>
      <c r="D229" s="192" t="s">
        <v>274</v>
      </c>
      <c r="E229" s="193" t="s">
        <v>8105</v>
      </c>
      <c r="F229" s="194" t="s">
        <v>8106</v>
      </c>
      <c r="G229" s="195" t="s">
        <v>5239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 x14ac:dyDescent="0.2">
      <c r="A230" s="34"/>
      <c r="B230" s="35"/>
      <c r="C230" s="192" t="s">
        <v>765</v>
      </c>
      <c r="D230" s="192" t="s">
        <v>274</v>
      </c>
      <c r="E230" s="193" t="s">
        <v>8084</v>
      </c>
      <c r="F230" s="194" t="s">
        <v>8085</v>
      </c>
      <c r="G230" s="195" t="s">
        <v>5239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 x14ac:dyDescent="0.2">
      <c r="A231" s="34"/>
      <c r="B231" s="35"/>
      <c r="C231" s="192" t="s">
        <v>771</v>
      </c>
      <c r="D231" s="192" t="s">
        <v>274</v>
      </c>
      <c r="E231" s="193" t="s">
        <v>8086</v>
      </c>
      <c r="F231" s="194" t="s">
        <v>8087</v>
      </c>
      <c r="G231" s="195" t="s">
        <v>5239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 x14ac:dyDescent="0.2">
      <c r="A232" s="34"/>
      <c r="B232" s="35"/>
      <c r="C232" s="192" t="s">
        <v>781</v>
      </c>
      <c r="D232" s="192" t="s">
        <v>274</v>
      </c>
      <c r="E232" s="193" t="s">
        <v>8093</v>
      </c>
      <c r="F232" s="194" t="s">
        <v>8094</v>
      </c>
      <c r="G232" s="195" t="s">
        <v>5239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 x14ac:dyDescent="0.2">
      <c r="B233" s="176"/>
      <c r="C233" s="177"/>
      <c r="D233" s="178" t="s">
        <v>75</v>
      </c>
      <c r="E233" s="190" t="s">
        <v>8107</v>
      </c>
      <c r="F233" s="190" t="s">
        <v>8108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 x14ac:dyDescent="0.2">
      <c r="A234" s="34"/>
      <c r="B234" s="35"/>
      <c r="C234" s="192" t="s">
        <v>789</v>
      </c>
      <c r="D234" s="192" t="s">
        <v>274</v>
      </c>
      <c r="E234" s="193" t="s">
        <v>8054</v>
      </c>
      <c r="F234" s="194" t="s">
        <v>8055</v>
      </c>
      <c r="G234" s="195" t="s">
        <v>8049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 x14ac:dyDescent="0.2">
      <c r="A235" s="34"/>
      <c r="B235" s="35"/>
      <c r="C235" s="192" t="s">
        <v>794</v>
      </c>
      <c r="D235" s="192" t="s">
        <v>274</v>
      </c>
      <c r="E235" s="193" t="s">
        <v>8056</v>
      </c>
      <c r="F235" s="194" t="s">
        <v>8057</v>
      </c>
      <c r="G235" s="195" t="s">
        <v>8049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 x14ac:dyDescent="0.2">
      <c r="A236" s="34"/>
      <c r="B236" s="35"/>
      <c r="C236" s="192" t="s">
        <v>802</v>
      </c>
      <c r="D236" s="192" t="s">
        <v>274</v>
      </c>
      <c r="E236" s="193" t="s">
        <v>8058</v>
      </c>
      <c r="F236" s="194" t="s">
        <v>8059</v>
      </c>
      <c r="G236" s="195" t="s">
        <v>8049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 x14ac:dyDescent="0.2">
      <c r="A237" s="34"/>
      <c r="B237" s="35"/>
      <c r="C237" s="192" t="s">
        <v>809</v>
      </c>
      <c r="D237" s="192" t="s">
        <v>274</v>
      </c>
      <c r="E237" s="193" t="s">
        <v>8060</v>
      </c>
      <c r="F237" s="194" t="s">
        <v>8061</v>
      </c>
      <c r="G237" s="195" t="s">
        <v>5239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 x14ac:dyDescent="0.2">
      <c r="A238" s="34"/>
      <c r="B238" s="35"/>
      <c r="C238" s="192" t="s">
        <v>816</v>
      </c>
      <c r="D238" s="192" t="s">
        <v>274</v>
      </c>
      <c r="E238" s="193" t="s">
        <v>7985</v>
      </c>
      <c r="F238" s="194" t="s">
        <v>7986</v>
      </c>
      <c r="G238" s="195" t="s">
        <v>5239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 x14ac:dyDescent="0.2">
      <c r="A239" s="34"/>
      <c r="B239" s="35"/>
      <c r="C239" s="192" t="s">
        <v>824</v>
      </c>
      <c r="D239" s="192" t="s">
        <v>274</v>
      </c>
      <c r="E239" s="193" t="s">
        <v>7987</v>
      </c>
      <c r="F239" s="194" t="s">
        <v>7988</v>
      </c>
      <c r="G239" s="195" t="s">
        <v>5239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 x14ac:dyDescent="0.2">
      <c r="A240" s="34"/>
      <c r="B240" s="35"/>
      <c r="C240" s="192" t="s">
        <v>844</v>
      </c>
      <c r="D240" s="192" t="s">
        <v>274</v>
      </c>
      <c r="E240" s="193" t="s">
        <v>7989</v>
      </c>
      <c r="F240" s="194" t="s">
        <v>7990</v>
      </c>
      <c r="G240" s="195" t="s">
        <v>5239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 x14ac:dyDescent="0.2">
      <c r="A241" s="34"/>
      <c r="B241" s="35"/>
      <c r="C241" s="192" t="s">
        <v>856</v>
      </c>
      <c r="D241" s="192" t="s">
        <v>274</v>
      </c>
      <c r="E241" s="193" t="s">
        <v>8062</v>
      </c>
      <c r="F241" s="194" t="s">
        <v>8063</v>
      </c>
      <c r="G241" s="195" t="s">
        <v>5239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 x14ac:dyDescent="0.2">
      <c r="A242" s="34"/>
      <c r="B242" s="35"/>
      <c r="C242" s="192" t="s">
        <v>871</v>
      </c>
      <c r="D242" s="192" t="s">
        <v>274</v>
      </c>
      <c r="E242" s="193" t="s">
        <v>8064</v>
      </c>
      <c r="F242" s="194" t="s">
        <v>8065</v>
      </c>
      <c r="G242" s="195" t="s">
        <v>5239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 x14ac:dyDescent="0.2">
      <c r="A243" s="34"/>
      <c r="B243" s="35"/>
      <c r="C243" s="192" t="s">
        <v>901</v>
      </c>
      <c r="D243" s="192" t="s">
        <v>274</v>
      </c>
      <c r="E243" s="193" t="s">
        <v>8109</v>
      </c>
      <c r="F243" s="194" t="s">
        <v>8110</v>
      </c>
      <c r="G243" s="195" t="s">
        <v>5239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 x14ac:dyDescent="0.2">
      <c r="A244" s="34"/>
      <c r="B244" s="35"/>
      <c r="C244" s="192" t="s">
        <v>921</v>
      </c>
      <c r="D244" s="192" t="s">
        <v>274</v>
      </c>
      <c r="E244" s="193" t="s">
        <v>8068</v>
      </c>
      <c r="F244" s="194" t="s">
        <v>8069</v>
      </c>
      <c r="G244" s="195" t="s">
        <v>5239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 x14ac:dyDescent="0.2">
      <c r="A245" s="34"/>
      <c r="B245" s="35"/>
      <c r="C245" s="192" t="s">
        <v>936</v>
      </c>
      <c r="D245" s="192" t="s">
        <v>274</v>
      </c>
      <c r="E245" s="193" t="s">
        <v>8070</v>
      </c>
      <c r="F245" s="194" t="s">
        <v>8071</v>
      </c>
      <c r="G245" s="195" t="s">
        <v>5239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 x14ac:dyDescent="0.2">
      <c r="A246" s="34"/>
      <c r="B246" s="35"/>
      <c r="C246" s="192" t="s">
        <v>941</v>
      </c>
      <c r="D246" s="192" t="s">
        <v>274</v>
      </c>
      <c r="E246" s="193" t="s">
        <v>8103</v>
      </c>
      <c r="F246" s="194" t="s">
        <v>8104</v>
      </c>
      <c r="G246" s="195" t="s">
        <v>5239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 x14ac:dyDescent="0.2">
      <c r="A247" s="34"/>
      <c r="B247" s="35"/>
      <c r="C247" s="192" t="s">
        <v>949</v>
      </c>
      <c r="D247" s="192" t="s">
        <v>274</v>
      </c>
      <c r="E247" s="193" t="s">
        <v>8105</v>
      </c>
      <c r="F247" s="194" t="s">
        <v>8106</v>
      </c>
      <c r="G247" s="195" t="s">
        <v>5239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 x14ac:dyDescent="0.2">
      <c r="A248" s="34"/>
      <c r="B248" s="35"/>
      <c r="C248" s="192" t="s">
        <v>957</v>
      </c>
      <c r="D248" s="192" t="s">
        <v>274</v>
      </c>
      <c r="E248" s="193" t="s">
        <v>8074</v>
      </c>
      <c r="F248" s="194" t="s">
        <v>8075</v>
      </c>
      <c r="G248" s="195" t="s">
        <v>5239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 x14ac:dyDescent="0.2">
      <c r="A249" s="34"/>
      <c r="B249" s="35"/>
      <c r="C249" s="192" t="s">
        <v>965</v>
      </c>
      <c r="D249" s="192" t="s">
        <v>274</v>
      </c>
      <c r="E249" s="193" t="s">
        <v>8111</v>
      </c>
      <c r="F249" s="194" t="s">
        <v>8112</v>
      </c>
      <c r="G249" s="195" t="s">
        <v>5239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 x14ac:dyDescent="0.2">
      <c r="A250" s="34"/>
      <c r="B250" s="35"/>
      <c r="C250" s="192" t="s">
        <v>972</v>
      </c>
      <c r="D250" s="192" t="s">
        <v>274</v>
      </c>
      <c r="E250" s="193" t="s">
        <v>8078</v>
      </c>
      <c r="F250" s="194" t="s">
        <v>8079</v>
      </c>
      <c r="G250" s="195" t="s">
        <v>5239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 x14ac:dyDescent="0.2">
      <c r="A251" s="34"/>
      <c r="B251" s="35"/>
      <c r="C251" s="192" t="s">
        <v>6379</v>
      </c>
      <c r="D251" s="192" t="s">
        <v>274</v>
      </c>
      <c r="E251" s="193" t="s">
        <v>8080</v>
      </c>
      <c r="F251" s="194" t="s">
        <v>8081</v>
      </c>
      <c r="G251" s="195" t="s">
        <v>5239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 x14ac:dyDescent="0.2">
      <c r="A252" s="34"/>
      <c r="B252" s="35"/>
      <c r="C252" s="192" t="s">
        <v>6384</v>
      </c>
      <c r="D252" s="192" t="s">
        <v>274</v>
      </c>
      <c r="E252" s="193" t="s">
        <v>8082</v>
      </c>
      <c r="F252" s="194" t="s">
        <v>8083</v>
      </c>
      <c r="G252" s="195" t="s">
        <v>8049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 x14ac:dyDescent="0.2">
      <c r="A253" s="34"/>
      <c r="B253" s="35"/>
      <c r="C253" s="192" t="s">
        <v>978</v>
      </c>
      <c r="D253" s="192" t="s">
        <v>274</v>
      </c>
      <c r="E253" s="193" t="s">
        <v>8084</v>
      </c>
      <c r="F253" s="194" t="s">
        <v>8085</v>
      </c>
      <c r="G253" s="195" t="s">
        <v>5239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 x14ac:dyDescent="0.2">
      <c r="A254" s="34"/>
      <c r="B254" s="35"/>
      <c r="C254" s="192" t="s">
        <v>985</v>
      </c>
      <c r="D254" s="192" t="s">
        <v>274</v>
      </c>
      <c r="E254" s="193" t="s">
        <v>8088</v>
      </c>
      <c r="F254" s="194" t="s">
        <v>8089</v>
      </c>
      <c r="G254" s="195" t="s">
        <v>5239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 x14ac:dyDescent="0.2">
      <c r="B255" s="210"/>
      <c r="C255" s="211"/>
      <c r="D255" s="212" t="s">
        <v>283</v>
      </c>
      <c r="E255" s="213" t="s">
        <v>1</v>
      </c>
      <c r="F255" s="214" t="s">
        <v>8090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8091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8092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 x14ac:dyDescent="0.2">
      <c r="A259" s="34"/>
      <c r="B259" s="35"/>
      <c r="C259" s="192" t="s">
        <v>4974</v>
      </c>
      <c r="D259" s="192" t="s">
        <v>274</v>
      </c>
      <c r="E259" s="193" t="s">
        <v>8086</v>
      </c>
      <c r="F259" s="194" t="s">
        <v>8087</v>
      </c>
      <c r="G259" s="195" t="s">
        <v>5239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 x14ac:dyDescent="0.2">
      <c r="A260" s="34"/>
      <c r="B260" s="35"/>
      <c r="C260" s="192" t="s">
        <v>6405</v>
      </c>
      <c r="D260" s="192" t="s">
        <v>274</v>
      </c>
      <c r="E260" s="193" t="s">
        <v>8093</v>
      </c>
      <c r="F260" s="194" t="s">
        <v>8094</v>
      </c>
      <c r="G260" s="195" t="s">
        <v>5239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 x14ac:dyDescent="0.2">
      <c r="B261" s="176"/>
      <c r="C261" s="177"/>
      <c r="D261" s="178" t="s">
        <v>75</v>
      </c>
      <c r="E261" s="190" t="s">
        <v>8113</v>
      </c>
      <c r="F261" s="190" t="s">
        <v>8114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 x14ac:dyDescent="0.2">
      <c r="A262" s="34"/>
      <c r="B262" s="35"/>
      <c r="C262" s="192" t="s">
        <v>992</v>
      </c>
      <c r="D262" s="192" t="s">
        <v>274</v>
      </c>
      <c r="E262" s="193" t="s">
        <v>8097</v>
      </c>
      <c r="F262" s="194" t="s">
        <v>8098</v>
      </c>
      <c r="G262" s="195" t="s">
        <v>8049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 x14ac:dyDescent="0.2">
      <c r="A263" s="34"/>
      <c r="B263" s="35"/>
      <c r="C263" s="192" t="s">
        <v>1001</v>
      </c>
      <c r="D263" s="192" t="s">
        <v>274</v>
      </c>
      <c r="E263" s="193" t="s">
        <v>8056</v>
      </c>
      <c r="F263" s="194" t="s">
        <v>8057</v>
      </c>
      <c r="G263" s="195" t="s">
        <v>8049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 x14ac:dyDescent="0.2">
      <c r="A264" s="34"/>
      <c r="B264" s="35"/>
      <c r="C264" s="192" t="s">
        <v>1009</v>
      </c>
      <c r="D264" s="192" t="s">
        <v>274</v>
      </c>
      <c r="E264" s="193" t="s">
        <v>8058</v>
      </c>
      <c r="F264" s="194" t="s">
        <v>8059</v>
      </c>
      <c r="G264" s="195" t="s">
        <v>8049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 x14ac:dyDescent="0.2">
      <c r="A265" s="34"/>
      <c r="B265" s="35"/>
      <c r="C265" s="192" t="s">
        <v>1018</v>
      </c>
      <c r="D265" s="192" t="s">
        <v>274</v>
      </c>
      <c r="E265" s="193" t="s">
        <v>8060</v>
      </c>
      <c r="F265" s="194" t="s">
        <v>8061</v>
      </c>
      <c r="G265" s="195" t="s">
        <v>5239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 x14ac:dyDescent="0.2">
      <c r="A266" s="34"/>
      <c r="B266" s="35"/>
      <c r="C266" s="192" t="s">
        <v>1024</v>
      </c>
      <c r="D266" s="192" t="s">
        <v>274</v>
      </c>
      <c r="E266" s="193" t="s">
        <v>7985</v>
      </c>
      <c r="F266" s="194" t="s">
        <v>7986</v>
      </c>
      <c r="G266" s="195" t="s">
        <v>5239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 x14ac:dyDescent="0.2">
      <c r="A267" s="34"/>
      <c r="B267" s="35"/>
      <c r="C267" s="192" t="s">
        <v>1034</v>
      </c>
      <c r="D267" s="192" t="s">
        <v>274</v>
      </c>
      <c r="E267" s="193" t="s">
        <v>7987</v>
      </c>
      <c r="F267" s="194" t="s">
        <v>7988</v>
      </c>
      <c r="G267" s="195" t="s">
        <v>5239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 x14ac:dyDescent="0.2">
      <c r="A268" s="34"/>
      <c r="B268" s="35"/>
      <c r="C268" s="192" t="s">
        <v>1054</v>
      </c>
      <c r="D268" s="192" t="s">
        <v>274</v>
      </c>
      <c r="E268" s="193" t="s">
        <v>7989</v>
      </c>
      <c r="F268" s="194" t="s">
        <v>7990</v>
      </c>
      <c r="G268" s="195" t="s">
        <v>5239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 x14ac:dyDescent="0.2">
      <c r="A269" s="34"/>
      <c r="B269" s="35"/>
      <c r="C269" s="192" t="s">
        <v>1063</v>
      </c>
      <c r="D269" s="192" t="s">
        <v>274</v>
      </c>
      <c r="E269" s="193" t="s">
        <v>8062</v>
      </c>
      <c r="F269" s="194" t="s">
        <v>8063</v>
      </c>
      <c r="G269" s="195" t="s">
        <v>5239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 x14ac:dyDescent="0.2">
      <c r="A270" s="34"/>
      <c r="B270" s="35"/>
      <c r="C270" s="192" t="s">
        <v>1072</v>
      </c>
      <c r="D270" s="192" t="s">
        <v>274</v>
      </c>
      <c r="E270" s="193" t="s">
        <v>8064</v>
      </c>
      <c r="F270" s="194" t="s">
        <v>8065</v>
      </c>
      <c r="G270" s="195" t="s">
        <v>5239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 x14ac:dyDescent="0.2">
      <c r="A271" s="34"/>
      <c r="B271" s="35"/>
      <c r="C271" s="192" t="s">
        <v>1082</v>
      </c>
      <c r="D271" s="192" t="s">
        <v>274</v>
      </c>
      <c r="E271" s="193" t="s">
        <v>8115</v>
      </c>
      <c r="F271" s="194" t="s">
        <v>8116</v>
      </c>
      <c r="G271" s="195" t="s">
        <v>5239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6943</v>
      </c>
    </row>
    <row r="272" spans="1:65" s="2" customFormat="1" ht="33" customHeight="1" x14ac:dyDescent="0.2">
      <c r="A272" s="34"/>
      <c r="B272" s="35"/>
      <c r="C272" s="192" t="s">
        <v>1106</v>
      </c>
      <c r="D272" s="192" t="s">
        <v>274</v>
      </c>
      <c r="E272" s="193" t="s">
        <v>8068</v>
      </c>
      <c r="F272" s="194" t="s">
        <v>8069</v>
      </c>
      <c r="G272" s="195" t="s">
        <v>5239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6946</v>
      </c>
    </row>
    <row r="273" spans="1:65" s="2" customFormat="1" ht="37.9" customHeight="1" x14ac:dyDescent="0.2">
      <c r="A273" s="34"/>
      <c r="B273" s="35"/>
      <c r="C273" s="192" t="s">
        <v>1116</v>
      </c>
      <c r="D273" s="192" t="s">
        <v>274</v>
      </c>
      <c r="E273" s="193" t="s">
        <v>8070</v>
      </c>
      <c r="F273" s="194" t="s">
        <v>8071</v>
      </c>
      <c r="G273" s="195" t="s">
        <v>5239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6108</v>
      </c>
    </row>
    <row r="274" spans="1:65" s="2" customFormat="1" ht="66.75" customHeight="1" x14ac:dyDescent="0.2">
      <c r="A274" s="34"/>
      <c r="B274" s="35"/>
      <c r="C274" s="192" t="s">
        <v>1121</v>
      </c>
      <c r="D274" s="192" t="s">
        <v>274</v>
      </c>
      <c r="E274" s="193" t="s">
        <v>8072</v>
      </c>
      <c r="F274" s="194" t="s">
        <v>8073</v>
      </c>
      <c r="G274" s="195" t="s">
        <v>5239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 x14ac:dyDescent="0.2">
      <c r="A275" s="34"/>
      <c r="B275" s="35"/>
      <c r="C275" s="192" t="s">
        <v>1128</v>
      </c>
      <c r="D275" s="192" t="s">
        <v>274</v>
      </c>
      <c r="E275" s="193" t="s">
        <v>8117</v>
      </c>
      <c r="F275" s="194" t="s">
        <v>8118</v>
      </c>
      <c r="G275" s="195" t="s">
        <v>5239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 x14ac:dyDescent="0.2">
      <c r="A276" s="34"/>
      <c r="B276" s="35"/>
      <c r="C276" s="192" t="s">
        <v>1136</v>
      </c>
      <c r="D276" s="192" t="s">
        <v>274</v>
      </c>
      <c r="E276" s="193" t="s">
        <v>8111</v>
      </c>
      <c r="F276" s="194" t="s">
        <v>8112</v>
      </c>
      <c r="G276" s="195" t="s">
        <v>5239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6954</v>
      </c>
    </row>
    <row r="277" spans="1:65" s="2" customFormat="1" ht="33" customHeight="1" x14ac:dyDescent="0.2">
      <c r="A277" s="34"/>
      <c r="B277" s="35"/>
      <c r="C277" s="192" t="s">
        <v>1208</v>
      </c>
      <c r="D277" s="192" t="s">
        <v>274</v>
      </c>
      <c r="E277" s="193" t="s">
        <v>8119</v>
      </c>
      <c r="F277" s="194" t="s">
        <v>8120</v>
      </c>
      <c r="G277" s="195" t="s">
        <v>5239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 x14ac:dyDescent="0.2">
      <c r="A278" s="34"/>
      <c r="B278" s="35"/>
      <c r="C278" s="192" t="s">
        <v>1251</v>
      </c>
      <c r="D278" s="192" t="s">
        <v>274</v>
      </c>
      <c r="E278" s="193" t="s">
        <v>8076</v>
      </c>
      <c r="F278" s="194" t="s">
        <v>8077</v>
      </c>
      <c r="G278" s="195" t="s">
        <v>5239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 x14ac:dyDescent="0.2">
      <c r="A279" s="34"/>
      <c r="B279" s="35"/>
      <c r="C279" s="192" t="s">
        <v>1358</v>
      </c>
      <c r="D279" s="192" t="s">
        <v>274</v>
      </c>
      <c r="E279" s="193" t="s">
        <v>8078</v>
      </c>
      <c r="F279" s="194" t="s">
        <v>8079</v>
      </c>
      <c r="G279" s="195" t="s">
        <v>5239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 x14ac:dyDescent="0.2">
      <c r="A280" s="34"/>
      <c r="B280" s="35"/>
      <c r="C280" s="192" t="s">
        <v>1366</v>
      </c>
      <c r="D280" s="192" t="s">
        <v>274</v>
      </c>
      <c r="E280" s="193" t="s">
        <v>8080</v>
      </c>
      <c r="F280" s="194" t="s">
        <v>8081</v>
      </c>
      <c r="G280" s="195" t="s">
        <v>5239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 x14ac:dyDescent="0.2">
      <c r="A281" s="34"/>
      <c r="B281" s="35"/>
      <c r="C281" s="192" t="s">
        <v>1374</v>
      </c>
      <c r="D281" s="192" t="s">
        <v>274</v>
      </c>
      <c r="E281" s="193" t="s">
        <v>8084</v>
      </c>
      <c r="F281" s="194" t="s">
        <v>8085</v>
      </c>
      <c r="G281" s="195" t="s">
        <v>5239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 x14ac:dyDescent="0.2">
      <c r="A282" s="34"/>
      <c r="B282" s="35"/>
      <c r="C282" s="192" t="s">
        <v>1380</v>
      </c>
      <c r="D282" s="192" t="s">
        <v>274</v>
      </c>
      <c r="E282" s="193" t="s">
        <v>8088</v>
      </c>
      <c r="F282" s="194" t="s">
        <v>8089</v>
      </c>
      <c r="G282" s="195" t="s">
        <v>5239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 x14ac:dyDescent="0.2">
      <c r="B283" s="210"/>
      <c r="C283" s="211"/>
      <c r="D283" s="212" t="s">
        <v>283</v>
      </c>
      <c r="E283" s="213" t="s">
        <v>1</v>
      </c>
      <c r="F283" s="214" t="s">
        <v>8090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8091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 x14ac:dyDescent="0.2">
      <c r="B285" s="210"/>
      <c r="C285" s="211"/>
      <c r="D285" s="212" t="s">
        <v>283</v>
      </c>
      <c r="E285" s="213" t="s">
        <v>1</v>
      </c>
      <c r="F285" s="214" t="s">
        <v>8092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 x14ac:dyDescent="0.2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 x14ac:dyDescent="0.2">
      <c r="A287" s="34"/>
      <c r="B287" s="35"/>
      <c r="C287" s="192" t="s">
        <v>1387</v>
      </c>
      <c r="D287" s="192" t="s">
        <v>274</v>
      </c>
      <c r="E287" s="193" t="s">
        <v>8086</v>
      </c>
      <c r="F287" s="194" t="s">
        <v>8087</v>
      </c>
      <c r="G287" s="195" t="s">
        <v>5239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 x14ac:dyDescent="0.2">
      <c r="A288" s="34"/>
      <c r="B288" s="35"/>
      <c r="C288" s="192" t="s">
        <v>1397</v>
      </c>
      <c r="D288" s="192" t="s">
        <v>274</v>
      </c>
      <c r="E288" s="193" t="s">
        <v>8093</v>
      </c>
      <c r="F288" s="194" t="s">
        <v>8094</v>
      </c>
      <c r="G288" s="195" t="s">
        <v>5239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 x14ac:dyDescent="0.2">
      <c r="B289" s="176"/>
      <c r="C289" s="177"/>
      <c r="D289" s="178" t="s">
        <v>75</v>
      </c>
      <c r="E289" s="190" t="s">
        <v>8121</v>
      </c>
      <c r="F289" s="190" t="s">
        <v>8122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 x14ac:dyDescent="0.2">
      <c r="A290" s="34"/>
      <c r="B290" s="35"/>
      <c r="C290" s="192" t="s">
        <v>1405</v>
      </c>
      <c r="D290" s="192" t="s">
        <v>274</v>
      </c>
      <c r="E290" s="193" t="s">
        <v>8097</v>
      </c>
      <c r="F290" s="194" t="s">
        <v>8098</v>
      </c>
      <c r="G290" s="195" t="s">
        <v>8049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 x14ac:dyDescent="0.2">
      <c r="A291" s="34"/>
      <c r="B291" s="35"/>
      <c r="C291" s="192" t="s">
        <v>1418</v>
      </c>
      <c r="D291" s="192" t="s">
        <v>274</v>
      </c>
      <c r="E291" s="193" t="s">
        <v>8056</v>
      </c>
      <c r="F291" s="194" t="s">
        <v>8057</v>
      </c>
      <c r="G291" s="195" t="s">
        <v>8049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6972</v>
      </c>
    </row>
    <row r="292" spans="1:65" s="2" customFormat="1" ht="37.9" customHeight="1" x14ac:dyDescent="0.2">
      <c r="A292" s="34"/>
      <c r="B292" s="35"/>
      <c r="C292" s="192" t="s">
        <v>1423</v>
      </c>
      <c r="D292" s="192" t="s">
        <v>274</v>
      </c>
      <c r="E292" s="193" t="s">
        <v>8058</v>
      </c>
      <c r="F292" s="194" t="s">
        <v>8059</v>
      </c>
      <c r="G292" s="195" t="s">
        <v>8049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 x14ac:dyDescent="0.2">
      <c r="A293" s="34"/>
      <c r="B293" s="35"/>
      <c r="C293" s="192" t="s">
        <v>1431</v>
      </c>
      <c r="D293" s="192" t="s">
        <v>274</v>
      </c>
      <c r="E293" s="193" t="s">
        <v>8060</v>
      </c>
      <c r="F293" s="194" t="s">
        <v>8061</v>
      </c>
      <c r="G293" s="195" t="s">
        <v>5239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 x14ac:dyDescent="0.2">
      <c r="A294" s="34"/>
      <c r="B294" s="35"/>
      <c r="C294" s="192" t="s">
        <v>1436</v>
      </c>
      <c r="D294" s="192" t="s">
        <v>274</v>
      </c>
      <c r="E294" s="193" t="s">
        <v>7985</v>
      </c>
      <c r="F294" s="194" t="s">
        <v>7986</v>
      </c>
      <c r="G294" s="195" t="s">
        <v>5239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 x14ac:dyDescent="0.2">
      <c r="A295" s="34"/>
      <c r="B295" s="35"/>
      <c r="C295" s="192" t="s">
        <v>1443</v>
      </c>
      <c r="D295" s="192" t="s">
        <v>274</v>
      </c>
      <c r="E295" s="193" t="s">
        <v>7987</v>
      </c>
      <c r="F295" s="194" t="s">
        <v>7988</v>
      </c>
      <c r="G295" s="195" t="s">
        <v>5239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 x14ac:dyDescent="0.2">
      <c r="A296" s="34"/>
      <c r="B296" s="35"/>
      <c r="C296" s="192" t="s">
        <v>6513</v>
      </c>
      <c r="D296" s="192" t="s">
        <v>274</v>
      </c>
      <c r="E296" s="193" t="s">
        <v>7989</v>
      </c>
      <c r="F296" s="194" t="s">
        <v>7990</v>
      </c>
      <c r="G296" s="195" t="s">
        <v>5239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 x14ac:dyDescent="0.2">
      <c r="A297" s="34"/>
      <c r="B297" s="35"/>
      <c r="C297" s="192" t="s">
        <v>1448</v>
      </c>
      <c r="D297" s="192" t="s">
        <v>274</v>
      </c>
      <c r="E297" s="193" t="s">
        <v>8062</v>
      </c>
      <c r="F297" s="194" t="s">
        <v>8063</v>
      </c>
      <c r="G297" s="195" t="s">
        <v>5239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 x14ac:dyDescent="0.2">
      <c r="A298" s="34"/>
      <c r="B298" s="35"/>
      <c r="C298" s="192" t="s">
        <v>1467</v>
      </c>
      <c r="D298" s="192" t="s">
        <v>274</v>
      </c>
      <c r="E298" s="193" t="s">
        <v>8064</v>
      </c>
      <c r="F298" s="194" t="s">
        <v>8065</v>
      </c>
      <c r="G298" s="195" t="s">
        <v>5239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 x14ac:dyDescent="0.2">
      <c r="A299" s="34"/>
      <c r="B299" s="35"/>
      <c r="C299" s="192" t="s">
        <v>1487</v>
      </c>
      <c r="D299" s="192" t="s">
        <v>274</v>
      </c>
      <c r="E299" s="193" t="s">
        <v>8123</v>
      </c>
      <c r="F299" s="194" t="s">
        <v>8124</v>
      </c>
      <c r="G299" s="195" t="s">
        <v>5239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 x14ac:dyDescent="0.2">
      <c r="A300" s="34"/>
      <c r="B300" s="35"/>
      <c r="C300" s="192" t="s">
        <v>1503</v>
      </c>
      <c r="D300" s="192" t="s">
        <v>274</v>
      </c>
      <c r="E300" s="193" t="s">
        <v>8068</v>
      </c>
      <c r="F300" s="194" t="s">
        <v>8069</v>
      </c>
      <c r="G300" s="195" t="s">
        <v>5239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 x14ac:dyDescent="0.2">
      <c r="A301" s="34"/>
      <c r="B301" s="35"/>
      <c r="C301" s="192" t="s">
        <v>1508</v>
      </c>
      <c r="D301" s="192" t="s">
        <v>274</v>
      </c>
      <c r="E301" s="193" t="s">
        <v>8125</v>
      </c>
      <c r="F301" s="194" t="s">
        <v>8126</v>
      </c>
      <c r="G301" s="195" t="s">
        <v>5239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 x14ac:dyDescent="0.2">
      <c r="A302" s="34"/>
      <c r="B302" s="35"/>
      <c r="C302" s="192" t="s">
        <v>1517</v>
      </c>
      <c r="D302" s="192" t="s">
        <v>274</v>
      </c>
      <c r="E302" s="193" t="s">
        <v>8072</v>
      </c>
      <c r="F302" s="194" t="s">
        <v>8073</v>
      </c>
      <c r="G302" s="195" t="s">
        <v>5239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 x14ac:dyDescent="0.2">
      <c r="A303" s="34"/>
      <c r="B303" s="35"/>
      <c r="C303" s="192" t="s">
        <v>1522</v>
      </c>
      <c r="D303" s="192" t="s">
        <v>274</v>
      </c>
      <c r="E303" s="193" t="s">
        <v>8127</v>
      </c>
      <c r="F303" s="194" t="s">
        <v>8128</v>
      </c>
      <c r="G303" s="195" t="s">
        <v>5239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 x14ac:dyDescent="0.2">
      <c r="A304" s="34"/>
      <c r="B304" s="35"/>
      <c r="C304" s="192" t="s">
        <v>1536</v>
      </c>
      <c r="D304" s="192" t="s">
        <v>274</v>
      </c>
      <c r="E304" s="193" t="s">
        <v>8105</v>
      </c>
      <c r="F304" s="194" t="s">
        <v>8106</v>
      </c>
      <c r="G304" s="195" t="s">
        <v>5239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 x14ac:dyDescent="0.2">
      <c r="A305" s="34"/>
      <c r="B305" s="35"/>
      <c r="C305" s="192" t="s">
        <v>1541</v>
      </c>
      <c r="D305" s="192" t="s">
        <v>274</v>
      </c>
      <c r="E305" s="193" t="s">
        <v>8129</v>
      </c>
      <c r="F305" s="194" t="s">
        <v>8130</v>
      </c>
      <c r="G305" s="195" t="s">
        <v>5239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 x14ac:dyDescent="0.2">
      <c r="A306" s="34"/>
      <c r="B306" s="35"/>
      <c r="C306" s="192" t="s">
        <v>1550</v>
      </c>
      <c r="D306" s="192" t="s">
        <v>274</v>
      </c>
      <c r="E306" s="193" t="s">
        <v>8111</v>
      </c>
      <c r="F306" s="194" t="s">
        <v>8112</v>
      </c>
      <c r="G306" s="195" t="s">
        <v>5239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 x14ac:dyDescent="0.2">
      <c r="A307" s="34"/>
      <c r="B307" s="35"/>
      <c r="C307" s="192" t="s">
        <v>1555</v>
      </c>
      <c r="D307" s="192" t="s">
        <v>274</v>
      </c>
      <c r="E307" s="193" t="s">
        <v>8078</v>
      </c>
      <c r="F307" s="194" t="s">
        <v>8079</v>
      </c>
      <c r="G307" s="195" t="s">
        <v>5239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 x14ac:dyDescent="0.2">
      <c r="A308" s="34"/>
      <c r="B308" s="35"/>
      <c r="C308" s="192" t="s">
        <v>1563</v>
      </c>
      <c r="D308" s="192" t="s">
        <v>274</v>
      </c>
      <c r="E308" s="193" t="s">
        <v>8080</v>
      </c>
      <c r="F308" s="194" t="s">
        <v>8081</v>
      </c>
      <c r="G308" s="195" t="s">
        <v>5239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 x14ac:dyDescent="0.2">
      <c r="A309" s="34"/>
      <c r="B309" s="35"/>
      <c r="C309" s="192" t="s">
        <v>1573</v>
      </c>
      <c r="D309" s="192" t="s">
        <v>274</v>
      </c>
      <c r="E309" s="193" t="s">
        <v>8082</v>
      </c>
      <c r="F309" s="194" t="s">
        <v>8083</v>
      </c>
      <c r="G309" s="195" t="s">
        <v>8049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 x14ac:dyDescent="0.2">
      <c r="A310" s="34"/>
      <c r="B310" s="35"/>
      <c r="C310" s="192" t="s">
        <v>1580</v>
      </c>
      <c r="D310" s="192" t="s">
        <v>274</v>
      </c>
      <c r="E310" s="193" t="s">
        <v>8084</v>
      </c>
      <c r="F310" s="194" t="s">
        <v>8085</v>
      </c>
      <c r="G310" s="195" t="s">
        <v>5239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 x14ac:dyDescent="0.2">
      <c r="A311" s="34"/>
      <c r="B311" s="35"/>
      <c r="C311" s="192" t="s">
        <v>1586</v>
      </c>
      <c r="D311" s="192" t="s">
        <v>274</v>
      </c>
      <c r="E311" s="193" t="s">
        <v>8086</v>
      </c>
      <c r="F311" s="194" t="s">
        <v>8087</v>
      </c>
      <c r="G311" s="195" t="s">
        <v>5239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 x14ac:dyDescent="0.2">
      <c r="A312" s="34"/>
      <c r="B312" s="35"/>
      <c r="C312" s="192" t="s">
        <v>1593</v>
      </c>
      <c r="D312" s="192" t="s">
        <v>274</v>
      </c>
      <c r="E312" s="193" t="s">
        <v>8131</v>
      </c>
      <c r="F312" s="194" t="s">
        <v>8132</v>
      </c>
      <c r="G312" s="195" t="s">
        <v>8049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 x14ac:dyDescent="0.2">
      <c r="A313" s="34"/>
      <c r="B313" s="35"/>
      <c r="C313" s="192" t="s">
        <v>1598</v>
      </c>
      <c r="D313" s="192" t="s">
        <v>274</v>
      </c>
      <c r="E313" s="193" t="s">
        <v>8086</v>
      </c>
      <c r="F313" s="194" t="s">
        <v>8087</v>
      </c>
      <c r="G313" s="195" t="s">
        <v>5239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 x14ac:dyDescent="0.2">
      <c r="A314" s="34"/>
      <c r="B314" s="35"/>
      <c r="C314" s="192" t="s">
        <v>1604</v>
      </c>
      <c r="D314" s="192" t="s">
        <v>274</v>
      </c>
      <c r="E314" s="193" t="s">
        <v>8088</v>
      </c>
      <c r="F314" s="194" t="s">
        <v>8089</v>
      </c>
      <c r="G314" s="195" t="s">
        <v>5239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 x14ac:dyDescent="0.2">
      <c r="B315" s="210"/>
      <c r="C315" s="211"/>
      <c r="D315" s="212" t="s">
        <v>283</v>
      </c>
      <c r="E315" s="213" t="s">
        <v>1</v>
      </c>
      <c r="F315" s="214" t="s">
        <v>8090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 x14ac:dyDescent="0.2">
      <c r="B316" s="210"/>
      <c r="C316" s="211"/>
      <c r="D316" s="212" t="s">
        <v>283</v>
      </c>
      <c r="E316" s="213" t="s">
        <v>1</v>
      </c>
      <c r="F316" s="214" t="s">
        <v>8091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8092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 x14ac:dyDescent="0.2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 x14ac:dyDescent="0.2">
      <c r="A319" s="34"/>
      <c r="B319" s="35"/>
      <c r="C319" s="192" t="s">
        <v>1611</v>
      </c>
      <c r="D319" s="192" t="s">
        <v>274</v>
      </c>
      <c r="E319" s="193" t="s">
        <v>8133</v>
      </c>
      <c r="F319" s="194" t="s">
        <v>8134</v>
      </c>
      <c r="G319" s="195" t="s">
        <v>5239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 x14ac:dyDescent="0.2">
      <c r="A320" s="34"/>
      <c r="B320" s="35"/>
      <c r="C320" s="192" t="s">
        <v>1617</v>
      </c>
      <c r="D320" s="192" t="s">
        <v>274</v>
      </c>
      <c r="E320" s="193" t="s">
        <v>8135</v>
      </c>
      <c r="F320" s="194" t="s">
        <v>8136</v>
      </c>
      <c r="G320" s="195" t="s">
        <v>5239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 x14ac:dyDescent="0.2">
      <c r="A321" s="34"/>
      <c r="B321" s="35"/>
      <c r="C321" s="192" t="s">
        <v>1631</v>
      </c>
      <c r="D321" s="192" t="s">
        <v>274</v>
      </c>
      <c r="E321" s="193" t="s">
        <v>8137</v>
      </c>
      <c r="F321" s="194" t="s">
        <v>8138</v>
      </c>
      <c r="G321" s="195" t="s">
        <v>5239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 x14ac:dyDescent="0.2">
      <c r="A322" s="34"/>
      <c r="B322" s="35"/>
      <c r="C322" s="192" t="s">
        <v>1643</v>
      </c>
      <c r="D322" s="192" t="s">
        <v>274</v>
      </c>
      <c r="E322" s="193" t="s">
        <v>8093</v>
      </c>
      <c r="F322" s="194" t="s">
        <v>8094</v>
      </c>
      <c r="G322" s="195" t="s">
        <v>5239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8139</v>
      </c>
      <c r="F323" s="190" t="s">
        <v>8140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 x14ac:dyDescent="0.2">
      <c r="A324" s="34"/>
      <c r="B324" s="35"/>
      <c r="C324" s="192" t="s">
        <v>1652</v>
      </c>
      <c r="D324" s="192" t="s">
        <v>274</v>
      </c>
      <c r="E324" s="193" t="s">
        <v>8141</v>
      </c>
      <c r="F324" s="194" t="s">
        <v>8142</v>
      </c>
      <c r="G324" s="195" t="s">
        <v>5239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 x14ac:dyDescent="0.2">
      <c r="A325" s="34"/>
      <c r="B325" s="35"/>
      <c r="C325" s="192" t="s">
        <v>1663</v>
      </c>
      <c r="D325" s="192" t="s">
        <v>274</v>
      </c>
      <c r="E325" s="193" t="s">
        <v>8060</v>
      </c>
      <c r="F325" s="194" t="s">
        <v>8061</v>
      </c>
      <c r="G325" s="195" t="s">
        <v>5239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 x14ac:dyDescent="0.2">
      <c r="A326" s="34"/>
      <c r="B326" s="35"/>
      <c r="C326" s="192" t="s">
        <v>1671</v>
      </c>
      <c r="D326" s="192" t="s">
        <v>274</v>
      </c>
      <c r="E326" s="193" t="s">
        <v>8143</v>
      </c>
      <c r="F326" s="194" t="s">
        <v>8144</v>
      </c>
      <c r="G326" s="195" t="s">
        <v>5239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 x14ac:dyDescent="0.2">
      <c r="A327" s="34"/>
      <c r="B327" s="35"/>
      <c r="C327" s="192" t="s">
        <v>1676</v>
      </c>
      <c r="D327" s="192" t="s">
        <v>274</v>
      </c>
      <c r="E327" s="193" t="s">
        <v>8133</v>
      </c>
      <c r="F327" s="194" t="s">
        <v>8134</v>
      </c>
      <c r="G327" s="195" t="s">
        <v>5239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 x14ac:dyDescent="0.2">
      <c r="A328" s="34"/>
      <c r="B328" s="35"/>
      <c r="C328" s="192" t="s">
        <v>1786</v>
      </c>
      <c r="D328" s="192" t="s">
        <v>274</v>
      </c>
      <c r="E328" s="193" t="s">
        <v>8145</v>
      </c>
      <c r="F328" s="194" t="s">
        <v>8146</v>
      </c>
      <c r="G328" s="195" t="s">
        <v>5239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 x14ac:dyDescent="0.2">
      <c r="A329" s="34"/>
      <c r="B329" s="35"/>
      <c r="C329" s="192" t="s">
        <v>1793</v>
      </c>
      <c r="D329" s="192" t="s">
        <v>274</v>
      </c>
      <c r="E329" s="193" t="s">
        <v>8093</v>
      </c>
      <c r="F329" s="194" t="s">
        <v>8094</v>
      </c>
      <c r="G329" s="195" t="s">
        <v>5239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 x14ac:dyDescent="0.2">
      <c r="B330" s="176"/>
      <c r="C330" s="177"/>
      <c r="D330" s="178" t="s">
        <v>75</v>
      </c>
      <c r="E330" s="190" t="s">
        <v>8147</v>
      </c>
      <c r="F330" s="190" t="s">
        <v>8148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 x14ac:dyDescent="0.2">
      <c r="A331" s="34"/>
      <c r="B331" s="35"/>
      <c r="C331" s="192" t="s">
        <v>1801</v>
      </c>
      <c r="D331" s="192" t="s">
        <v>274</v>
      </c>
      <c r="E331" s="193" t="s">
        <v>8149</v>
      </c>
      <c r="F331" s="194" t="s">
        <v>8150</v>
      </c>
      <c r="G331" s="195" t="s">
        <v>5239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 x14ac:dyDescent="0.2">
      <c r="A332" s="34"/>
      <c r="B332" s="35"/>
      <c r="C332" s="192" t="s">
        <v>1810</v>
      </c>
      <c r="D332" s="192" t="s">
        <v>274</v>
      </c>
      <c r="E332" s="193" t="s">
        <v>8060</v>
      </c>
      <c r="F332" s="194" t="s">
        <v>8061</v>
      </c>
      <c r="G332" s="195" t="s">
        <v>5239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 x14ac:dyDescent="0.2">
      <c r="A333" s="34"/>
      <c r="B333" s="35"/>
      <c r="C333" s="192" t="s">
        <v>1815</v>
      </c>
      <c r="D333" s="192" t="s">
        <v>274</v>
      </c>
      <c r="E333" s="193" t="s">
        <v>8133</v>
      </c>
      <c r="F333" s="194" t="s">
        <v>8134</v>
      </c>
      <c r="G333" s="195" t="s">
        <v>5239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 x14ac:dyDescent="0.2">
      <c r="A334" s="34"/>
      <c r="B334" s="35"/>
      <c r="C334" s="192" t="s">
        <v>1886</v>
      </c>
      <c r="D334" s="192" t="s">
        <v>274</v>
      </c>
      <c r="E334" s="193" t="s">
        <v>8145</v>
      </c>
      <c r="F334" s="194" t="s">
        <v>8146</v>
      </c>
      <c r="G334" s="195" t="s">
        <v>5239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 x14ac:dyDescent="0.2">
      <c r="A335" s="34"/>
      <c r="B335" s="35"/>
      <c r="C335" s="192" t="s">
        <v>1892</v>
      </c>
      <c r="D335" s="192" t="s">
        <v>274</v>
      </c>
      <c r="E335" s="193" t="s">
        <v>8143</v>
      </c>
      <c r="F335" s="194" t="s">
        <v>8144</v>
      </c>
      <c r="G335" s="195" t="s">
        <v>5239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 x14ac:dyDescent="0.2">
      <c r="A336" s="34"/>
      <c r="B336" s="35"/>
      <c r="C336" s="192" t="s">
        <v>7028</v>
      </c>
      <c r="D336" s="192" t="s">
        <v>274</v>
      </c>
      <c r="E336" s="193" t="s">
        <v>8093</v>
      </c>
      <c r="F336" s="194" t="s">
        <v>8094</v>
      </c>
      <c r="G336" s="195" t="s">
        <v>5239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 x14ac:dyDescent="0.2">
      <c r="B337" s="176"/>
      <c r="C337" s="177"/>
      <c r="D337" s="178" t="s">
        <v>75</v>
      </c>
      <c r="E337" s="190" t="s">
        <v>8151</v>
      </c>
      <c r="F337" s="190" t="s">
        <v>8152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 x14ac:dyDescent="0.2">
      <c r="A338" s="34"/>
      <c r="B338" s="35"/>
      <c r="C338" s="192" t="s">
        <v>1897</v>
      </c>
      <c r="D338" s="192" t="s">
        <v>274</v>
      </c>
      <c r="E338" s="193" t="s">
        <v>8149</v>
      </c>
      <c r="F338" s="194" t="s">
        <v>8150</v>
      </c>
      <c r="G338" s="195" t="s">
        <v>5239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 x14ac:dyDescent="0.2">
      <c r="A339" s="34"/>
      <c r="B339" s="35"/>
      <c r="C339" s="192" t="s">
        <v>1903</v>
      </c>
      <c r="D339" s="192" t="s">
        <v>274</v>
      </c>
      <c r="E339" s="193" t="s">
        <v>8060</v>
      </c>
      <c r="F339" s="194" t="s">
        <v>8061</v>
      </c>
      <c r="G339" s="195" t="s">
        <v>5239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 x14ac:dyDescent="0.2">
      <c r="A340" s="34"/>
      <c r="B340" s="35"/>
      <c r="C340" s="192" t="s">
        <v>1908</v>
      </c>
      <c r="D340" s="192" t="s">
        <v>274</v>
      </c>
      <c r="E340" s="193" t="s">
        <v>8133</v>
      </c>
      <c r="F340" s="194" t="s">
        <v>8134</v>
      </c>
      <c r="G340" s="195" t="s">
        <v>5239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 x14ac:dyDescent="0.2">
      <c r="A341" s="34"/>
      <c r="B341" s="35"/>
      <c r="C341" s="192" t="s">
        <v>1922</v>
      </c>
      <c r="D341" s="192" t="s">
        <v>274</v>
      </c>
      <c r="E341" s="193" t="s">
        <v>8145</v>
      </c>
      <c r="F341" s="194" t="s">
        <v>8146</v>
      </c>
      <c r="G341" s="195" t="s">
        <v>5239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 x14ac:dyDescent="0.2">
      <c r="A342" s="34"/>
      <c r="B342" s="35"/>
      <c r="C342" s="192" t="s">
        <v>1937</v>
      </c>
      <c r="D342" s="192" t="s">
        <v>274</v>
      </c>
      <c r="E342" s="193" t="s">
        <v>8143</v>
      </c>
      <c r="F342" s="194" t="s">
        <v>8144</v>
      </c>
      <c r="G342" s="195" t="s">
        <v>5239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 x14ac:dyDescent="0.2">
      <c r="A343" s="34"/>
      <c r="B343" s="35"/>
      <c r="C343" s="192" t="s">
        <v>1942</v>
      </c>
      <c r="D343" s="192" t="s">
        <v>274</v>
      </c>
      <c r="E343" s="193" t="s">
        <v>8093</v>
      </c>
      <c r="F343" s="194" t="s">
        <v>8094</v>
      </c>
      <c r="G343" s="195" t="s">
        <v>5239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 x14ac:dyDescent="0.2">
      <c r="B344" s="176"/>
      <c r="C344" s="177"/>
      <c r="D344" s="178" t="s">
        <v>75</v>
      </c>
      <c r="E344" s="190" t="s">
        <v>8153</v>
      </c>
      <c r="F344" s="190" t="s">
        <v>8154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 x14ac:dyDescent="0.2">
      <c r="A345" s="34"/>
      <c r="B345" s="35"/>
      <c r="C345" s="192" t="s">
        <v>1954</v>
      </c>
      <c r="D345" s="192" t="s">
        <v>274</v>
      </c>
      <c r="E345" s="193" t="s">
        <v>8155</v>
      </c>
      <c r="F345" s="194" t="s">
        <v>8156</v>
      </c>
      <c r="G345" s="195" t="s">
        <v>5239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 x14ac:dyDescent="0.2">
      <c r="A346" s="34"/>
      <c r="B346" s="35"/>
      <c r="C346" s="192" t="s">
        <v>1959</v>
      </c>
      <c r="D346" s="192" t="s">
        <v>274</v>
      </c>
      <c r="E346" s="193" t="s">
        <v>8060</v>
      </c>
      <c r="F346" s="194" t="s">
        <v>8061</v>
      </c>
      <c r="G346" s="195" t="s">
        <v>5239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 x14ac:dyDescent="0.2">
      <c r="A347" s="34"/>
      <c r="B347" s="35"/>
      <c r="C347" s="192" t="s">
        <v>1967</v>
      </c>
      <c r="D347" s="192" t="s">
        <v>274</v>
      </c>
      <c r="E347" s="193" t="s">
        <v>8143</v>
      </c>
      <c r="F347" s="194" t="s">
        <v>8144</v>
      </c>
      <c r="G347" s="195" t="s">
        <v>5239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 x14ac:dyDescent="0.2">
      <c r="A348" s="34"/>
      <c r="B348" s="35"/>
      <c r="C348" s="192" t="s">
        <v>1972</v>
      </c>
      <c r="D348" s="192" t="s">
        <v>274</v>
      </c>
      <c r="E348" s="193" t="s">
        <v>8133</v>
      </c>
      <c r="F348" s="194" t="s">
        <v>8134</v>
      </c>
      <c r="G348" s="195" t="s">
        <v>5239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 x14ac:dyDescent="0.2">
      <c r="A349" s="34"/>
      <c r="B349" s="35"/>
      <c r="C349" s="192" t="s">
        <v>1981</v>
      </c>
      <c r="D349" s="192" t="s">
        <v>274</v>
      </c>
      <c r="E349" s="193" t="s">
        <v>8145</v>
      </c>
      <c r="F349" s="194" t="s">
        <v>8146</v>
      </c>
      <c r="G349" s="195" t="s">
        <v>5239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 x14ac:dyDescent="0.2">
      <c r="A350" s="34"/>
      <c r="B350" s="35"/>
      <c r="C350" s="192" t="s">
        <v>1986</v>
      </c>
      <c r="D350" s="192" t="s">
        <v>274</v>
      </c>
      <c r="E350" s="193" t="s">
        <v>8093</v>
      </c>
      <c r="F350" s="194" t="s">
        <v>8094</v>
      </c>
      <c r="G350" s="195" t="s">
        <v>5239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 x14ac:dyDescent="0.2">
      <c r="B351" s="176"/>
      <c r="C351" s="177"/>
      <c r="D351" s="178" t="s">
        <v>75</v>
      </c>
      <c r="E351" s="190" t="s">
        <v>8157</v>
      </c>
      <c r="F351" s="190" t="s">
        <v>8158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 x14ac:dyDescent="0.2">
      <c r="A352" s="34"/>
      <c r="B352" s="35"/>
      <c r="C352" s="192" t="s">
        <v>1999</v>
      </c>
      <c r="D352" s="192" t="s">
        <v>274</v>
      </c>
      <c r="E352" s="193" t="s">
        <v>8159</v>
      </c>
      <c r="F352" s="194" t="s">
        <v>8160</v>
      </c>
      <c r="G352" s="195" t="s">
        <v>5239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 x14ac:dyDescent="0.2">
      <c r="B353" s="176"/>
      <c r="C353" s="177"/>
      <c r="D353" s="178" t="s">
        <v>75</v>
      </c>
      <c r="E353" s="190" t="s">
        <v>8161</v>
      </c>
      <c r="F353" s="190" t="s">
        <v>8162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 x14ac:dyDescent="0.2">
      <c r="A354" s="34"/>
      <c r="B354" s="35"/>
      <c r="C354" s="192" t="s">
        <v>2006</v>
      </c>
      <c r="D354" s="192" t="s">
        <v>274</v>
      </c>
      <c r="E354" s="193" t="s">
        <v>8159</v>
      </c>
      <c r="F354" s="194" t="s">
        <v>8160</v>
      </c>
      <c r="G354" s="195" t="s">
        <v>5239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 x14ac:dyDescent="0.2">
      <c r="B355" s="176"/>
      <c r="C355" s="177"/>
      <c r="D355" s="178" t="s">
        <v>75</v>
      </c>
      <c r="E355" s="179" t="s">
        <v>8163</v>
      </c>
      <c r="F355" s="179" t="s">
        <v>8164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 x14ac:dyDescent="0.2">
      <c r="B356" s="176"/>
      <c r="C356" s="177"/>
      <c r="D356" s="178" t="s">
        <v>75</v>
      </c>
      <c r="E356" s="190" t="s">
        <v>8165</v>
      </c>
      <c r="F356" s="190" t="s">
        <v>8166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 x14ac:dyDescent="0.2">
      <c r="A357" s="34"/>
      <c r="B357" s="35"/>
      <c r="C357" s="192" t="s">
        <v>2011</v>
      </c>
      <c r="D357" s="192" t="s">
        <v>274</v>
      </c>
      <c r="E357" s="193" t="s">
        <v>8167</v>
      </c>
      <c r="F357" s="194" t="s">
        <v>8168</v>
      </c>
      <c r="G357" s="195" t="s">
        <v>5239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 x14ac:dyDescent="0.2">
      <c r="A358" s="34"/>
      <c r="B358" s="35"/>
      <c r="C358" s="192" t="s">
        <v>2020</v>
      </c>
      <c r="D358" s="192" t="s">
        <v>274</v>
      </c>
      <c r="E358" s="193" t="s">
        <v>8169</v>
      </c>
      <c r="F358" s="194" t="s">
        <v>8170</v>
      </c>
      <c r="G358" s="195" t="s">
        <v>5239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 x14ac:dyDescent="0.2">
      <c r="A359" s="34"/>
      <c r="B359" s="35"/>
      <c r="C359" s="192" t="s">
        <v>2029</v>
      </c>
      <c r="D359" s="192" t="s">
        <v>274</v>
      </c>
      <c r="E359" s="193" t="s">
        <v>8171</v>
      </c>
      <c r="F359" s="194" t="s">
        <v>8172</v>
      </c>
      <c r="G359" s="195" t="s">
        <v>5239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 x14ac:dyDescent="0.2">
      <c r="A360" s="34"/>
      <c r="B360" s="35"/>
      <c r="C360" s="192" t="s">
        <v>2034</v>
      </c>
      <c r="D360" s="192" t="s">
        <v>274</v>
      </c>
      <c r="E360" s="193" t="s">
        <v>8173</v>
      </c>
      <c r="F360" s="194" t="s">
        <v>8174</v>
      </c>
      <c r="G360" s="195" t="s">
        <v>5239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 x14ac:dyDescent="0.2">
      <c r="A361" s="34"/>
      <c r="B361" s="35"/>
      <c r="C361" s="192" t="s">
        <v>2044</v>
      </c>
      <c r="D361" s="192" t="s">
        <v>274</v>
      </c>
      <c r="E361" s="193" t="s">
        <v>8175</v>
      </c>
      <c r="F361" s="194" t="s">
        <v>8176</v>
      </c>
      <c r="G361" s="195" t="s">
        <v>5239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 x14ac:dyDescent="0.2">
      <c r="A362" s="34"/>
      <c r="B362" s="35"/>
      <c r="C362" s="192" t="s">
        <v>2051</v>
      </c>
      <c r="D362" s="192" t="s">
        <v>274</v>
      </c>
      <c r="E362" s="193" t="s">
        <v>8177</v>
      </c>
      <c r="F362" s="194" t="s">
        <v>8178</v>
      </c>
      <c r="G362" s="195" t="s">
        <v>5239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 x14ac:dyDescent="0.2">
      <c r="A363" s="34"/>
      <c r="B363" s="35"/>
      <c r="C363" s="192" t="s">
        <v>2066</v>
      </c>
      <c r="D363" s="192" t="s">
        <v>274</v>
      </c>
      <c r="E363" s="193" t="s">
        <v>8179</v>
      </c>
      <c r="F363" s="194" t="s">
        <v>8180</v>
      </c>
      <c r="G363" s="195" t="s">
        <v>5239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 x14ac:dyDescent="0.2">
      <c r="A364" s="34"/>
      <c r="B364" s="35"/>
      <c r="C364" s="192" t="s">
        <v>2071</v>
      </c>
      <c r="D364" s="192" t="s">
        <v>274</v>
      </c>
      <c r="E364" s="193" t="s">
        <v>8181</v>
      </c>
      <c r="F364" s="194" t="s">
        <v>8182</v>
      </c>
      <c r="G364" s="195" t="s">
        <v>5239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 x14ac:dyDescent="0.2">
      <c r="A365" s="34"/>
      <c r="B365" s="35"/>
      <c r="C365" s="192" t="s">
        <v>2079</v>
      </c>
      <c r="D365" s="192" t="s">
        <v>274</v>
      </c>
      <c r="E365" s="193" t="s">
        <v>8183</v>
      </c>
      <c r="F365" s="194" t="s">
        <v>8184</v>
      </c>
      <c r="G365" s="195" t="s">
        <v>5239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 x14ac:dyDescent="0.2">
      <c r="A366" s="34"/>
      <c r="B366" s="35"/>
      <c r="C366" s="192" t="s">
        <v>2084</v>
      </c>
      <c r="D366" s="192" t="s">
        <v>274</v>
      </c>
      <c r="E366" s="193" t="s">
        <v>8185</v>
      </c>
      <c r="F366" s="194" t="s">
        <v>8186</v>
      </c>
      <c r="G366" s="195" t="s">
        <v>5239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 x14ac:dyDescent="0.2">
      <c r="A367" s="34"/>
      <c r="B367" s="35"/>
      <c r="C367" s="192" t="s">
        <v>2089</v>
      </c>
      <c r="D367" s="192" t="s">
        <v>274</v>
      </c>
      <c r="E367" s="193" t="s">
        <v>8187</v>
      </c>
      <c r="F367" s="194" t="s">
        <v>8188</v>
      </c>
      <c r="G367" s="195" t="s">
        <v>5239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 x14ac:dyDescent="0.2">
      <c r="A368" s="34"/>
      <c r="B368" s="35"/>
      <c r="C368" s="192" t="s">
        <v>2094</v>
      </c>
      <c r="D368" s="192" t="s">
        <v>274</v>
      </c>
      <c r="E368" s="193" t="s">
        <v>8189</v>
      </c>
      <c r="F368" s="194" t="s">
        <v>8190</v>
      </c>
      <c r="G368" s="195" t="s">
        <v>5239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 x14ac:dyDescent="0.2">
      <c r="A369" s="34"/>
      <c r="B369" s="35"/>
      <c r="C369" s="192" t="s">
        <v>2101</v>
      </c>
      <c r="D369" s="192" t="s">
        <v>274</v>
      </c>
      <c r="E369" s="193" t="s">
        <v>8191</v>
      </c>
      <c r="F369" s="194" t="s">
        <v>8192</v>
      </c>
      <c r="G369" s="195" t="s">
        <v>5239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 x14ac:dyDescent="0.2">
      <c r="B370" s="176"/>
      <c r="C370" s="177"/>
      <c r="D370" s="178" t="s">
        <v>75</v>
      </c>
      <c r="E370" s="190" t="s">
        <v>8193</v>
      </c>
      <c r="F370" s="190" t="s">
        <v>8194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 x14ac:dyDescent="0.2">
      <c r="A371" s="34"/>
      <c r="B371" s="35"/>
      <c r="C371" s="192" t="s">
        <v>2122</v>
      </c>
      <c r="D371" s="192" t="s">
        <v>274</v>
      </c>
      <c r="E371" s="193" t="s">
        <v>8167</v>
      </c>
      <c r="F371" s="194" t="s">
        <v>8168</v>
      </c>
      <c r="G371" s="195" t="s">
        <v>5239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 x14ac:dyDescent="0.2">
      <c r="A372" s="34"/>
      <c r="B372" s="35"/>
      <c r="C372" s="192" t="s">
        <v>2126</v>
      </c>
      <c r="D372" s="192" t="s">
        <v>274</v>
      </c>
      <c r="E372" s="193" t="s">
        <v>8195</v>
      </c>
      <c r="F372" s="194" t="s">
        <v>8196</v>
      </c>
      <c r="G372" s="195" t="s">
        <v>5239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7070</v>
      </c>
    </row>
    <row r="373" spans="1:65" s="2" customFormat="1" ht="16.5" customHeight="1" x14ac:dyDescent="0.2">
      <c r="A373" s="34"/>
      <c r="B373" s="35"/>
      <c r="C373" s="192" t="s">
        <v>2130</v>
      </c>
      <c r="D373" s="192" t="s">
        <v>274</v>
      </c>
      <c r="E373" s="193" t="s">
        <v>8197</v>
      </c>
      <c r="F373" s="194" t="s">
        <v>8198</v>
      </c>
      <c r="G373" s="195" t="s">
        <v>5239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 x14ac:dyDescent="0.2">
      <c r="A374" s="34"/>
      <c r="B374" s="35"/>
      <c r="C374" s="192" t="s">
        <v>2134</v>
      </c>
      <c r="D374" s="192" t="s">
        <v>274</v>
      </c>
      <c r="E374" s="193" t="s">
        <v>8173</v>
      </c>
      <c r="F374" s="194" t="s">
        <v>8174</v>
      </c>
      <c r="G374" s="195" t="s">
        <v>5239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 x14ac:dyDescent="0.2">
      <c r="A375" s="34"/>
      <c r="B375" s="35"/>
      <c r="C375" s="192" t="s">
        <v>2136</v>
      </c>
      <c r="D375" s="192" t="s">
        <v>274</v>
      </c>
      <c r="E375" s="193" t="s">
        <v>8179</v>
      </c>
      <c r="F375" s="194" t="s">
        <v>8180</v>
      </c>
      <c r="G375" s="195" t="s">
        <v>5239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 x14ac:dyDescent="0.2">
      <c r="A376" s="34"/>
      <c r="B376" s="35"/>
      <c r="C376" s="192" t="s">
        <v>2146</v>
      </c>
      <c r="D376" s="192" t="s">
        <v>274</v>
      </c>
      <c r="E376" s="193" t="s">
        <v>8199</v>
      </c>
      <c r="F376" s="194" t="s">
        <v>8200</v>
      </c>
      <c r="G376" s="195" t="s">
        <v>5239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 x14ac:dyDescent="0.2">
      <c r="A377" s="34"/>
      <c r="B377" s="35"/>
      <c r="C377" s="192" t="s">
        <v>2159</v>
      </c>
      <c r="D377" s="192" t="s">
        <v>274</v>
      </c>
      <c r="E377" s="193" t="s">
        <v>8183</v>
      </c>
      <c r="F377" s="194" t="s">
        <v>8184</v>
      </c>
      <c r="G377" s="195" t="s">
        <v>5239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 x14ac:dyDescent="0.2">
      <c r="A378" s="34"/>
      <c r="B378" s="35"/>
      <c r="C378" s="192" t="s">
        <v>2162</v>
      </c>
      <c r="D378" s="192" t="s">
        <v>274</v>
      </c>
      <c r="E378" s="193" t="s">
        <v>8189</v>
      </c>
      <c r="F378" s="194" t="s">
        <v>8190</v>
      </c>
      <c r="G378" s="195" t="s">
        <v>5239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 x14ac:dyDescent="0.2">
      <c r="A379" s="34"/>
      <c r="B379" s="35"/>
      <c r="C379" s="192" t="s">
        <v>2165</v>
      </c>
      <c r="D379" s="192" t="s">
        <v>274</v>
      </c>
      <c r="E379" s="193" t="s">
        <v>8191</v>
      </c>
      <c r="F379" s="194" t="s">
        <v>8192</v>
      </c>
      <c r="G379" s="195" t="s">
        <v>5239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 x14ac:dyDescent="0.2">
      <c r="B380" s="176"/>
      <c r="C380" s="177"/>
      <c r="D380" s="178" t="s">
        <v>75</v>
      </c>
      <c r="E380" s="179" t="s">
        <v>8201</v>
      </c>
      <c r="F380" s="179" t="s">
        <v>8202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 x14ac:dyDescent="0.2">
      <c r="A381" s="34"/>
      <c r="B381" s="35"/>
      <c r="C381" s="192" t="s">
        <v>2170</v>
      </c>
      <c r="D381" s="192" t="s">
        <v>274</v>
      </c>
      <c r="E381" s="193" t="s">
        <v>8203</v>
      </c>
      <c r="F381" s="194" t="s">
        <v>8204</v>
      </c>
      <c r="G381" s="195" t="s">
        <v>5239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 x14ac:dyDescent="0.2">
      <c r="B382" s="176"/>
      <c r="C382" s="177"/>
      <c r="D382" s="178" t="s">
        <v>75</v>
      </c>
      <c r="E382" s="179" t="s">
        <v>8205</v>
      </c>
      <c r="F382" s="179" t="s">
        <v>8206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 x14ac:dyDescent="0.2">
      <c r="B383" s="176"/>
      <c r="C383" s="177"/>
      <c r="D383" s="178" t="s">
        <v>75</v>
      </c>
      <c r="E383" s="190" t="s">
        <v>8207</v>
      </c>
      <c r="F383" s="190" t="s">
        <v>8208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 x14ac:dyDescent="0.2">
      <c r="A384" s="34"/>
      <c r="B384" s="35"/>
      <c r="C384" s="192" t="s">
        <v>2177</v>
      </c>
      <c r="D384" s="192" t="s">
        <v>274</v>
      </c>
      <c r="E384" s="193" t="s">
        <v>8209</v>
      </c>
      <c r="F384" s="194" t="s">
        <v>8210</v>
      </c>
      <c r="G384" s="195" t="s">
        <v>5239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 x14ac:dyDescent="0.2">
      <c r="B385" s="176"/>
      <c r="C385" s="177"/>
      <c r="D385" s="178" t="s">
        <v>75</v>
      </c>
      <c r="E385" s="179" t="s">
        <v>8211</v>
      </c>
      <c r="F385" s="179" t="s">
        <v>8212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 x14ac:dyDescent="0.2">
      <c r="B386" s="176"/>
      <c r="C386" s="177"/>
      <c r="D386" s="178" t="s">
        <v>75</v>
      </c>
      <c r="E386" s="190" t="s">
        <v>8213</v>
      </c>
      <c r="F386" s="190" t="s">
        <v>8214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 x14ac:dyDescent="0.2">
      <c r="A387" s="34"/>
      <c r="B387" s="35"/>
      <c r="C387" s="192" t="s">
        <v>2184</v>
      </c>
      <c r="D387" s="192" t="s">
        <v>274</v>
      </c>
      <c r="E387" s="193" t="s">
        <v>8215</v>
      </c>
      <c r="F387" s="194" t="s">
        <v>8216</v>
      </c>
      <c r="G387" s="195" t="s">
        <v>5239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 x14ac:dyDescent="0.2">
      <c r="A388" s="34"/>
      <c r="B388" s="35"/>
      <c r="C388" s="192" t="s">
        <v>2193</v>
      </c>
      <c r="D388" s="192" t="s">
        <v>274</v>
      </c>
      <c r="E388" s="193" t="s">
        <v>8217</v>
      </c>
      <c r="F388" s="194" t="s">
        <v>8218</v>
      </c>
      <c r="G388" s="195" t="s">
        <v>8049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7087</v>
      </c>
    </row>
    <row r="389" spans="1:65" s="13" customFormat="1" ht="22.5" x14ac:dyDescent="0.2">
      <c r="B389" s="210"/>
      <c r="C389" s="211"/>
      <c r="D389" s="212" t="s">
        <v>283</v>
      </c>
      <c r="E389" s="213" t="s">
        <v>1</v>
      </c>
      <c r="F389" s="214" t="s">
        <v>8219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 x14ac:dyDescent="0.2">
      <c r="B390" s="210"/>
      <c r="C390" s="211"/>
      <c r="D390" s="212" t="s">
        <v>283</v>
      </c>
      <c r="E390" s="213" t="s">
        <v>1</v>
      </c>
      <c r="F390" s="214" t="s">
        <v>8220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 x14ac:dyDescent="0.2">
      <c r="B391" s="210"/>
      <c r="C391" s="211"/>
      <c r="D391" s="212" t="s">
        <v>283</v>
      </c>
      <c r="E391" s="213" t="s">
        <v>1</v>
      </c>
      <c r="F391" s="214" t="s">
        <v>8221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 x14ac:dyDescent="0.2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 x14ac:dyDescent="0.2">
      <c r="A393" s="34"/>
      <c r="B393" s="35"/>
      <c r="C393" s="192" t="s">
        <v>2201</v>
      </c>
      <c r="D393" s="192" t="s">
        <v>274</v>
      </c>
      <c r="E393" s="193" t="s">
        <v>8222</v>
      </c>
      <c r="F393" s="194" t="s">
        <v>8223</v>
      </c>
      <c r="G393" s="195" t="s">
        <v>8049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 x14ac:dyDescent="0.2">
      <c r="A394" s="34"/>
      <c r="B394" s="35"/>
      <c r="C394" s="192" t="s">
        <v>2205</v>
      </c>
      <c r="D394" s="192" t="s">
        <v>274</v>
      </c>
      <c r="E394" s="193" t="s">
        <v>8224</v>
      </c>
      <c r="F394" s="194" t="s">
        <v>8225</v>
      </c>
      <c r="G394" s="195" t="s">
        <v>8049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 x14ac:dyDescent="0.2">
      <c r="A395" s="34"/>
      <c r="B395" s="35"/>
      <c r="C395" s="192" t="s">
        <v>2214</v>
      </c>
      <c r="D395" s="192" t="s">
        <v>274</v>
      </c>
      <c r="E395" s="193" t="s">
        <v>8226</v>
      </c>
      <c r="F395" s="194" t="s">
        <v>8227</v>
      </c>
      <c r="G395" s="195" t="s">
        <v>8049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 x14ac:dyDescent="0.2">
      <c r="A396" s="34"/>
      <c r="B396" s="35"/>
      <c r="C396" s="192" t="s">
        <v>2229</v>
      </c>
      <c r="D396" s="192" t="s">
        <v>274</v>
      </c>
      <c r="E396" s="193" t="s">
        <v>8228</v>
      </c>
      <c r="F396" s="194" t="s">
        <v>8229</v>
      </c>
      <c r="G396" s="195" t="s">
        <v>5239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 x14ac:dyDescent="0.2">
      <c r="A397" s="34"/>
      <c r="B397" s="35"/>
      <c r="C397" s="192" t="s">
        <v>6943</v>
      </c>
      <c r="D397" s="192" t="s">
        <v>274</v>
      </c>
      <c r="E397" s="193" t="s">
        <v>8230</v>
      </c>
      <c r="F397" s="194" t="s">
        <v>8231</v>
      </c>
      <c r="G397" s="195" t="s">
        <v>5239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 x14ac:dyDescent="0.2">
      <c r="A398" s="34"/>
      <c r="B398" s="35"/>
      <c r="C398" s="192" t="s">
        <v>7093</v>
      </c>
      <c r="D398" s="192" t="s">
        <v>274</v>
      </c>
      <c r="E398" s="193" t="s">
        <v>8232</v>
      </c>
      <c r="F398" s="194" t="s">
        <v>8233</v>
      </c>
      <c r="G398" s="195" t="s">
        <v>5239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 x14ac:dyDescent="0.2">
      <c r="A399" s="34"/>
      <c r="B399" s="35"/>
      <c r="C399" s="192" t="s">
        <v>6946</v>
      </c>
      <c r="D399" s="192" t="s">
        <v>274</v>
      </c>
      <c r="E399" s="193" t="s">
        <v>8234</v>
      </c>
      <c r="F399" s="194" t="s">
        <v>8235</v>
      </c>
      <c r="G399" s="195" t="s">
        <v>5239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 x14ac:dyDescent="0.2">
      <c r="A400" s="34"/>
      <c r="B400" s="35"/>
      <c r="C400" s="192" t="s">
        <v>2239</v>
      </c>
      <c r="D400" s="192" t="s">
        <v>274</v>
      </c>
      <c r="E400" s="193" t="s">
        <v>8236</v>
      </c>
      <c r="F400" s="194" t="s">
        <v>8237</v>
      </c>
      <c r="G400" s="195" t="s">
        <v>5239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 x14ac:dyDescent="0.2">
      <c r="A401" s="34"/>
      <c r="B401" s="35"/>
      <c r="C401" s="192" t="s">
        <v>6108</v>
      </c>
      <c r="D401" s="192" t="s">
        <v>274</v>
      </c>
      <c r="E401" s="193" t="s">
        <v>8238</v>
      </c>
      <c r="F401" s="194" t="s">
        <v>8239</v>
      </c>
      <c r="G401" s="195" t="s">
        <v>5239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 x14ac:dyDescent="0.2">
      <c r="A402" s="34"/>
      <c r="B402" s="35"/>
      <c r="C402" s="192" t="s">
        <v>7099</v>
      </c>
      <c r="D402" s="192" t="s">
        <v>274</v>
      </c>
      <c r="E402" s="193" t="s">
        <v>8240</v>
      </c>
      <c r="F402" s="194" t="s">
        <v>8241</v>
      </c>
      <c r="G402" s="195" t="s">
        <v>5239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 x14ac:dyDescent="0.2">
      <c r="A403" s="34"/>
      <c r="B403" s="35"/>
      <c r="C403" s="192" t="s">
        <v>2245</v>
      </c>
      <c r="D403" s="192" t="s">
        <v>274</v>
      </c>
      <c r="E403" s="193" t="s">
        <v>8242</v>
      </c>
      <c r="F403" s="194" t="s">
        <v>8243</v>
      </c>
      <c r="G403" s="195" t="s">
        <v>5239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 x14ac:dyDescent="0.2">
      <c r="A404" s="34"/>
      <c r="B404" s="35"/>
      <c r="C404" s="192" t="s">
        <v>7102</v>
      </c>
      <c r="D404" s="192" t="s">
        <v>274</v>
      </c>
      <c r="E404" s="193" t="s">
        <v>8244</v>
      </c>
      <c r="F404" s="194" t="s">
        <v>8245</v>
      </c>
      <c r="G404" s="195" t="s">
        <v>5239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 x14ac:dyDescent="0.2">
      <c r="A405" s="34"/>
      <c r="B405" s="35"/>
      <c r="C405" s="192" t="s">
        <v>2250</v>
      </c>
      <c r="D405" s="192" t="s">
        <v>274</v>
      </c>
      <c r="E405" s="193" t="s">
        <v>8246</v>
      </c>
      <c r="F405" s="194" t="s">
        <v>8247</v>
      </c>
      <c r="G405" s="195" t="s">
        <v>5239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 x14ac:dyDescent="0.2">
      <c r="A406" s="34"/>
      <c r="B406" s="35"/>
      <c r="C406" s="192" t="s">
        <v>2262</v>
      </c>
      <c r="D406" s="192" t="s">
        <v>274</v>
      </c>
      <c r="E406" s="193" t="s">
        <v>8248</v>
      </c>
      <c r="F406" s="194" t="s">
        <v>8249</v>
      </c>
      <c r="G406" s="195" t="s">
        <v>5239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44.25" customHeight="1" x14ac:dyDescent="0.2">
      <c r="A407" s="34"/>
      <c r="B407" s="35"/>
      <c r="C407" s="192" t="s">
        <v>6954</v>
      </c>
      <c r="D407" s="192" t="s">
        <v>274</v>
      </c>
      <c r="E407" s="193" t="s">
        <v>8250</v>
      </c>
      <c r="F407" s="194" t="s">
        <v>8251</v>
      </c>
      <c r="G407" s="195" t="s">
        <v>5239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 x14ac:dyDescent="0.2">
      <c r="A408" s="34"/>
      <c r="B408" s="35"/>
      <c r="C408" s="192" t="s">
        <v>2267</v>
      </c>
      <c r="D408" s="192" t="s">
        <v>274</v>
      </c>
      <c r="E408" s="193" t="s">
        <v>8252</v>
      </c>
      <c r="F408" s="194" t="s">
        <v>8253</v>
      </c>
      <c r="G408" s="195" t="s">
        <v>5239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 x14ac:dyDescent="0.2">
      <c r="A409" s="34"/>
      <c r="B409" s="35"/>
      <c r="C409" s="192" t="s">
        <v>2277</v>
      </c>
      <c r="D409" s="192" t="s">
        <v>274</v>
      </c>
      <c r="E409" s="193" t="s">
        <v>8254</v>
      </c>
      <c r="F409" s="194" t="s">
        <v>8255</v>
      </c>
      <c r="G409" s="195" t="s">
        <v>5239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 x14ac:dyDescent="0.2">
      <c r="B410" s="210"/>
      <c r="C410" s="211"/>
      <c r="D410" s="212" t="s">
        <v>283</v>
      </c>
      <c r="E410" s="213" t="s">
        <v>1</v>
      </c>
      <c r="F410" s="214" t="s">
        <v>8256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 x14ac:dyDescent="0.2">
      <c r="B411" s="210"/>
      <c r="C411" s="211"/>
      <c r="D411" s="212" t="s">
        <v>283</v>
      </c>
      <c r="E411" s="213" t="s">
        <v>1</v>
      </c>
      <c r="F411" s="214" t="s">
        <v>8257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 x14ac:dyDescent="0.2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 x14ac:dyDescent="0.2">
      <c r="A413" s="34"/>
      <c r="B413" s="35"/>
      <c r="C413" s="192" t="s">
        <v>2307</v>
      </c>
      <c r="D413" s="192" t="s">
        <v>274</v>
      </c>
      <c r="E413" s="193" t="s">
        <v>8258</v>
      </c>
      <c r="F413" s="194" t="s">
        <v>8259</v>
      </c>
      <c r="G413" s="195" t="s">
        <v>5239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 x14ac:dyDescent="0.2">
      <c r="A414" s="34"/>
      <c r="B414" s="35"/>
      <c r="C414" s="192" t="s">
        <v>2347</v>
      </c>
      <c r="D414" s="192" t="s">
        <v>274</v>
      </c>
      <c r="E414" s="193" t="s">
        <v>8260</v>
      </c>
      <c r="F414" s="194" t="s">
        <v>8261</v>
      </c>
      <c r="G414" s="195" t="s">
        <v>5239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 x14ac:dyDescent="0.2">
      <c r="A415" s="34"/>
      <c r="B415" s="35"/>
      <c r="C415" s="192" t="s">
        <v>2365</v>
      </c>
      <c r="D415" s="192" t="s">
        <v>274</v>
      </c>
      <c r="E415" s="193" t="s">
        <v>8262</v>
      </c>
      <c r="F415" s="194" t="s">
        <v>8263</v>
      </c>
      <c r="G415" s="195" t="s">
        <v>5239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 x14ac:dyDescent="0.2">
      <c r="A416" s="34"/>
      <c r="B416" s="35"/>
      <c r="C416" s="192" t="s">
        <v>2415</v>
      </c>
      <c r="D416" s="192" t="s">
        <v>274</v>
      </c>
      <c r="E416" s="193" t="s">
        <v>8264</v>
      </c>
      <c r="F416" s="194" t="s">
        <v>8265</v>
      </c>
      <c r="G416" s="195" t="s">
        <v>8049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 x14ac:dyDescent="0.2">
      <c r="A417" s="34"/>
      <c r="B417" s="35"/>
      <c r="C417" s="192" t="s">
        <v>2420</v>
      </c>
      <c r="D417" s="192" t="s">
        <v>274</v>
      </c>
      <c r="E417" s="193" t="s">
        <v>8266</v>
      </c>
      <c r="F417" s="194" t="s">
        <v>8267</v>
      </c>
      <c r="G417" s="195" t="s">
        <v>8049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 x14ac:dyDescent="0.2">
      <c r="A418" s="34"/>
      <c r="B418" s="35"/>
      <c r="C418" s="192" t="s">
        <v>2425</v>
      </c>
      <c r="D418" s="192" t="s">
        <v>274</v>
      </c>
      <c r="E418" s="193" t="s">
        <v>8268</v>
      </c>
      <c r="F418" s="194" t="s">
        <v>8269</v>
      </c>
      <c r="G418" s="195" t="s">
        <v>8049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 x14ac:dyDescent="0.2">
      <c r="A419" s="34"/>
      <c r="B419" s="35"/>
      <c r="C419" s="192" t="s">
        <v>2431</v>
      </c>
      <c r="D419" s="192" t="s">
        <v>274</v>
      </c>
      <c r="E419" s="193" t="s">
        <v>8270</v>
      </c>
      <c r="F419" s="194" t="s">
        <v>8271</v>
      </c>
      <c r="G419" s="195" t="s">
        <v>8049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 x14ac:dyDescent="0.2">
      <c r="B420" s="176"/>
      <c r="C420" s="177"/>
      <c r="D420" s="178" t="s">
        <v>75</v>
      </c>
      <c r="E420" s="190" t="s">
        <v>8207</v>
      </c>
      <c r="F420" s="190" t="s">
        <v>8208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 x14ac:dyDescent="0.2">
      <c r="A421" s="34"/>
      <c r="B421" s="35"/>
      <c r="C421" s="192" t="s">
        <v>2435</v>
      </c>
      <c r="D421" s="192" t="s">
        <v>274</v>
      </c>
      <c r="E421" s="193" t="s">
        <v>8272</v>
      </c>
      <c r="F421" s="194" t="s">
        <v>8273</v>
      </c>
      <c r="G421" s="195" t="s">
        <v>5239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 x14ac:dyDescent="0.2">
      <c r="A422" s="34"/>
      <c r="B422" s="35"/>
      <c r="C422" s="192" t="s">
        <v>2440</v>
      </c>
      <c r="D422" s="192" t="s">
        <v>274</v>
      </c>
      <c r="E422" s="193" t="s">
        <v>8274</v>
      </c>
      <c r="F422" s="194" t="s">
        <v>8275</v>
      </c>
      <c r="G422" s="195" t="s">
        <v>8049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 x14ac:dyDescent="0.2">
      <c r="B423" s="210"/>
      <c r="C423" s="211"/>
      <c r="D423" s="212" t="s">
        <v>283</v>
      </c>
      <c r="E423" s="213" t="s">
        <v>1</v>
      </c>
      <c r="F423" s="214" t="s">
        <v>8276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 x14ac:dyDescent="0.2">
      <c r="B424" s="210"/>
      <c r="C424" s="211"/>
      <c r="D424" s="212" t="s">
        <v>283</v>
      </c>
      <c r="E424" s="213" t="s">
        <v>1</v>
      </c>
      <c r="F424" s="214" t="s">
        <v>8277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 x14ac:dyDescent="0.2">
      <c r="B425" s="210"/>
      <c r="C425" s="211"/>
      <c r="D425" s="212" t="s">
        <v>283</v>
      </c>
      <c r="E425" s="213" t="s">
        <v>1</v>
      </c>
      <c r="F425" s="214" t="s">
        <v>8221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 x14ac:dyDescent="0.2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 x14ac:dyDescent="0.2">
      <c r="A427" s="34"/>
      <c r="B427" s="35"/>
      <c r="C427" s="192" t="s">
        <v>2449</v>
      </c>
      <c r="D427" s="192" t="s">
        <v>274</v>
      </c>
      <c r="E427" s="193" t="s">
        <v>8224</v>
      </c>
      <c r="F427" s="194" t="s">
        <v>8225</v>
      </c>
      <c r="G427" s="195" t="s">
        <v>8049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 x14ac:dyDescent="0.2">
      <c r="A428" s="34"/>
      <c r="B428" s="35"/>
      <c r="C428" s="192" t="s">
        <v>2470</v>
      </c>
      <c r="D428" s="192" t="s">
        <v>274</v>
      </c>
      <c r="E428" s="193" t="s">
        <v>8226</v>
      </c>
      <c r="F428" s="194" t="s">
        <v>8227</v>
      </c>
      <c r="G428" s="195" t="s">
        <v>8049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 x14ac:dyDescent="0.2">
      <c r="A429" s="34"/>
      <c r="B429" s="35"/>
      <c r="C429" s="192" t="s">
        <v>2474</v>
      </c>
      <c r="D429" s="192" t="s">
        <v>274</v>
      </c>
      <c r="E429" s="193" t="s">
        <v>8228</v>
      </c>
      <c r="F429" s="194" t="s">
        <v>8229</v>
      </c>
      <c r="G429" s="195" t="s">
        <v>5239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 x14ac:dyDescent="0.2">
      <c r="A430" s="34"/>
      <c r="B430" s="35"/>
      <c r="C430" s="192" t="s">
        <v>2498</v>
      </c>
      <c r="D430" s="192" t="s">
        <v>274</v>
      </c>
      <c r="E430" s="193" t="s">
        <v>8230</v>
      </c>
      <c r="F430" s="194" t="s">
        <v>8231</v>
      </c>
      <c r="G430" s="195" t="s">
        <v>5239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 x14ac:dyDescent="0.2">
      <c r="A431" s="34"/>
      <c r="B431" s="35"/>
      <c r="C431" s="192" t="s">
        <v>2504</v>
      </c>
      <c r="D431" s="192" t="s">
        <v>274</v>
      </c>
      <c r="E431" s="193" t="s">
        <v>8232</v>
      </c>
      <c r="F431" s="194" t="s">
        <v>8233</v>
      </c>
      <c r="G431" s="195" t="s">
        <v>5239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 x14ac:dyDescent="0.2">
      <c r="A432" s="34"/>
      <c r="B432" s="35"/>
      <c r="C432" s="192" t="s">
        <v>2508</v>
      </c>
      <c r="D432" s="192" t="s">
        <v>274</v>
      </c>
      <c r="E432" s="193" t="s">
        <v>8236</v>
      </c>
      <c r="F432" s="194" t="s">
        <v>8237</v>
      </c>
      <c r="G432" s="195" t="s">
        <v>5239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 x14ac:dyDescent="0.2">
      <c r="A433" s="34"/>
      <c r="B433" s="35"/>
      <c r="C433" s="192" t="s">
        <v>2514</v>
      </c>
      <c r="D433" s="192" t="s">
        <v>274</v>
      </c>
      <c r="E433" s="193" t="s">
        <v>8278</v>
      </c>
      <c r="F433" s="194" t="s">
        <v>8279</v>
      </c>
      <c r="G433" s="195" t="s">
        <v>5239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 x14ac:dyDescent="0.2">
      <c r="A434" s="34"/>
      <c r="B434" s="35"/>
      <c r="C434" s="192" t="s">
        <v>2520</v>
      </c>
      <c r="D434" s="192" t="s">
        <v>274</v>
      </c>
      <c r="E434" s="193" t="s">
        <v>8280</v>
      </c>
      <c r="F434" s="194" t="s">
        <v>8281</v>
      </c>
      <c r="G434" s="195" t="s">
        <v>5239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 x14ac:dyDescent="0.2">
      <c r="B435" s="210"/>
      <c r="C435" s="211"/>
      <c r="D435" s="212" t="s">
        <v>283</v>
      </c>
      <c r="E435" s="213" t="s">
        <v>1</v>
      </c>
      <c r="F435" s="214" t="s">
        <v>8282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 x14ac:dyDescent="0.2">
      <c r="B436" s="210"/>
      <c r="C436" s="211"/>
      <c r="D436" s="212" t="s">
        <v>283</v>
      </c>
      <c r="E436" s="213" t="s">
        <v>1</v>
      </c>
      <c r="F436" s="214" t="s">
        <v>8283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 x14ac:dyDescent="0.2">
      <c r="B437" s="210"/>
      <c r="C437" s="211"/>
      <c r="D437" s="212" t="s">
        <v>283</v>
      </c>
      <c r="E437" s="213" t="s">
        <v>1</v>
      </c>
      <c r="F437" s="214" t="s">
        <v>8284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 x14ac:dyDescent="0.2">
      <c r="A439" s="34"/>
      <c r="B439" s="35"/>
      <c r="C439" s="192" t="s">
        <v>6972</v>
      </c>
      <c r="D439" s="192" t="s">
        <v>274</v>
      </c>
      <c r="E439" s="193" t="s">
        <v>8285</v>
      </c>
      <c r="F439" s="194" t="s">
        <v>8286</v>
      </c>
      <c r="G439" s="195" t="s">
        <v>5239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 x14ac:dyDescent="0.2">
      <c r="A440" s="34"/>
      <c r="B440" s="35"/>
      <c r="C440" s="192" t="s">
        <v>2529</v>
      </c>
      <c r="D440" s="192" t="s">
        <v>274</v>
      </c>
      <c r="E440" s="193" t="s">
        <v>8238</v>
      </c>
      <c r="F440" s="194" t="s">
        <v>8239</v>
      </c>
      <c r="G440" s="195" t="s">
        <v>5239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 x14ac:dyDescent="0.2">
      <c r="A441" s="34"/>
      <c r="B441" s="35"/>
      <c r="C441" s="192" t="s">
        <v>2541</v>
      </c>
      <c r="D441" s="192" t="s">
        <v>274</v>
      </c>
      <c r="E441" s="193" t="s">
        <v>8240</v>
      </c>
      <c r="F441" s="194" t="s">
        <v>8241</v>
      </c>
      <c r="G441" s="195" t="s">
        <v>5239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 x14ac:dyDescent="0.2">
      <c r="A442" s="34"/>
      <c r="B442" s="35"/>
      <c r="C442" s="192" t="s">
        <v>2548</v>
      </c>
      <c r="D442" s="192" t="s">
        <v>274</v>
      </c>
      <c r="E442" s="193" t="s">
        <v>8287</v>
      </c>
      <c r="F442" s="194" t="s">
        <v>8288</v>
      </c>
      <c r="G442" s="195" t="s">
        <v>5239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 x14ac:dyDescent="0.2">
      <c r="A443" s="34"/>
      <c r="B443" s="35"/>
      <c r="C443" s="192" t="s">
        <v>2553</v>
      </c>
      <c r="D443" s="192" t="s">
        <v>274</v>
      </c>
      <c r="E443" s="193" t="s">
        <v>8264</v>
      </c>
      <c r="F443" s="194" t="s">
        <v>8265</v>
      </c>
      <c r="G443" s="195" t="s">
        <v>8049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 x14ac:dyDescent="0.2">
      <c r="A444" s="34"/>
      <c r="B444" s="35"/>
      <c r="C444" s="192" t="s">
        <v>2561</v>
      </c>
      <c r="D444" s="192" t="s">
        <v>274</v>
      </c>
      <c r="E444" s="193" t="s">
        <v>8266</v>
      </c>
      <c r="F444" s="194" t="s">
        <v>8267</v>
      </c>
      <c r="G444" s="195" t="s">
        <v>8049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 x14ac:dyDescent="0.2">
      <c r="A445" s="34"/>
      <c r="B445" s="35"/>
      <c r="C445" s="192" t="s">
        <v>2567</v>
      </c>
      <c r="D445" s="192" t="s">
        <v>274</v>
      </c>
      <c r="E445" s="193" t="s">
        <v>8289</v>
      </c>
      <c r="F445" s="194" t="s">
        <v>8269</v>
      </c>
      <c r="G445" s="195" t="s">
        <v>8049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 x14ac:dyDescent="0.2">
      <c r="A446" s="34"/>
      <c r="B446" s="35"/>
      <c r="C446" s="192" t="s">
        <v>2572</v>
      </c>
      <c r="D446" s="192" t="s">
        <v>274</v>
      </c>
      <c r="E446" s="193" t="s">
        <v>8290</v>
      </c>
      <c r="F446" s="194" t="s">
        <v>8271</v>
      </c>
      <c r="G446" s="195" t="s">
        <v>8049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 x14ac:dyDescent="0.2">
      <c r="B447" s="176"/>
      <c r="C447" s="177"/>
      <c r="D447" s="178" t="s">
        <v>75</v>
      </c>
      <c r="E447" s="179" t="s">
        <v>8291</v>
      </c>
      <c r="F447" s="179" t="s">
        <v>8292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 x14ac:dyDescent="0.2">
      <c r="A448" s="34"/>
      <c r="B448" s="35"/>
      <c r="C448" s="192" t="s">
        <v>2580</v>
      </c>
      <c r="D448" s="192" t="s">
        <v>274</v>
      </c>
      <c r="E448" s="193" t="s">
        <v>8293</v>
      </c>
      <c r="F448" s="194" t="s">
        <v>8294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 x14ac:dyDescent="0.2">
      <c r="A449" s="34"/>
      <c r="B449" s="35"/>
      <c r="C449" s="192" t="s">
        <v>2586</v>
      </c>
      <c r="D449" s="192" t="s">
        <v>274</v>
      </c>
      <c r="E449" s="193" t="s">
        <v>8295</v>
      </c>
      <c r="F449" s="194" t="s">
        <v>8296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 x14ac:dyDescent="0.2">
      <c r="A450" s="34"/>
      <c r="B450" s="35"/>
      <c r="C450" s="192" t="s">
        <v>2591</v>
      </c>
      <c r="D450" s="192" t="s">
        <v>274</v>
      </c>
      <c r="E450" s="193" t="s">
        <v>8297</v>
      </c>
      <c r="F450" s="194" t="s">
        <v>8298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 x14ac:dyDescent="0.2">
      <c r="A451" s="34"/>
      <c r="B451" s="35"/>
      <c r="C451" s="192" t="s">
        <v>2599</v>
      </c>
      <c r="D451" s="192" t="s">
        <v>274</v>
      </c>
      <c r="E451" s="193" t="s">
        <v>8299</v>
      </c>
      <c r="F451" s="194" t="s">
        <v>8300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 x14ac:dyDescent="0.2">
      <c r="A452" s="34"/>
      <c r="B452" s="35"/>
      <c r="C452" s="192" t="s">
        <v>2610</v>
      </c>
      <c r="D452" s="192" t="s">
        <v>274</v>
      </c>
      <c r="E452" s="193" t="s">
        <v>8301</v>
      </c>
      <c r="F452" s="194" t="s">
        <v>8302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 x14ac:dyDescent="0.2">
      <c r="A453" s="34"/>
      <c r="B453" s="35"/>
      <c r="C453" s="192" t="s">
        <v>2629</v>
      </c>
      <c r="D453" s="192" t="s">
        <v>274</v>
      </c>
      <c r="E453" s="193" t="s">
        <v>8303</v>
      </c>
      <c r="F453" s="194" t="s">
        <v>8304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 x14ac:dyDescent="0.2">
      <c r="A454" s="34"/>
      <c r="B454" s="35"/>
      <c r="C454" s="192" t="s">
        <v>2636</v>
      </c>
      <c r="D454" s="192" t="s">
        <v>274</v>
      </c>
      <c r="E454" s="193" t="s">
        <v>8305</v>
      </c>
      <c r="F454" s="194" t="s">
        <v>8306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 x14ac:dyDescent="0.2">
      <c r="A455" s="34"/>
      <c r="B455" s="35"/>
      <c r="C455" s="192" t="s">
        <v>2643</v>
      </c>
      <c r="D455" s="192" t="s">
        <v>274</v>
      </c>
      <c r="E455" s="193" t="s">
        <v>8307</v>
      </c>
      <c r="F455" s="194" t="s">
        <v>8308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 x14ac:dyDescent="0.2">
      <c r="A456" s="34"/>
      <c r="B456" s="35"/>
      <c r="C456" s="192" t="s">
        <v>2648</v>
      </c>
      <c r="D456" s="192" t="s">
        <v>274</v>
      </c>
      <c r="E456" s="193" t="s">
        <v>8309</v>
      </c>
      <c r="F456" s="194" t="s">
        <v>8310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 x14ac:dyDescent="0.2">
      <c r="A457" s="34"/>
      <c r="B457" s="35"/>
      <c r="C457" s="192" t="s">
        <v>2653</v>
      </c>
      <c r="D457" s="192" t="s">
        <v>274</v>
      </c>
      <c r="E457" s="193" t="s">
        <v>8311</v>
      </c>
      <c r="F457" s="194" t="s">
        <v>8312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 x14ac:dyDescent="0.2">
      <c r="A458" s="34"/>
      <c r="B458" s="35"/>
      <c r="C458" s="192" t="s">
        <v>2660</v>
      </c>
      <c r="D458" s="192" t="s">
        <v>274</v>
      </c>
      <c r="E458" s="193" t="s">
        <v>8313</v>
      </c>
      <c r="F458" s="194" t="s">
        <v>8314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 x14ac:dyDescent="0.2">
      <c r="A459" s="34"/>
      <c r="B459" s="35"/>
      <c r="C459" s="192" t="s">
        <v>2667</v>
      </c>
      <c r="D459" s="192" t="s">
        <v>274</v>
      </c>
      <c r="E459" s="193" t="s">
        <v>8315</v>
      </c>
      <c r="F459" s="194" t="s">
        <v>8316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 x14ac:dyDescent="0.2">
      <c r="B460" s="176"/>
      <c r="C460" s="177"/>
      <c r="D460" s="178" t="s">
        <v>75</v>
      </c>
      <c r="E460" s="179" t="s">
        <v>8317</v>
      </c>
      <c r="F460" s="179" t="s">
        <v>8318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 x14ac:dyDescent="0.2">
      <c r="A461" s="34"/>
      <c r="B461" s="35"/>
      <c r="C461" s="192" t="s">
        <v>2674</v>
      </c>
      <c r="D461" s="192" t="s">
        <v>274</v>
      </c>
      <c r="E461" s="193" t="s">
        <v>8319</v>
      </c>
      <c r="F461" s="194" t="s">
        <v>8320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 x14ac:dyDescent="0.2">
      <c r="A462" s="34"/>
      <c r="B462" s="35"/>
      <c r="C462" s="192" t="s">
        <v>2680</v>
      </c>
      <c r="D462" s="192" t="s">
        <v>274</v>
      </c>
      <c r="E462" s="193" t="s">
        <v>8321</v>
      </c>
      <c r="F462" s="194" t="s">
        <v>8322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 x14ac:dyDescent="0.2">
      <c r="A463" s="34"/>
      <c r="B463" s="35"/>
      <c r="C463" s="192" t="s">
        <v>2687</v>
      </c>
      <c r="D463" s="192" t="s">
        <v>274</v>
      </c>
      <c r="E463" s="193" t="s">
        <v>8323</v>
      </c>
      <c r="F463" s="194" t="s">
        <v>8324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 x14ac:dyDescent="0.2">
      <c r="A464" s="34"/>
      <c r="B464" s="35"/>
      <c r="C464" s="192" t="s">
        <v>2695</v>
      </c>
      <c r="D464" s="192" t="s">
        <v>274</v>
      </c>
      <c r="E464" s="193" t="s">
        <v>8325</v>
      </c>
      <c r="F464" s="194" t="s">
        <v>8326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 x14ac:dyDescent="0.2">
      <c r="A465" s="34"/>
      <c r="B465" s="35"/>
      <c r="C465" s="192" t="s">
        <v>2701</v>
      </c>
      <c r="D465" s="192" t="s">
        <v>274</v>
      </c>
      <c r="E465" s="193" t="s">
        <v>8327</v>
      </c>
      <c r="F465" s="194" t="s">
        <v>8328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 x14ac:dyDescent="0.2">
      <c r="A466" s="34"/>
      <c r="B466" s="35"/>
      <c r="C466" s="192" t="s">
        <v>2710</v>
      </c>
      <c r="D466" s="192" t="s">
        <v>274</v>
      </c>
      <c r="E466" s="193" t="s">
        <v>8329</v>
      </c>
      <c r="F466" s="194" t="s">
        <v>8330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 x14ac:dyDescent="0.2">
      <c r="B467" s="176"/>
      <c r="C467" s="177"/>
      <c r="D467" s="178" t="s">
        <v>75</v>
      </c>
      <c r="E467" s="179" t="s">
        <v>8331</v>
      </c>
      <c r="F467" s="179" t="s">
        <v>8332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 x14ac:dyDescent="0.2">
      <c r="A468" s="34"/>
      <c r="B468" s="35"/>
      <c r="C468" s="192" t="s">
        <v>2719</v>
      </c>
      <c r="D468" s="192" t="s">
        <v>274</v>
      </c>
      <c r="E468" s="193" t="s">
        <v>8333</v>
      </c>
      <c r="F468" s="194" t="s">
        <v>8334</v>
      </c>
      <c r="G468" s="195" t="s">
        <v>8049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 x14ac:dyDescent="0.2">
      <c r="A469" s="34"/>
      <c r="B469" s="35"/>
      <c r="C469" s="192" t="s">
        <v>2730</v>
      </c>
      <c r="D469" s="192" t="s">
        <v>274</v>
      </c>
      <c r="E469" s="193" t="s">
        <v>8335</v>
      </c>
      <c r="F469" s="194" t="s">
        <v>8336</v>
      </c>
      <c r="G469" s="195" t="s">
        <v>8049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 x14ac:dyDescent="0.2">
      <c r="A470" s="34"/>
      <c r="B470" s="35"/>
      <c r="C470" s="192" t="s">
        <v>2738</v>
      </c>
      <c r="D470" s="192" t="s">
        <v>274</v>
      </c>
      <c r="E470" s="193" t="s">
        <v>8337</v>
      </c>
      <c r="F470" s="194" t="s">
        <v>8338</v>
      </c>
      <c r="G470" s="195" t="s">
        <v>8049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 x14ac:dyDescent="0.2">
      <c r="A471" s="34"/>
      <c r="B471" s="35"/>
      <c r="C471" s="192" t="s">
        <v>2745</v>
      </c>
      <c r="D471" s="192" t="s">
        <v>274</v>
      </c>
      <c r="E471" s="193" t="s">
        <v>8339</v>
      </c>
      <c r="F471" s="194" t="s">
        <v>8340</v>
      </c>
      <c r="G471" s="195" t="s">
        <v>8049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 x14ac:dyDescent="0.2">
      <c r="A472" s="34"/>
      <c r="B472" s="35"/>
      <c r="C472" s="192" t="s">
        <v>2753</v>
      </c>
      <c r="D472" s="192" t="s">
        <v>274</v>
      </c>
      <c r="E472" s="193" t="s">
        <v>8341</v>
      </c>
      <c r="F472" s="194" t="s">
        <v>8342</v>
      </c>
      <c r="G472" s="195" t="s">
        <v>8049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 x14ac:dyDescent="0.2">
      <c r="A473" s="34"/>
      <c r="B473" s="35"/>
      <c r="C473" s="192" t="s">
        <v>2760</v>
      </c>
      <c r="D473" s="192" t="s">
        <v>274</v>
      </c>
      <c r="E473" s="193" t="s">
        <v>8343</v>
      </c>
      <c r="F473" s="194" t="s">
        <v>8344</v>
      </c>
      <c r="G473" s="195" t="s">
        <v>8049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 x14ac:dyDescent="0.2">
      <c r="A474" s="34"/>
      <c r="B474" s="35"/>
      <c r="C474" s="192" t="s">
        <v>2768</v>
      </c>
      <c r="D474" s="192" t="s">
        <v>274</v>
      </c>
      <c r="E474" s="193" t="s">
        <v>8345</v>
      </c>
      <c r="F474" s="194" t="s">
        <v>8346</v>
      </c>
      <c r="G474" s="195" t="s">
        <v>8049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 x14ac:dyDescent="0.2">
      <c r="A475" s="34"/>
      <c r="B475" s="35"/>
      <c r="C475" s="192" t="s">
        <v>2774</v>
      </c>
      <c r="D475" s="192" t="s">
        <v>274</v>
      </c>
      <c r="E475" s="193" t="s">
        <v>8347</v>
      </c>
      <c r="F475" s="194" t="s">
        <v>8348</v>
      </c>
      <c r="G475" s="195" t="s">
        <v>8049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 x14ac:dyDescent="0.2">
      <c r="A476" s="34"/>
      <c r="B476" s="35"/>
      <c r="C476" s="192" t="s">
        <v>2782</v>
      </c>
      <c r="D476" s="192" t="s">
        <v>274</v>
      </c>
      <c r="E476" s="193" t="s">
        <v>8349</v>
      </c>
      <c r="F476" s="194" t="s">
        <v>8350</v>
      </c>
      <c r="G476" s="195" t="s">
        <v>8049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 x14ac:dyDescent="0.2">
      <c r="A477" s="34"/>
      <c r="B477" s="35"/>
      <c r="C477" s="192" t="s">
        <v>2787</v>
      </c>
      <c r="D477" s="192" t="s">
        <v>274</v>
      </c>
      <c r="E477" s="193" t="s">
        <v>8351</v>
      </c>
      <c r="F477" s="194" t="s">
        <v>8352</v>
      </c>
      <c r="G477" s="195" t="s">
        <v>8049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 x14ac:dyDescent="0.2">
      <c r="A478" s="34"/>
      <c r="B478" s="35"/>
      <c r="C478" s="192" t="s">
        <v>2795</v>
      </c>
      <c r="D478" s="192" t="s">
        <v>274</v>
      </c>
      <c r="E478" s="193" t="s">
        <v>8353</v>
      </c>
      <c r="F478" s="194" t="s">
        <v>8354</v>
      </c>
      <c r="G478" s="195" t="s">
        <v>8049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 x14ac:dyDescent="0.2">
      <c r="A479" s="34"/>
      <c r="B479" s="35"/>
      <c r="C479" s="192" t="s">
        <v>2801</v>
      </c>
      <c r="D479" s="192" t="s">
        <v>274</v>
      </c>
      <c r="E479" s="193" t="s">
        <v>8355</v>
      </c>
      <c r="F479" s="194" t="s">
        <v>8356</v>
      </c>
      <c r="G479" s="195" t="s">
        <v>8049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 x14ac:dyDescent="0.2">
      <c r="A480" s="34"/>
      <c r="B480" s="35"/>
      <c r="C480" s="192" t="s">
        <v>2807</v>
      </c>
      <c r="D480" s="192" t="s">
        <v>274</v>
      </c>
      <c r="E480" s="193" t="s">
        <v>8357</v>
      </c>
      <c r="F480" s="194" t="s">
        <v>8358</v>
      </c>
      <c r="G480" s="195" t="s">
        <v>8049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 x14ac:dyDescent="0.2">
      <c r="A481" s="34"/>
      <c r="B481" s="35"/>
      <c r="C481" s="192" t="s">
        <v>2814</v>
      </c>
      <c r="D481" s="192" t="s">
        <v>274</v>
      </c>
      <c r="E481" s="193" t="s">
        <v>8359</v>
      </c>
      <c r="F481" s="194" t="s">
        <v>8360</v>
      </c>
      <c r="G481" s="195" t="s">
        <v>8049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 x14ac:dyDescent="0.2">
      <c r="A482" s="34"/>
      <c r="B482" s="35"/>
      <c r="C482" s="192" t="s">
        <v>2821</v>
      </c>
      <c r="D482" s="192" t="s">
        <v>274</v>
      </c>
      <c r="E482" s="193" t="s">
        <v>8361</v>
      </c>
      <c r="F482" s="194" t="s">
        <v>8362</v>
      </c>
      <c r="G482" s="195" t="s">
        <v>8049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 x14ac:dyDescent="0.2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+zIkL4E+pz3zeBJqvTWQObsD7LMnl+a/92OqagDzI53hC1kYhEwh827ROVmIyYtuvhbTTXMZCaFI+oHGNHXaKw==" saltValue="DJ99nhV87QzX0nzMuAXZrWExjCx4I3nbYBToBMFIvKaGGvSTOiCKOdOIzeqK7Wr5SIkYV8zSfuUrIyYBgtRCNw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8363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8364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8365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8366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8367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8368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8369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8370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8371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8372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8373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8374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8375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8376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8377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8378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 x14ac:dyDescent="0.2">
      <c r="B113" s="154"/>
      <c r="C113" s="155"/>
      <c r="D113" s="156" t="s">
        <v>8379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 x14ac:dyDescent="0.2">
      <c r="B114" s="160"/>
      <c r="C114" s="104"/>
      <c r="D114" s="161" t="s">
        <v>8380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8381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8382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 x14ac:dyDescent="0.2">
      <c r="B117" s="160"/>
      <c r="C117" s="104"/>
      <c r="D117" s="161" t="s">
        <v>8383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 x14ac:dyDescent="0.2">
      <c r="B118" s="160"/>
      <c r="C118" s="104"/>
      <c r="D118" s="161" t="s">
        <v>8384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8385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8386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8387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8388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8389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8390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 x14ac:dyDescent="0.2">
      <c r="B125" s="154"/>
      <c r="C125" s="155"/>
      <c r="D125" s="156" t="s">
        <v>8391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 x14ac:dyDescent="0.2">
      <c r="B126" s="160"/>
      <c r="C126" s="104"/>
      <c r="D126" s="161" t="s">
        <v>8392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8393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 x14ac:dyDescent="0.2">
      <c r="B128" s="160"/>
      <c r="C128" s="104"/>
      <c r="D128" s="161" t="s">
        <v>8394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 x14ac:dyDescent="0.2">
      <c r="B129" s="160"/>
      <c r="C129" s="104"/>
      <c r="D129" s="161" t="s">
        <v>8395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 x14ac:dyDescent="0.2">
      <c r="B130" s="160"/>
      <c r="C130" s="104"/>
      <c r="D130" s="161" t="s">
        <v>8396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 x14ac:dyDescent="0.2">
      <c r="B131" s="160"/>
      <c r="C131" s="104"/>
      <c r="D131" s="161" t="s">
        <v>8397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 x14ac:dyDescent="0.2">
      <c r="B132" s="160"/>
      <c r="C132" s="104"/>
      <c r="D132" s="161" t="s">
        <v>8398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 x14ac:dyDescent="0.2">
      <c r="B133" s="160"/>
      <c r="C133" s="104"/>
      <c r="D133" s="161" t="s">
        <v>8399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 x14ac:dyDescent="0.2">
      <c r="B134" s="160"/>
      <c r="C134" s="104"/>
      <c r="D134" s="161" t="s">
        <v>8400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 x14ac:dyDescent="0.2">
      <c r="B135" s="160"/>
      <c r="C135" s="104"/>
      <c r="D135" s="161" t="s">
        <v>8401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 x14ac:dyDescent="0.2">
      <c r="B136" s="154"/>
      <c r="C136" s="155"/>
      <c r="D136" s="156" t="s">
        <v>8402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 x14ac:dyDescent="0.2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 x14ac:dyDescent="0.2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 x14ac:dyDescent="0.2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 x14ac:dyDescent="0.2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 x14ac:dyDescent="0.2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 x14ac:dyDescent="0.2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 x14ac:dyDescent="0.2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 x14ac:dyDescent="0.2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 x14ac:dyDescent="0.2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 x14ac:dyDescent="0.2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 x14ac:dyDescent="0.2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 x14ac:dyDescent="0.2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 x14ac:dyDescent="0.2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45233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 x14ac:dyDescent="0.2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 x14ac:dyDescent="0.2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 x14ac:dyDescent="0.2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 x14ac:dyDescent="0.2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 x14ac:dyDescent="0.2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 x14ac:dyDescent="0.25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 x14ac:dyDescent="0.2">
      <c r="B159" s="176"/>
      <c r="C159" s="177"/>
      <c r="D159" s="178" t="s">
        <v>75</v>
      </c>
      <c r="E159" s="179" t="s">
        <v>8403</v>
      </c>
      <c r="F159" s="179" t="s">
        <v>8404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 x14ac:dyDescent="0.2">
      <c r="B160" s="176"/>
      <c r="C160" s="177"/>
      <c r="D160" s="178" t="s">
        <v>75</v>
      </c>
      <c r="E160" s="190" t="s">
        <v>8405</v>
      </c>
      <c r="F160" s="190" t="s">
        <v>8406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 x14ac:dyDescent="0.2">
      <c r="A161" s="34"/>
      <c r="B161" s="35"/>
      <c r="C161" s="192" t="s">
        <v>16</v>
      </c>
      <c r="D161" s="192" t="s">
        <v>274</v>
      </c>
      <c r="E161" s="193" t="s">
        <v>8407</v>
      </c>
      <c r="F161" s="194" t="s">
        <v>8408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 x14ac:dyDescent="0.2">
      <c r="A162" s="34"/>
      <c r="B162" s="35"/>
      <c r="C162" s="36"/>
      <c r="D162" s="205" t="s">
        <v>281</v>
      </c>
      <c r="E162" s="36"/>
      <c r="F162" s="206" t="s">
        <v>8409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 x14ac:dyDescent="0.2">
      <c r="A163" s="34"/>
      <c r="B163" s="35"/>
      <c r="C163" s="192" t="s">
        <v>84</v>
      </c>
      <c r="D163" s="192" t="s">
        <v>274</v>
      </c>
      <c r="E163" s="193" t="s">
        <v>8410</v>
      </c>
      <c r="F163" s="194" t="s">
        <v>8411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 x14ac:dyDescent="0.2">
      <c r="A164" s="34"/>
      <c r="B164" s="35"/>
      <c r="C164" s="36"/>
      <c r="D164" s="205" t="s">
        <v>281</v>
      </c>
      <c r="E164" s="36"/>
      <c r="F164" s="206" t="s">
        <v>8412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 x14ac:dyDescent="0.2">
      <c r="A165" s="34"/>
      <c r="B165" s="35"/>
      <c r="C165" s="192" t="s">
        <v>291</v>
      </c>
      <c r="D165" s="192" t="s">
        <v>274</v>
      </c>
      <c r="E165" s="193" t="s">
        <v>8407</v>
      </c>
      <c r="F165" s="194" t="s">
        <v>8408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8409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 x14ac:dyDescent="0.2">
      <c r="A167" s="34"/>
      <c r="B167" s="35"/>
      <c r="C167" s="192" t="s">
        <v>279</v>
      </c>
      <c r="D167" s="192" t="s">
        <v>274</v>
      </c>
      <c r="E167" s="193" t="s">
        <v>8413</v>
      </c>
      <c r="F167" s="194" t="s">
        <v>8414</v>
      </c>
      <c r="G167" s="195" t="s">
        <v>5239</v>
      </c>
      <c r="H167" s="196">
        <v>1</v>
      </c>
      <c r="I167" s="197"/>
      <c r="J167" s="198">
        <f>ROUND(I167*H167,2)</f>
        <v>0</v>
      </c>
      <c r="K167" s="194" t="s">
        <v>8415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 x14ac:dyDescent="0.2">
      <c r="A168" s="34"/>
      <c r="B168" s="35"/>
      <c r="C168" s="192" t="s">
        <v>4523</v>
      </c>
      <c r="D168" s="192" t="s">
        <v>274</v>
      </c>
      <c r="E168" s="193" t="s">
        <v>8416</v>
      </c>
      <c r="F168" s="194" t="s">
        <v>8417</v>
      </c>
      <c r="G168" s="195" t="s">
        <v>4830</v>
      </c>
      <c r="H168" s="196">
        <v>1</v>
      </c>
      <c r="I168" s="197"/>
      <c r="J168" s="198">
        <f>ROUND(I168*H168,2)</f>
        <v>0</v>
      </c>
      <c r="K168" s="194" t="s">
        <v>8415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 x14ac:dyDescent="0.2">
      <c r="A169" s="34"/>
      <c r="B169" s="35"/>
      <c r="C169" s="192" t="s">
        <v>305</v>
      </c>
      <c r="D169" s="192" t="s">
        <v>274</v>
      </c>
      <c r="E169" s="193" t="s">
        <v>8418</v>
      </c>
      <c r="F169" s="194" t="s">
        <v>8419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5118</v>
      </c>
    </row>
    <row r="170" spans="1:65" s="2" customFormat="1" ht="11.25" x14ac:dyDescent="0.2">
      <c r="A170" s="34"/>
      <c r="B170" s="35"/>
      <c r="C170" s="36"/>
      <c r="D170" s="205" t="s">
        <v>281</v>
      </c>
      <c r="E170" s="36"/>
      <c r="F170" s="206" t="s">
        <v>8420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 x14ac:dyDescent="0.2">
      <c r="A171" s="34"/>
      <c r="B171" s="35"/>
      <c r="C171" s="192" t="s">
        <v>4532</v>
      </c>
      <c r="D171" s="192" t="s">
        <v>274</v>
      </c>
      <c r="E171" s="193" t="s">
        <v>8421</v>
      </c>
      <c r="F171" s="194" t="s">
        <v>8422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 x14ac:dyDescent="0.2">
      <c r="A172" s="34"/>
      <c r="B172" s="35"/>
      <c r="C172" s="36"/>
      <c r="D172" s="205" t="s">
        <v>281</v>
      </c>
      <c r="E172" s="36"/>
      <c r="F172" s="206" t="s">
        <v>8423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 x14ac:dyDescent="0.2">
      <c r="A173" s="34"/>
      <c r="B173" s="35"/>
      <c r="C173" s="192" t="s">
        <v>313</v>
      </c>
      <c r="D173" s="192" t="s">
        <v>274</v>
      </c>
      <c r="E173" s="193" t="s">
        <v>8424</v>
      </c>
      <c r="F173" s="194" t="s">
        <v>8425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 x14ac:dyDescent="0.2">
      <c r="A174" s="34"/>
      <c r="B174" s="35"/>
      <c r="C174" s="36"/>
      <c r="D174" s="205" t="s">
        <v>281</v>
      </c>
      <c r="E174" s="36"/>
      <c r="F174" s="206" t="s">
        <v>8426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 x14ac:dyDescent="0.2">
      <c r="A175" s="34"/>
      <c r="B175" s="35"/>
      <c r="C175" s="192" t="s">
        <v>2526</v>
      </c>
      <c r="D175" s="192" t="s">
        <v>274</v>
      </c>
      <c r="E175" s="193" t="s">
        <v>8427</v>
      </c>
      <c r="F175" s="194" t="s">
        <v>8428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 x14ac:dyDescent="0.2">
      <c r="A176" s="34"/>
      <c r="B176" s="35"/>
      <c r="C176" s="36"/>
      <c r="D176" s="205" t="s">
        <v>281</v>
      </c>
      <c r="E176" s="36"/>
      <c r="F176" s="206" t="s">
        <v>8429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 x14ac:dyDescent="0.2">
      <c r="A177" s="34"/>
      <c r="B177" s="35"/>
      <c r="C177" s="192" t="s">
        <v>320</v>
      </c>
      <c r="D177" s="192" t="s">
        <v>274</v>
      </c>
      <c r="E177" s="193" t="s">
        <v>8430</v>
      </c>
      <c r="F177" s="194" t="s">
        <v>8431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 x14ac:dyDescent="0.2">
      <c r="A178" s="34"/>
      <c r="B178" s="35"/>
      <c r="C178" s="36"/>
      <c r="D178" s="205" t="s">
        <v>281</v>
      </c>
      <c r="E178" s="36"/>
      <c r="F178" s="206" t="s">
        <v>8432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 x14ac:dyDescent="0.2">
      <c r="A179" s="34"/>
      <c r="B179" s="35"/>
      <c r="C179" s="192" t="s">
        <v>330</v>
      </c>
      <c r="D179" s="192" t="s">
        <v>274</v>
      </c>
      <c r="E179" s="193" t="s">
        <v>8433</v>
      </c>
      <c r="F179" s="194" t="s">
        <v>8434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 x14ac:dyDescent="0.2">
      <c r="A180" s="34"/>
      <c r="B180" s="35"/>
      <c r="C180" s="36"/>
      <c r="D180" s="205" t="s">
        <v>281</v>
      </c>
      <c r="E180" s="36"/>
      <c r="F180" s="206" t="s">
        <v>8435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 x14ac:dyDescent="0.2">
      <c r="A181" s="34"/>
      <c r="B181" s="35"/>
      <c r="C181" s="192" t="s">
        <v>344</v>
      </c>
      <c r="D181" s="192" t="s">
        <v>274</v>
      </c>
      <c r="E181" s="193" t="s">
        <v>8436</v>
      </c>
      <c r="F181" s="194" t="s">
        <v>8437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 x14ac:dyDescent="0.2">
      <c r="A182" s="34"/>
      <c r="B182" s="35"/>
      <c r="C182" s="36"/>
      <c r="D182" s="205" t="s">
        <v>281</v>
      </c>
      <c r="E182" s="36"/>
      <c r="F182" s="206" t="s">
        <v>8438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 x14ac:dyDescent="0.2">
      <c r="A183" s="34"/>
      <c r="B183" s="35"/>
      <c r="C183" s="192" t="s">
        <v>4822</v>
      </c>
      <c r="D183" s="192" t="s">
        <v>274</v>
      </c>
      <c r="E183" s="193" t="s">
        <v>8439</v>
      </c>
      <c r="F183" s="194" t="s">
        <v>8440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 x14ac:dyDescent="0.2">
      <c r="A184" s="34"/>
      <c r="B184" s="35"/>
      <c r="C184" s="36"/>
      <c r="D184" s="205" t="s">
        <v>281</v>
      </c>
      <c r="E184" s="36"/>
      <c r="F184" s="206" t="s">
        <v>8441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 x14ac:dyDescent="0.2">
      <c r="A185" s="34"/>
      <c r="B185" s="35"/>
      <c r="C185" s="192" t="s">
        <v>5118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 x14ac:dyDescent="0.2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 x14ac:dyDescent="0.2">
      <c r="A187" s="34"/>
      <c r="B187" s="35"/>
      <c r="C187" s="192" t="s">
        <v>8</v>
      </c>
      <c r="D187" s="192" t="s">
        <v>274</v>
      </c>
      <c r="E187" s="193" t="s">
        <v>8442</v>
      </c>
      <c r="F187" s="194" t="s">
        <v>8443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 x14ac:dyDescent="0.2">
      <c r="A188" s="34"/>
      <c r="B188" s="35"/>
      <c r="C188" s="36"/>
      <c r="D188" s="205" t="s">
        <v>281</v>
      </c>
      <c r="E188" s="36"/>
      <c r="F188" s="206" t="s">
        <v>8444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 x14ac:dyDescent="0.2">
      <c r="A189" s="34"/>
      <c r="B189" s="35"/>
      <c r="C189" s="232" t="s">
        <v>358</v>
      </c>
      <c r="D189" s="232" t="s">
        <v>394</v>
      </c>
      <c r="E189" s="233" t="s">
        <v>8445</v>
      </c>
      <c r="F189" s="234" t="s">
        <v>8446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 x14ac:dyDescent="0.2">
      <c r="A190" s="34"/>
      <c r="B190" s="35"/>
      <c r="C190" s="192" t="s">
        <v>363</v>
      </c>
      <c r="D190" s="192" t="s">
        <v>274</v>
      </c>
      <c r="E190" s="193" t="s">
        <v>8447</v>
      </c>
      <c r="F190" s="194" t="s">
        <v>8448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 x14ac:dyDescent="0.2">
      <c r="A191" s="34"/>
      <c r="B191" s="35"/>
      <c r="C191" s="36"/>
      <c r="D191" s="205" t="s">
        <v>281</v>
      </c>
      <c r="E191" s="36"/>
      <c r="F191" s="206" t="s">
        <v>8449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 x14ac:dyDescent="0.2">
      <c r="A192" s="34"/>
      <c r="B192" s="35"/>
      <c r="C192" s="232" t="s">
        <v>368</v>
      </c>
      <c r="D192" s="232" t="s">
        <v>394</v>
      </c>
      <c r="E192" s="233" t="s">
        <v>8450</v>
      </c>
      <c r="F192" s="234" t="s">
        <v>8451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 x14ac:dyDescent="0.2">
      <c r="B193" s="176"/>
      <c r="C193" s="177"/>
      <c r="D193" s="178" t="s">
        <v>75</v>
      </c>
      <c r="E193" s="190" t="s">
        <v>8452</v>
      </c>
      <c r="F193" s="190" t="s">
        <v>8453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 x14ac:dyDescent="0.2">
      <c r="A194" s="34"/>
      <c r="B194" s="35"/>
      <c r="C194" s="192" t="s">
        <v>5992</v>
      </c>
      <c r="D194" s="192" t="s">
        <v>274</v>
      </c>
      <c r="E194" s="193" t="s">
        <v>8454</v>
      </c>
      <c r="F194" s="194" t="s">
        <v>8455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8456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 x14ac:dyDescent="0.2">
      <c r="A196" s="34"/>
      <c r="B196" s="35"/>
      <c r="C196" s="192" t="s">
        <v>377</v>
      </c>
      <c r="D196" s="192" t="s">
        <v>274</v>
      </c>
      <c r="E196" s="193" t="s">
        <v>8457</v>
      </c>
      <c r="F196" s="194" t="s">
        <v>8458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8459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 x14ac:dyDescent="0.2">
      <c r="A198" s="34"/>
      <c r="B198" s="35"/>
      <c r="C198" s="192" t="s">
        <v>7</v>
      </c>
      <c r="D198" s="192" t="s">
        <v>274</v>
      </c>
      <c r="E198" s="193" t="s">
        <v>8460</v>
      </c>
      <c r="F198" s="194" t="s">
        <v>8461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8415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 x14ac:dyDescent="0.2">
      <c r="B199" s="176"/>
      <c r="C199" s="177"/>
      <c r="D199" s="178" t="s">
        <v>75</v>
      </c>
      <c r="E199" s="190" t="s">
        <v>8462</v>
      </c>
      <c r="F199" s="190" t="s">
        <v>8463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 x14ac:dyDescent="0.2">
      <c r="A200" s="34"/>
      <c r="B200" s="35"/>
      <c r="C200" s="192" t="s">
        <v>393</v>
      </c>
      <c r="D200" s="192" t="s">
        <v>274</v>
      </c>
      <c r="E200" s="193" t="s">
        <v>8464</v>
      </c>
      <c r="F200" s="194" t="s">
        <v>8465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8466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 x14ac:dyDescent="0.2">
      <c r="A202" s="34"/>
      <c r="B202" s="35"/>
      <c r="C202" s="192" t="s">
        <v>399</v>
      </c>
      <c r="D202" s="192" t="s">
        <v>274</v>
      </c>
      <c r="E202" s="193" t="s">
        <v>8467</v>
      </c>
      <c r="F202" s="194" t="s">
        <v>8468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 x14ac:dyDescent="0.2">
      <c r="A203" s="34"/>
      <c r="B203" s="35"/>
      <c r="C203" s="36"/>
      <c r="D203" s="205" t="s">
        <v>281</v>
      </c>
      <c r="E203" s="36"/>
      <c r="F203" s="206" t="s">
        <v>8469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 x14ac:dyDescent="0.2">
      <c r="B204" s="176"/>
      <c r="C204" s="177"/>
      <c r="D204" s="178" t="s">
        <v>75</v>
      </c>
      <c r="E204" s="190" t="s">
        <v>8470</v>
      </c>
      <c r="F204" s="190" t="s">
        <v>8471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 x14ac:dyDescent="0.2">
      <c r="A205" s="34"/>
      <c r="B205" s="35"/>
      <c r="C205" s="192" t="s">
        <v>413</v>
      </c>
      <c r="D205" s="192" t="s">
        <v>274</v>
      </c>
      <c r="E205" s="193" t="s">
        <v>8467</v>
      </c>
      <c r="F205" s="194" t="s">
        <v>8468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 x14ac:dyDescent="0.2">
      <c r="A206" s="34"/>
      <c r="B206" s="35"/>
      <c r="C206" s="36"/>
      <c r="D206" s="205" t="s">
        <v>281</v>
      </c>
      <c r="E206" s="36"/>
      <c r="F206" s="206" t="s">
        <v>8469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 x14ac:dyDescent="0.2">
      <c r="B207" s="176"/>
      <c r="C207" s="177"/>
      <c r="D207" s="178" t="s">
        <v>75</v>
      </c>
      <c r="E207" s="190" t="s">
        <v>8472</v>
      </c>
      <c r="F207" s="190" t="s">
        <v>8473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 x14ac:dyDescent="0.2">
      <c r="A208" s="34"/>
      <c r="B208" s="35"/>
      <c r="C208" s="192" t="s">
        <v>417</v>
      </c>
      <c r="D208" s="192" t="s">
        <v>274</v>
      </c>
      <c r="E208" s="193" t="s">
        <v>8474</v>
      </c>
      <c r="F208" s="194" t="s">
        <v>8475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 x14ac:dyDescent="0.2">
      <c r="A209" s="34"/>
      <c r="B209" s="35"/>
      <c r="C209" s="36"/>
      <c r="D209" s="205" t="s">
        <v>281</v>
      </c>
      <c r="E209" s="36"/>
      <c r="F209" s="206" t="s">
        <v>8476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 x14ac:dyDescent="0.2">
      <c r="A210" s="34"/>
      <c r="B210" s="35"/>
      <c r="C210" s="192" t="s">
        <v>431</v>
      </c>
      <c r="D210" s="192" t="s">
        <v>274</v>
      </c>
      <c r="E210" s="193" t="s">
        <v>8477</v>
      </c>
      <c r="F210" s="194" t="s">
        <v>8478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 x14ac:dyDescent="0.2">
      <c r="A211" s="34"/>
      <c r="B211" s="35"/>
      <c r="C211" s="36"/>
      <c r="D211" s="205" t="s">
        <v>281</v>
      </c>
      <c r="E211" s="36"/>
      <c r="F211" s="206" t="s">
        <v>8479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 x14ac:dyDescent="0.2">
      <c r="A212" s="34"/>
      <c r="B212" s="35"/>
      <c r="C212" s="192" t="s">
        <v>448</v>
      </c>
      <c r="D212" s="192" t="s">
        <v>274</v>
      </c>
      <c r="E212" s="193" t="s">
        <v>8480</v>
      </c>
      <c r="F212" s="194" t="s">
        <v>8481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8482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 x14ac:dyDescent="0.2">
      <c r="A214" s="34"/>
      <c r="B214" s="35"/>
      <c r="C214" s="192" t="s">
        <v>453</v>
      </c>
      <c r="D214" s="192" t="s">
        <v>274</v>
      </c>
      <c r="E214" s="193" t="s">
        <v>8483</v>
      </c>
      <c r="F214" s="194" t="s">
        <v>8484</v>
      </c>
      <c r="G214" s="195" t="s">
        <v>5239</v>
      </c>
      <c r="H214" s="196">
        <v>2</v>
      </c>
      <c r="I214" s="197"/>
      <c r="J214" s="198">
        <f>ROUND(I214*H214,2)</f>
        <v>0</v>
      </c>
      <c r="K214" s="194" t="s">
        <v>8415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 x14ac:dyDescent="0.2">
      <c r="A215" s="34"/>
      <c r="B215" s="35"/>
      <c r="C215" s="192" t="s">
        <v>464</v>
      </c>
      <c r="D215" s="192" t="s">
        <v>274</v>
      </c>
      <c r="E215" s="193" t="s">
        <v>8485</v>
      </c>
      <c r="F215" s="194" t="s">
        <v>8486</v>
      </c>
      <c r="G215" s="195" t="s">
        <v>5239</v>
      </c>
      <c r="H215" s="196">
        <v>9</v>
      </c>
      <c r="I215" s="197"/>
      <c r="J215" s="198">
        <f>ROUND(I215*H215,2)</f>
        <v>0</v>
      </c>
      <c r="K215" s="194" t="s">
        <v>8415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 x14ac:dyDescent="0.2">
      <c r="B216" s="176"/>
      <c r="C216" s="177"/>
      <c r="D216" s="178" t="s">
        <v>75</v>
      </c>
      <c r="E216" s="190" t="s">
        <v>8487</v>
      </c>
      <c r="F216" s="190" t="s">
        <v>8488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 x14ac:dyDescent="0.2">
      <c r="A217" s="34"/>
      <c r="B217" s="35"/>
      <c r="C217" s="192" t="s">
        <v>471</v>
      </c>
      <c r="D217" s="192" t="s">
        <v>274</v>
      </c>
      <c r="E217" s="193" t="s">
        <v>8474</v>
      </c>
      <c r="F217" s="194" t="s">
        <v>8475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 x14ac:dyDescent="0.2">
      <c r="A218" s="34"/>
      <c r="B218" s="35"/>
      <c r="C218" s="36"/>
      <c r="D218" s="205" t="s">
        <v>281</v>
      </c>
      <c r="E218" s="36"/>
      <c r="F218" s="206" t="s">
        <v>8476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 x14ac:dyDescent="0.2">
      <c r="A219" s="34"/>
      <c r="B219" s="35"/>
      <c r="C219" s="192" t="s">
        <v>476</v>
      </c>
      <c r="D219" s="192" t="s">
        <v>274</v>
      </c>
      <c r="E219" s="193" t="s">
        <v>8489</v>
      </c>
      <c r="F219" s="194" t="s">
        <v>8490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 x14ac:dyDescent="0.2">
      <c r="A220" s="34"/>
      <c r="B220" s="35"/>
      <c r="C220" s="36"/>
      <c r="D220" s="205" t="s">
        <v>281</v>
      </c>
      <c r="E220" s="36"/>
      <c r="F220" s="206" t="s">
        <v>8491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 x14ac:dyDescent="0.2">
      <c r="B221" s="176"/>
      <c r="C221" s="177"/>
      <c r="D221" s="178" t="s">
        <v>75</v>
      </c>
      <c r="E221" s="190" t="s">
        <v>8492</v>
      </c>
      <c r="F221" s="190" t="s">
        <v>8493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 x14ac:dyDescent="0.2">
      <c r="A222" s="34"/>
      <c r="B222" s="35"/>
      <c r="C222" s="192" t="s">
        <v>483</v>
      </c>
      <c r="D222" s="192" t="s">
        <v>274</v>
      </c>
      <c r="E222" s="193" t="s">
        <v>8494</v>
      </c>
      <c r="F222" s="194" t="s">
        <v>8495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8496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 x14ac:dyDescent="0.2">
      <c r="B224" s="176"/>
      <c r="C224" s="177"/>
      <c r="D224" s="178" t="s">
        <v>75</v>
      </c>
      <c r="E224" s="190" t="s">
        <v>8497</v>
      </c>
      <c r="F224" s="190" t="s">
        <v>8498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 x14ac:dyDescent="0.2">
      <c r="A225" s="34"/>
      <c r="B225" s="35"/>
      <c r="C225" s="192" t="s">
        <v>491</v>
      </c>
      <c r="D225" s="192" t="s">
        <v>274</v>
      </c>
      <c r="E225" s="193" t="s">
        <v>8499</v>
      </c>
      <c r="F225" s="194" t="s">
        <v>8500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 x14ac:dyDescent="0.2">
      <c r="A226" s="34"/>
      <c r="B226" s="35"/>
      <c r="C226" s="36"/>
      <c r="D226" s="205" t="s">
        <v>281</v>
      </c>
      <c r="E226" s="36"/>
      <c r="F226" s="206" t="s">
        <v>8501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 x14ac:dyDescent="0.2">
      <c r="A227" s="34"/>
      <c r="B227" s="35"/>
      <c r="C227" s="192" t="s">
        <v>496</v>
      </c>
      <c r="D227" s="192" t="s">
        <v>274</v>
      </c>
      <c r="E227" s="193" t="s">
        <v>8502</v>
      </c>
      <c r="F227" s="194" t="s">
        <v>8503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 x14ac:dyDescent="0.2">
      <c r="A228" s="34"/>
      <c r="B228" s="35"/>
      <c r="C228" s="36"/>
      <c r="D228" s="205" t="s">
        <v>281</v>
      </c>
      <c r="E228" s="36"/>
      <c r="F228" s="206" t="s">
        <v>8504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 x14ac:dyDescent="0.2">
      <c r="B229" s="176"/>
      <c r="C229" s="177"/>
      <c r="D229" s="178" t="s">
        <v>75</v>
      </c>
      <c r="E229" s="190" t="s">
        <v>8505</v>
      </c>
      <c r="F229" s="190" t="s">
        <v>8506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 x14ac:dyDescent="0.2">
      <c r="A230" s="34"/>
      <c r="B230" s="35"/>
      <c r="C230" s="192" t="s">
        <v>504</v>
      </c>
      <c r="D230" s="192" t="s">
        <v>274</v>
      </c>
      <c r="E230" s="193" t="s">
        <v>8507</v>
      </c>
      <c r="F230" s="194" t="s">
        <v>8508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8509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 x14ac:dyDescent="0.2">
      <c r="A232" s="34"/>
      <c r="B232" s="35"/>
      <c r="C232" s="192" t="s">
        <v>511</v>
      </c>
      <c r="D232" s="192" t="s">
        <v>274</v>
      </c>
      <c r="E232" s="193" t="s">
        <v>8510</v>
      </c>
      <c r="F232" s="194" t="s">
        <v>8511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 x14ac:dyDescent="0.2">
      <c r="A233" s="34"/>
      <c r="B233" s="35"/>
      <c r="C233" s="36"/>
      <c r="D233" s="205" t="s">
        <v>281</v>
      </c>
      <c r="E233" s="36"/>
      <c r="F233" s="206" t="s">
        <v>8512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 x14ac:dyDescent="0.2">
      <c r="B234" s="176"/>
      <c r="C234" s="177"/>
      <c r="D234" s="178" t="s">
        <v>75</v>
      </c>
      <c r="E234" s="190" t="s">
        <v>8513</v>
      </c>
      <c r="F234" s="190" t="s">
        <v>8514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 x14ac:dyDescent="0.2">
      <c r="A235" s="34"/>
      <c r="B235" s="35"/>
      <c r="C235" s="232" t="s">
        <v>516</v>
      </c>
      <c r="D235" s="232" t="s">
        <v>394</v>
      </c>
      <c r="E235" s="233" t="s">
        <v>8515</v>
      </c>
      <c r="F235" s="234" t="s">
        <v>8516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8517</v>
      </c>
    </row>
    <row r="236" spans="1:65" s="2" customFormat="1" ht="24.2" customHeight="1" x14ac:dyDescent="0.2">
      <c r="A236" s="34"/>
      <c r="B236" s="35"/>
      <c r="C236" s="232" t="s">
        <v>523</v>
      </c>
      <c r="D236" s="232" t="s">
        <v>394</v>
      </c>
      <c r="E236" s="233" t="s">
        <v>8518</v>
      </c>
      <c r="F236" s="234" t="s">
        <v>8519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8415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 x14ac:dyDescent="0.2">
      <c r="A237" s="34"/>
      <c r="B237" s="35"/>
      <c r="C237" s="192" t="s">
        <v>531</v>
      </c>
      <c r="D237" s="192" t="s">
        <v>274</v>
      </c>
      <c r="E237" s="193" t="s">
        <v>8520</v>
      </c>
      <c r="F237" s="194" t="s">
        <v>8521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 x14ac:dyDescent="0.2">
      <c r="A238" s="34"/>
      <c r="B238" s="35"/>
      <c r="C238" s="36"/>
      <c r="D238" s="205" t="s">
        <v>281</v>
      </c>
      <c r="E238" s="36"/>
      <c r="F238" s="206" t="s">
        <v>8522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 x14ac:dyDescent="0.2">
      <c r="B239" s="176"/>
      <c r="C239" s="177"/>
      <c r="D239" s="178" t="s">
        <v>75</v>
      </c>
      <c r="E239" s="190" t="s">
        <v>8523</v>
      </c>
      <c r="F239" s="190" t="s">
        <v>8524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 x14ac:dyDescent="0.2">
      <c r="A240" s="34"/>
      <c r="B240" s="35"/>
      <c r="C240" s="192" t="s">
        <v>536</v>
      </c>
      <c r="D240" s="192" t="s">
        <v>274</v>
      </c>
      <c r="E240" s="193" t="s">
        <v>8525</v>
      </c>
      <c r="F240" s="194" t="s">
        <v>8526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 x14ac:dyDescent="0.2">
      <c r="A241" s="34"/>
      <c r="B241" s="35"/>
      <c r="C241" s="36"/>
      <c r="D241" s="205" t="s">
        <v>281</v>
      </c>
      <c r="E241" s="36"/>
      <c r="F241" s="206" t="s">
        <v>8527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 x14ac:dyDescent="0.2">
      <c r="A242" s="34"/>
      <c r="B242" s="35"/>
      <c r="C242" s="192" t="s">
        <v>544</v>
      </c>
      <c r="D242" s="192" t="s">
        <v>274</v>
      </c>
      <c r="E242" s="193" t="s">
        <v>8528</v>
      </c>
      <c r="F242" s="194" t="s">
        <v>8529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6379</v>
      </c>
    </row>
    <row r="243" spans="1:65" s="2" customFormat="1" ht="11.25" x14ac:dyDescent="0.2">
      <c r="A243" s="34"/>
      <c r="B243" s="35"/>
      <c r="C243" s="36"/>
      <c r="D243" s="205" t="s">
        <v>281</v>
      </c>
      <c r="E243" s="36"/>
      <c r="F243" s="206" t="s">
        <v>8530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 x14ac:dyDescent="0.2">
      <c r="B244" s="176"/>
      <c r="C244" s="177"/>
      <c r="D244" s="178" t="s">
        <v>75</v>
      </c>
      <c r="E244" s="190" t="s">
        <v>8531</v>
      </c>
      <c r="F244" s="190" t="s">
        <v>8532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 x14ac:dyDescent="0.2">
      <c r="A245" s="34"/>
      <c r="B245" s="35"/>
      <c r="C245" s="192" t="s">
        <v>551</v>
      </c>
      <c r="D245" s="192" t="s">
        <v>274</v>
      </c>
      <c r="E245" s="193" t="s">
        <v>8533</v>
      </c>
      <c r="F245" s="194" t="s">
        <v>8534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 x14ac:dyDescent="0.2">
      <c r="A246" s="34"/>
      <c r="B246" s="35"/>
      <c r="C246" s="36"/>
      <c r="D246" s="205" t="s">
        <v>281</v>
      </c>
      <c r="E246" s="36"/>
      <c r="F246" s="206" t="s">
        <v>8535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 x14ac:dyDescent="0.2">
      <c r="A247" s="34"/>
      <c r="B247" s="35"/>
      <c r="C247" s="192" t="s">
        <v>559</v>
      </c>
      <c r="D247" s="192" t="s">
        <v>274</v>
      </c>
      <c r="E247" s="193" t="s">
        <v>8536</v>
      </c>
      <c r="F247" s="194" t="s">
        <v>8537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4974</v>
      </c>
    </row>
    <row r="248" spans="1:65" s="2" customFormat="1" ht="11.25" x14ac:dyDescent="0.2">
      <c r="A248" s="34"/>
      <c r="B248" s="35"/>
      <c r="C248" s="36"/>
      <c r="D248" s="205" t="s">
        <v>281</v>
      </c>
      <c r="E248" s="36"/>
      <c r="F248" s="206" t="s">
        <v>8538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 x14ac:dyDescent="0.2">
      <c r="B249" s="176"/>
      <c r="C249" s="177"/>
      <c r="D249" s="178" t="s">
        <v>75</v>
      </c>
      <c r="E249" s="190" t="s">
        <v>8539</v>
      </c>
      <c r="F249" s="190" t="s">
        <v>8540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 x14ac:dyDescent="0.2">
      <c r="A250" s="34"/>
      <c r="B250" s="35"/>
      <c r="C250" s="192" t="s">
        <v>574</v>
      </c>
      <c r="D250" s="192" t="s">
        <v>274</v>
      </c>
      <c r="E250" s="193" t="s">
        <v>8541</v>
      </c>
      <c r="F250" s="194" t="s">
        <v>8542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 x14ac:dyDescent="0.2">
      <c r="A251" s="34"/>
      <c r="B251" s="35"/>
      <c r="C251" s="36"/>
      <c r="D251" s="205" t="s">
        <v>281</v>
      </c>
      <c r="E251" s="36"/>
      <c r="F251" s="206" t="s">
        <v>8543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 x14ac:dyDescent="0.2">
      <c r="B252" s="176"/>
      <c r="C252" s="177"/>
      <c r="D252" s="178" t="s">
        <v>75</v>
      </c>
      <c r="E252" s="179" t="s">
        <v>8544</v>
      </c>
      <c r="F252" s="179" t="s">
        <v>8545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 x14ac:dyDescent="0.2">
      <c r="B253" s="176"/>
      <c r="C253" s="177"/>
      <c r="D253" s="178" t="s">
        <v>75</v>
      </c>
      <c r="E253" s="190" t="s">
        <v>7981</v>
      </c>
      <c r="F253" s="190" t="s">
        <v>8546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 x14ac:dyDescent="0.2">
      <c r="A254" s="34"/>
      <c r="B254" s="35"/>
      <c r="C254" s="192" t="s">
        <v>584</v>
      </c>
      <c r="D254" s="192" t="s">
        <v>274</v>
      </c>
      <c r="E254" s="193" t="s">
        <v>8547</v>
      </c>
      <c r="F254" s="194" t="s">
        <v>8548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8415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 x14ac:dyDescent="0.2">
      <c r="A255" s="34"/>
      <c r="B255" s="35"/>
      <c r="C255" s="192" t="s">
        <v>594</v>
      </c>
      <c r="D255" s="192" t="s">
        <v>274</v>
      </c>
      <c r="E255" s="193" t="s">
        <v>8549</v>
      </c>
      <c r="F255" s="194" t="s">
        <v>8550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8415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 x14ac:dyDescent="0.2">
      <c r="A256" s="34"/>
      <c r="B256" s="35"/>
      <c r="C256" s="192" t="s">
        <v>606</v>
      </c>
      <c r="D256" s="192" t="s">
        <v>274</v>
      </c>
      <c r="E256" s="193" t="s">
        <v>8551</v>
      </c>
      <c r="F256" s="194" t="s">
        <v>8552</v>
      </c>
      <c r="G256" s="195" t="s">
        <v>5239</v>
      </c>
      <c r="H256" s="196">
        <v>2</v>
      </c>
      <c r="I256" s="197"/>
      <c r="J256" s="198">
        <f>ROUND(I256*H256,2)</f>
        <v>0</v>
      </c>
      <c r="K256" s="194" t="s">
        <v>8415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 x14ac:dyDescent="0.2">
      <c r="B257" s="176"/>
      <c r="C257" s="177"/>
      <c r="D257" s="178" t="s">
        <v>75</v>
      </c>
      <c r="E257" s="190" t="s">
        <v>8553</v>
      </c>
      <c r="F257" s="190" t="s">
        <v>8554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 x14ac:dyDescent="0.2">
      <c r="A258" s="34"/>
      <c r="B258" s="35"/>
      <c r="C258" s="192" t="s">
        <v>617</v>
      </c>
      <c r="D258" s="192" t="s">
        <v>274</v>
      </c>
      <c r="E258" s="193" t="s">
        <v>8555</v>
      </c>
      <c r="F258" s="194" t="s">
        <v>8556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 x14ac:dyDescent="0.2">
      <c r="A259" s="34"/>
      <c r="B259" s="35"/>
      <c r="C259" s="36"/>
      <c r="D259" s="205" t="s">
        <v>281</v>
      </c>
      <c r="E259" s="36"/>
      <c r="F259" s="206" t="s">
        <v>8557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 x14ac:dyDescent="0.2">
      <c r="A260" s="34"/>
      <c r="B260" s="35"/>
      <c r="C260" s="192" t="s">
        <v>632</v>
      </c>
      <c r="D260" s="192" t="s">
        <v>274</v>
      </c>
      <c r="E260" s="193" t="s">
        <v>8558</v>
      </c>
      <c r="F260" s="194" t="s">
        <v>8559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 x14ac:dyDescent="0.2">
      <c r="A261" s="34"/>
      <c r="B261" s="35"/>
      <c r="C261" s="36"/>
      <c r="D261" s="205" t="s">
        <v>281</v>
      </c>
      <c r="E261" s="36"/>
      <c r="F261" s="206" t="s">
        <v>8560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 x14ac:dyDescent="0.2">
      <c r="A262" s="34"/>
      <c r="B262" s="35"/>
      <c r="C262" s="192" t="s">
        <v>644</v>
      </c>
      <c r="D262" s="192" t="s">
        <v>274</v>
      </c>
      <c r="E262" s="193" t="s">
        <v>8561</v>
      </c>
      <c r="F262" s="194" t="s">
        <v>8562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 x14ac:dyDescent="0.2">
      <c r="A263" s="34"/>
      <c r="B263" s="35"/>
      <c r="C263" s="36"/>
      <c r="D263" s="205" t="s">
        <v>281</v>
      </c>
      <c r="E263" s="36"/>
      <c r="F263" s="206" t="s">
        <v>8563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 x14ac:dyDescent="0.2">
      <c r="A264" s="34"/>
      <c r="B264" s="35"/>
      <c r="C264" s="192" t="s">
        <v>653</v>
      </c>
      <c r="D264" s="192" t="s">
        <v>274</v>
      </c>
      <c r="E264" s="193" t="s">
        <v>8564</v>
      </c>
      <c r="F264" s="194" t="s">
        <v>8565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 x14ac:dyDescent="0.2">
      <c r="A265" s="34"/>
      <c r="B265" s="35"/>
      <c r="C265" s="36"/>
      <c r="D265" s="205" t="s">
        <v>281</v>
      </c>
      <c r="E265" s="36"/>
      <c r="F265" s="206" t="s">
        <v>8566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 x14ac:dyDescent="0.2">
      <c r="A266" s="34"/>
      <c r="B266" s="35"/>
      <c r="C266" s="192" t="s">
        <v>662</v>
      </c>
      <c r="D266" s="192" t="s">
        <v>274</v>
      </c>
      <c r="E266" s="193" t="s">
        <v>8567</v>
      </c>
      <c r="F266" s="194" t="s">
        <v>8568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 x14ac:dyDescent="0.2">
      <c r="A267" s="34"/>
      <c r="B267" s="35"/>
      <c r="C267" s="36"/>
      <c r="D267" s="205" t="s">
        <v>281</v>
      </c>
      <c r="E267" s="36"/>
      <c r="F267" s="206" t="s">
        <v>8569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 x14ac:dyDescent="0.2">
      <c r="A268" s="34"/>
      <c r="B268" s="35"/>
      <c r="C268" s="192" t="s">
        <v>667</v>
      </c>
      <c r="D268" s="192" t="s">
        <v>274</v>
      </c>
      <c r="E268" s="193" t="s">
        <v>8570</v>
      </c>
      <c r="F268" s="194" t="s">
        <v>8571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8415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 x14ac:dyDescent="0.2">
      <c r="B269" s="176"/>
      <c r="C269" s="177"/>
      <c r="D269" s="178" t="s">
        <v>75</v>
      </c>
      <c r="E269" s="190" t="s">
        <v>8572</v>
      </c>
      <c r="F269" s="190" t="s">
        <v>8573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 x14ac:dyDescent="0.2">
      <c r="A270" s="34"/>
      <c r="B270" s="35"/>
      <c r="C270" s="192" t="s">
        <v>676</v>
      </c>
      <c r="D270" s="192" t="s">
        <v>274</v>
      </c>
      <c r="E270" s="193" t="s">
        <v>8555</v>
      </c>
      <c r="F270" s="194" t="s">
        <v>8556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8557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 x14ac:dyDescent="0.2">
      <c r="A272" s="34"/>
      <c r="B272" s="35"/>
      <c r="C272" s="192" t="s">
        <v>684</v>
      </c>
      <c r="D272" s="192" t="s">
        <v>274</v>
      </c>
      <c r="E272" s="193" t="s">
        <v>8558</v>
      </c>
      <c r="F272" s="194" t="s">
        <v>8559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 x14ac:dyDescent="0.2">
      <c r="A273" s="34"/>
      <c r="B273" s="35"/>
      <c r="C273" s="36"/>
      <c r="D273" s="205" t="s">
        <v>281</v>
      </c>
      <c r="E273" s="36"/>
      <c r="F273" s="206" t="s">
        <v>8560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 x14ac:dyDescent="0.2">
      <c r="A274" s="34"/>
      <c r="B274" s="35"/>
      <c r="C274" s="192" t="s">
        <v>692</v>
      </c>
      <c r="D274" s="192" t="s">
        <v>274</v>
      </c>
      <c r="E274" s="193" t="s">
        <v>8561</v>
      </c>
      <c r="F274" s="194" t="s">
        <v>8562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8563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 x14ac:dyDescent="0.2">
      <c r="A276" s="34"/>
      <c r="B276" s="35"/>
      <c r="C276" s="192" t="s">
        <v>701</v>
      </c>
      <c r="D276" s="192" t="s">
        <v>274</v>
      </c>
      <c r="E276" s="193" t="s">
        <v>8564</v>
      </c>
      <c r="F276" s="194" t="s">
        <v>8565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8566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 x14ac:dyDescent="0.2">
      <c r="A278" s="34"/>
      <c r="B278" s="35"/>
      <c r="C278" s="192" t="s">
        <v>713</v>
      </c>
      <c r="D278" s="192" t="s">
        <v>274</v>
      </c>
      <c r="E278" s="193" t="s">
        <v>8567</v>
      </c>
      <c r="F278" s="194" t="s">
        <v>8568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 x14ac:dyDescent="0.2">
      <c r="A279" s="34"/>
      <c r="B279" s="35"/>
      <c r="C279" s="36"/>
      <c r="D279" s="205" t="s">
        <v>281</v>
      </c>
      <c r="E279" s="36"/>
      <c r="F279" s="206" t="s">
        <v>8569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 x14ac:dyDescent="0.2">
      <c r="A280" s="34"/>
      <c r="B280" s="35"/>
      <c r="C280" s="192" t="s">
        <v>718</v>
      </c>
      <c r="D280" s="192" t="s">
        <v>274</v>
      </c>
      <c r="E280" s="193" t="s">
        <v>8570</v>
      </c>
      <c r="F280" s="194" t="s">
        <v>8571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8415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 x14ac:dyDescent="0.2">
      <c r="B281" s="176"/>
      <c r="C281" s="177"/>
      <c r="D281" s="178" t="s">
        <v>75</v>
      </c>
      <c r="E281" s="190" t="s">
        <v>8574</v>
      </c>
      <c r="F281" s="190" t="s">
        <v>8575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 x14ac:dyDescent="0.2">
      <c r="A282" s="34"/>
      <c r="B282" s="35"/>
      <c r="C282" s="192" t="s">
        <v>727</v>
      </c>
      <c r="D282" s="192" t="s">
        <v>274</v>
      </c>
      <c r="E282" s="193" t="s">
        <v>8555</v>
      </c>
      <c r="F282" s="194" t="s">
        <v>8556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 x14ac:dyDescent="0.2">
      <c r="A283" s="34"/>
      <c r="B283" s="35"/>
      <c r="C283" s="36"/>
      <c r="D283" s="205" t="s">
        <v>281</v>
      </c>
      <c r="E283" s="36"/>
      <c r="F283" s="206" t="s">
        <v>8557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 x14ac:dyDescent="0.2">
      <c r="A284" s="34"/>
      <c r="B284" s="35"/>
      <c r="C284" s="192" t="s">
        <v>733</v>
      </c>
      <c r="D284" s="192" t="s">
        <v>274</v>
      </c>
      <c r="E284" s="193" t="s">
        <v>8558</v>
      </c>
      <c r="F284" s="194" t="s">
        <v>8559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 x14ac:dyDescent="0.2">
      <c r="A285" s="34"/>
      <c r="B285" s="35"/>
      <c r="C285" s="36"/>
      <c r="D285" s="205" t="s">
        <v>281</v>
      </c>
      <c r="E285" s="36"/>
      <c r="F285" s="206" t="s">
        <v>8560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 x14ac:dyDescent="0.2">
      <c r="A286" s="34"/>
      <c r="B286" s="35"/>
      <c r="C286" s="192" t="s">
        <v>741</v>
      </c>
      <c r="D286" s="192" t="s">
        <v>274</v>
      </c>
      <c r="E286" s="193" t="s">
        <v>8564</v>
      </c>
      <c r="F286" s="194" t="s">
        <v>8565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8566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 x14ac:dyDescent="0.2">
      <c r="B288" s="176"/>
      <c r="C288" s="177"/>
      <c r="D288" s="178" t="s">
        <v>75</v>
      </c>
      <c r="E288" s="190" t="s">
        <v>8576</v>
      </c>
      <c r="F288" s="190" t="s">
        <v>8577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 x14ac:dyDescent="0.2">
      <c r="A289" s="34"/>
      <c r="B289" s="35"/>
      <c r="C289" s="192" t="s">
        <v>755</v>
      </c>
      <c r="D289" s="192" t="s">
        <v>274</v>
      </c>
      <c r="E289" s="193" t="s">
        <v>8578</v>
      </c>
      <c r="F289" s="194" t="s">
        <v>8579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8580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 x14ac:dyDescent="0.2">
      <c r="A291" s="34"/>
      <c r="B291" s="35"/>
      <c r="C291" s="192" t="s">
        <v>765</v>
      </c>
      <c r="D291" s="192" t="s">
        <v>274</v>
      </c>
      <c r="E291" s="193" t="s">
        <v>8581</v>
      </c>
      <c r="F291" s="194" t="s">
        <v>8582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 x14ac:dyDescent="0.2">
      <c r="A292" s="34"/>
      <c r="B292" s="35"/>
      <c r="C292" s="36"/>
      <c r="D292" s="205" t="s">
        <v>281</v>
      </c>
      <c r="E292" s="36"/>
      <c r="F292" s="206" t="s">
        <v>8583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 x14ac:dyDescent="0.2">
      <c r="A293" s="34"/>
      <c r="B293" s="35"/>
      <c r="C293" s="192" t="s">
        <v>771</v>
      </c>
      <c r="D293" s="192" t="s">
        <v>274</v>
      </c>
      <c r="E293" s="193" t="s">
        <v>8584</v>
      </c>
      <c r="F293" s="194" t="s">
        <v>8585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 x14ac:dyDescent="0.2">
      <c r="A294" s="34"/>
      <c r="B294" s="35"/>
      <c r="C294" s="36"/>
      <c r="D294" s="205" t="s">
        <v>281</v>
      </c>
      <c r="E294" s="36"/>
      <c r="F294" s="206" t="s">
        <v>8586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 x14ac:dyDescent="0.2">
      <c r="A295" s="34"/>
      <c r="B295" s="35"/>
      <c r="C295" s="192" t="s">
        <v>781</v>
      </c>
      <c r="D295" s="192" t="s">
        <v>274</v>
      </c>
      <c r="E295" s="193" t="s">
        <v>8587</v>
      </c>
      <c r="F295" s="194" t="s">
        <v>8588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 x14ac:dyDescent="0.2">
      <c r="A296" s="34"/>
      <c r="B296" s="35"/>
      <c r="C296" s="36"/>
      <c r="D296" s="205" t="s">
        <v>281</v>
      </c>
      <c r="E296" s="36"/>
      <c r="F296" s="206" t="s">
        <v>8589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 x14ac:dyDescent="0.2">
      <c r="A297" s="34"/>
      <c r="B297" s="35"/>
      <c r="C297" s="192" t="s">
        <v>789</v>
      </c>
      <c r="D297" s="192" t="s">
        <v>274</v>
      </c>
      <c r="E297" s="193" t="s">
        <v>8590</v>
      </c>
      <c r="F297" s="194" t="s">
        <v>8591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 x14ac:dyDescent="0.2">
      <c r="A298" s="34"/>
      <c r="B298" s="35"/>
      <c r="C298" s="36"/>
      <c r="D298" s="205" t="s">
        <v>281</v>
      </c>
      <c r="E298" s="36"/>
      <c r="F298" s="206" t="s">
        <v>8592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 x14ac:dyDescent="0.2">
      <c r="A299" s="34"/>
      <c r="B299" s="35"/>
      <c r="C299" s="192" t="s">
        <v>794</v>
      </c>
      <c r="D299" s="192" t="s">
        <v>274</v>
      </c>
      <c r="E299" s="193" t="s">
        <v>8593</v>
      </c>
      <c r="F299" s="194" t="s">
        <v>8594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 x14ac:dyDescent="0.2">
      <c r="A300" s="34"/>
      <c r="B300" s="35"/>
      <c r="C300" s="36"/>
      <c r="D300" s="205" t="s">
        <v>281</v>
      </c>
      <c r="E300" s="36"/>
      <c r="F300" s="206" t="s">
        <v>8595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 x14ac:dyDescent="0.2">
      <c r="B301" s="176"/>
      <c r="C301" s="177"/>
      <c r="D301" s="178" t="s">
        <v>75</v>
      </c>
      <c r="E301" s="190" t="s">
        <v>8596</v>
      </c>
      <c r="F301" s="190" t="s">
        <v>8597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 x14ac:dyDescent="0.2">
      <c r="A302" s="34"/>
      <c r="B302" s="35"/>
      <c r="C302" s="192" t="s">
        <v>802</v>
      </c>
      <c r="D302" s="192" t="s">
        <v>274</v>
      </c>
      <c r="E302" s="193" t="s">
        <v>8598</v>
      </c>
      <c r="F302" s="194" t="s">
        <v>8599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8600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 x14ac:dyDescent="0.2">
      <c r="B304" s="176"/>
      <c r="C304" s="177"/>
      <c r="D304" s="178" t="s">
        <v>75</v>
      </c>
      <c r="E304" s="190" t="s">
        <v>8601</v>
      </c>
      <c r="F304" s="190" t="s">
        <v>8602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 x14ac:dyDescent="0.2">
      <c r="A305" s="34"/>
      <c r="B305" s="35"/>
      <c r="C305" s="192" t="s">
        <v>809</v>
      </c>
      <c r="D305" s="192" t="s">
        <v>274</v>
      </c>
      <c r="E305" s="193" t="s">
        <v>8603</v>
      </c>
      <c r="F305" s="194" t="s">
        <v>8604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 x14ac:dyDescent="0.2">
      <c r="A306" s="34"/>
      <c r="B306" s="35"/>
      <c r="C306" s="36"/>
      <c r="D306" s="205" t="s">
        <v>281</v>
      </c>
      <c r="E306" s="36"/>
      <c r="F306" s="206" t="s">
        <v>8605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 x14ac:dyDescent="0.2">
      <c r="A307" s="34"/>
      <c r="B307" s="35"/>
      <c r="C307" s="192" t="s">
        <v>816</v>
      </c>
      <c r="D307" s="192" t="s">
        <v>274</v>
      </c>
      <c r="E307" s="193" t="s">
        <v>8606</v>
      </c>
      <c r="F307" s="194" t="s">
        <v>8607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 x14ac:dyDescent="0.2">
      <c r="A308" s="34"/>
      <c r="B308" s="35"/>
      <c r="C308" s="36"/>
      <c r="D308" s="205" t="s">
        <v>281</v>
      </c>
      <c r="E308" s="36"/>
      <c r="F308" s="206" t="s">
        <v>8608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 x14ac:dyDescent="0.2">
      <c r="B309" s="176"/>
      <c r="C309" s="177"/>
      <c r="D309" s="178" t="s">
        <v>75</v>
      </c>
      <c r="E309" s="190" t="s">
        <v>8609</v>
      </c>
      <c r="F309" s="190" t="s">
        <v>8610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 x14ac:dyDescent="0.2">
      <c r="A310" s="34"/>
      <c r="B310" s="35"/>
      <c r="C310" s="232" t="s">
        <v>824</v>
      </c>
      <c r="D310" s="232" t="s">
        <v>394</v>
      </c>
      <c r="E310" s="233" t="s">
        <v>8611</v>
      </c>
      <c r="F310" s="234" t="s">
        <v>8612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8415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 x14ac:dyDescent="0.2">
      <c r="A311" s="34"/>
      <c r="B311" s="35"/>
      <c r="C311" s="232" t="s">
        <v>844</v>
      </c>
      <c r="D311" s="232" t="s">
        <v>394</v>
      </c>
      <c r="E311" s="233" t="s">
        <v>8613</v>
      </c>
      <c r="F311" s="234" t="s">
        <v>8614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8415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 x14ac:dyDescent="0.2">
      <c r="A312" s="34"/>
      <c r="B312" s="35"/>
      <c r="C312" s="232" t="s">
        <v>856</v>
      </c>
      <c r="D312" s="232" t="s">
        <v>394</v>
      </c>
      <c r="E312" s="233" t="s">
        <v>8615</v>
      </c>
      <c r="F312" s="234" t="s">
        <v>8616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8415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 x14ac:dyDescent="0.2">
      <c r="A313" s="34"/>
      <c r="B313" s="35"/>
      <c r="C313" s="232" t="s">
        <v>871</v>
      </c>
      <c r="D313" s="232" t="s">
        <v>394</v>
      </c>
      <c r="E313" s="233" t="s">
        <v>8617</v>
      </c>
      <c r="F313" s="234" t="s">
        <v>8618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8415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 x14ac:dyDescent="0.2">
      <c r="A314" s="34"/>
      <c r="B314" s="35"/>
      <c r="C314" s="232" t="s">
        <v>901</v>
      </c>
      <c r="D314" s="232" t="s">
        <v>394</v>
      </c>
      <c r="E314" s="233" t="s">
        <v>8619</v>
      </c>
      <c r="F314" s="234" t="s">
        <v>8620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8415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 x14ac:dyDescent="0.2">
      <c r="A315" s="34"/>
      <c r="B315" s="35"/>
      <c r="C315" s="232" t="s">
        <v>921</v>
      </c>
      <c r="D315" s="232" t="s">
        <v>394</v>
      </c>
      <c r="E315" s="233" t="s">
        <v>8621</v>
      </c>
      <c r="F315" s="234" t="s">
        <v>8622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8415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 x14ac:dyDescent="0.2">
      <c r="A316" s="34"/>
      <c r="B316" s="35"/>
      <c r="C316" s="232" t="s">
        <v>936</v>
      </c>
      <c r="D316" s="232" t="s">
        <v>394</v>
      </c>
      <c r="E316" s="233" t="s">
        <v>8623</v>
      </c>
      <c r="F316" s="234" t="s">
        <v>8624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8415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 x14ac:dyDescent="0.2">
      <c r="A317" s="34"/>
      <c r="B317" s="35"/>
      <c r="C317" s="232" t="s">
        <v>941</v>
      </c>
      <c r="D317" s="232" t="s">
        <v>394</v>
      </c>
      <c r="E317" s="233" t="s">
        <v>8625</v>
      </c>
      <c r="F317" s="234" t="s">
        <v>8626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8415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 x14ac:dyDescent="0.2">
      <c r="B318" s="210"/>
      <c r="C318" s="211"/>
      <c r="D318" s="212" t="s">
        <v>283</v>
      </c>
      <c r="E318" s="213" t="s">
        <v>1</v>
      </c>
      <c r="F318" s="214" t="s">
        <v>8627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 x14ac:dyDescent="0.2">
      <c r="B319" s="210"/>
      <c r="C319" s="211"/>
      <c r="D319" s="212" t="s">
        <v>283</v>
      </c>
      <c r="E319" s="213" t="s">
        <v>1</v>
      </c>
      <c r="F319" s="214" t="s">
        <v>8628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 x14ac:dyDescent="0.2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 x14ac:dyDescent="0.2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 x14ac:dyDescent="0.2">
      <c r="A322" s="34"/>
      <c r="B322" s="35"/>
      <c r="C322" s="232" t="s">
        <v>949</v>
      </c>
      <c r="D322" s="232" t="s">
        <v>394</v>
      </c>
      <c r="E322" s="233" t="s">
        <v>8629</v>
      </c>
      <c r="F322" s="234" t="s">
        <v>8630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8415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 x14ac:dyDescent="0.2">
      <c r="B323" s="210"/>
      <c r="C323" s="211"/>
      <c r="D323" s="212" t="s">
        <v>283</v>
      </c>
      <c r="E323" s="213" t="s">
        <v>1</v>
      </c>
      <c r="F323" s="214" t="s">
        <v>8627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 x14ac:dyDescent="0.2">
      <c r="B324" s="210"/>
      <c r="C324" s="211"/>
      <c r="D324" s="212" t="s">
        <v>283</v>
      </c>
      <c r="E324" s="213" t="s">
        <v>1</v>
      </c>
      <c r="F324" s="214" t="s">
        <v>8628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 x14ac:dyDescent="0.2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 x14ac:dyDescent="0.2">
      <c r="A327" s="34"/>
      <c r="B327" s="35"/>
      <c r="C327" s="192" t="s">
        <v>957</v>
      </c>
      <c r="D327" s="192" t="s">
        <v>274</v>
      </c>
      <c r="E327" s="193" t="s">
        <v>8631</v>
      </c>
      <c r="F327" s="194" t="s">
        <v>8632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 x14ac:dyDescent="0.2">
      <c r="A328" s="34"/>
      <c r="B328" s="35"/>
      <c r="C328" s="36"/>
      <c r="D328" s="205" t="s">
        <v>281</v>
      </c>
      <c r="E328" s="36"/>
      <c r="F328" s="206" t="s">
        <v>8633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 x14ac:dyDescent="0.2">
      <c r="B329" s="176"/>
      <c r="C329" s="177"/>
      <c r="D329" s="178" t="s">
        <v>75</v>
      </c>
      <c r="E329" s="190" t="s">
        <v>8634</v>
      </c>
      <c r="F329" s="190" t="s">
        <v>8635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 x14ac:dyDescent="0.2">
      <c r="A330" s="34"/>
      <c r="B330" s="35"/>
      <c r="C330" s="192" t="s">
        <v>965</v>
      </c>
      <c r="D330" s="192" t="s">
        <v>274</v>
      </c>
      <c r="E330" s="193" t="s">
        <v>8636</v>
      </c>
      <c r="F330" s="194" t="s">
        <v>8637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 x14ac:dyDescent="0.2">
      <c r="A331" s="34"/>
      <c r="B331" s="35"/>
      <c r="C331" s="36"/>
      <c r="D331" s="205" t="s">
        <v>281</v>
      </c>
      <c r="E331" s="36"/>
      <c r="F331" s="206" t="s">
        <v>8638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 x14ac:dyDescent="0.2">
      <c r="A332" s="34"/>
      <c r="B332" s="35"/>
      <c r="C332" s="192" t="s">
        <v>972</v>
      </c>
      <c r="D332" s="192" t="s">
        <v>274</v>
      </c>
      <c r="E332" s="193" t="s">
        <v>8639</v>
      </c>
      <c r="F332" s="194" t="s">
        <v>8640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 x14ac:dyDescent="0.2">
      <c r="A333" s="34"/>
      <c r="B333" s="35"/>
      <c r="C333" s="36"/>
      <c r="D333" s="205" t="s">
        <v>281</v>
      </c>
      <c r="E333" s="36"/>
      <c r="F333" s="206" t="s">
        <v>8641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 x14ac:dyDescent="0.2">
      <c r="B334" s="176"/>
      <c r="C334" s="177"/>
      <c r="D334" s="178" t="s">
        <v>75</v>
      </c>
      <c r="E334" s="190" t="s">
        <v>7983</v>
      </c>
      <c r="F334" s="190" t="s">
        <v>8642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 x14ac:dyDescent="0.2">
      <c r="A335" s="34"/>
      <c r="B335" s="35"/>
      <c r="C335" s="192" t="s">
        <v>6379</v>
      </c>
      <c r="D335" s="192" t="s">
        <v>274</v>
      </c>
      <c r="E335" s="193" t="s">
        <v>8643</v>
      </c>
      <c r="F335" s="194" t="s">
        <v>8644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 x14ac:dyDescent="0.2">
      <c r="A336" s="34"/>
      <c r="B336" s="35"/>
      <c r="C336" s="36"/>
      <c r="D336" s="205" t="s">
        <v>281</v>
      </c>
      <c r="E336" s="36"/>
      <c r="F336" s="206" t="s">
        <v>8645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 x14ac:dyDescent="0.2">
      <c r="B337" s="176"/>
      <c r="C337" s="177"/>
      <c r="D337" s="178" t="s">
        <v>75</v>
      </c>
      <c r="E337" s="190" t="s">
        <v>8646</v>
      </c>
      <c r="F337" s="190" t="s">
        <v>8647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 x14ac:dyDescent="0.2">
      <c r="A338" s="34"/>
      <c r="B338" s="35"/>
      <c r="C338" s="192" t="s">
        <v>6384</v>
      </c>
      <c r="D338" s="192" t="s">
        <v>274</v>
      </c>
      <c r="E338" s="193" t="s">
        <v>8648</v>
      </c>
      <c r="F338" s="194" t="s">
        <v>8649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 x14ac:dyDescent="0.2">
      <c r="A339" s="34"/>
      <c r="B339" s="35"/>
      <c r="C339" s="36"/>
      <c r="D339" s="205" t="s">
        <v>281</v>
      </c>
      <c r="E339" s="36"/>
      <c r="F339" s="206" t="s">
        <v>8650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 x14ac:dyDescent="0.2">
      <c r="B340" s="176"/>
      <c r="C340" s="177"/>
      <c r="D340" s="178" t="s">
        <v>75</v>
      </c>
      <c r="E340" s="179" t="s">
        <v>8651</v>
      </c>
      <c r="F340" s="179" t="s">
        <v>8652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 x14ac:dyDescent="0.2">
      <c r="B341" s="176"/>
      <c r="C341" s="177"/>
      <c r="D341" s="178" t="s">
        <v>75</v>
      </c>
      <c r="E341" s="190" t="s">
        <v>8653</v>
      </c>
      <c r="F341" s="190" t="s">
        <v>8654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 x14ac:dyDescent="0.2">
      <c r="A342" s="34"/>
      <c r="B342" s="35"/>
      <c r="C342" s="232" t="s">
        <v>978</v>
      </c>
      <c r="D342" s="232" t="s">
        <v>394</v>
      </c>
      <c r="E342" s="233" t="s">
        <v>8655</v>
      </c>
      <c r="F342" s="234" t="s">
        <v>8656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8415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 x14ac:dyDescent="0.2">
      <c r="B343" s="210"/>
      <c r="C343" s="211"/>
      <c r="D343" s="212" t="s">
        <v>283</v>
      </c>
      <c r="E343" s="213" t="s">
        <v>1</v>
      </c>
      <c r="F343" s="214" t="s">
        <v>8657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 x14ac:dyDescent="0.2">
      <c r="B344" s="210"/>
      <c r="C344" s="211"/>
      <c r="D344" s="212" t="s">
        <v>283</v>
      </c>
      <c r="E344" s="213" t="s">
        <v>1</v>
      </c>
      <c r="F344" s="214" t="s">
        <v>8658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 x14ac:dyDescent="0.2">
      <c r="B345" s="210"/>
      <c r="C345" s="211"/>
      <c r="D345" s="212" t="s">
        <v>283</v>
      </c>
      <c r="E345" s="213" t="s">
        <v>1</v>
      </c>
      <c r="F345" s="214" t="s">
        <v>8659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 x14ac:dyDescent="0.2">
      <c r="B346" s="210"/>
      <c r="C346" s="211"/>
      <c r="D346" s="212" t="s">
        <v>283</v>
      </c>
      <c r="E346" s="213" t="s">
        <v>1</v>
      </c>
      <c r="F346" s="214" t="s">
        <v>8660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 x14ac:dyDescent="0.2">
      <c r="A349" s="34"/>
      <c r="B349" s="35"/>
      <c r="C349" s="232" t="s">
        <v>985</v>
      </c>
      <c r="D349" s="232" t="s">
        <v>394</v>
      </c>
      <c r="E349" s="233" t="s">
        <v>8661</v>
      </c>
      <c r="F349" s="234" t="s">
        <v>8662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8415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 x14ac:dyDescent="0.2">
      <c r="A350" s="34"/>
      <c r="B350" s="35"/>
      <c r="C350" s="192" t="s">
        <v>4974</v>
      </c>
      <c r="D350" s="192" t="s">
        <v>274</v>
      </c>
      <c r="E350" s="193" t="s">
        <v>8663</v>
      </c>
      <c r="F350" s="194" t="s">
        <v>8664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 x14ac:dyDescent="0.2">
      <c r="A351" s="34"/>
      <c r="B351" s="35"/>
      <c r="C351" s="36"/>
      <c r="D351" s="205" t="s">
        <v>281</v>
      </c>
      <c r="E351" s="36"/>
      <c r="F351" s="206" t="s">
        <v>8665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 x14ac:dyDescent="0.2">
      <c r="B352" s="176"/>
      <c r="C352" s="177"/>
      <c r="D352" s="178" t="s">
        <v>75</v>
      </c>
      <c r="E352" s="190" t="s">
        <v>8666</v>
      </c>
      <c r="F352" s="190" t="s">
        <v>8667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 x14ac:dyDescent="0.2">
      <c r="A353" s="34"/>
      <c r="B353" s="35"/>
      <c r="C353" s="232" t="s">
        <v>6405</v>
      </c>
      <c r="D353" s="232" t="s">
        <v>394</v>
      </c>
      <c r="E353" s="233" t="s">
        <v>8668</v>
      </c>
      <c r="F353" s="234" t="s">
        <v>8669</v>
      </c>
      <c r="G353" s="235" t="s">
        <v>4830</v>
      </c>
      <c r="H353" s="236">
        <v>19</v>
      </c>
      <c r="I353" s="237"/>
      <c r="J353" s="238">
        <f>ROUND(I353*H353,2)</f>
        <v>0</v>
      </c>
      <c r="K353" s="234" t="s">
        <v>8415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 x14ac:dyDescent="0.2">
      <c r="A354" s="34"/>
      <c r="B354" s="35"/>
      <c r="C354" s="232" t="s">
        <v>992</v>
      </c>
      <c r="D354" s="232" t="s">
        <v>394</v>
      </c>
      <c r="E354" s="233" t="s">
        <v>8670</v>
      </c>
      <c r="F354" s="234" t="s">
        <v>8671</v>
      </c>
      <c r="G354" s="235" t="s">
        <v>4830</v>
      </c>
      <c r="H354" s="236">
        <v>1</v>
      </c>
      <c r="I354" s="237"/>
      <c r="J354" s="238">
        <f>ROUND(I354*H354,2)</f>
        <v>0</v>
      </c>
      <c r="K354" s="234" t="s">
        <v>8415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 x14ac:dyDescent="0.2">
      <c r="B355" s="210"/>
      <c r="C355" s="211"/>
      <c r="D355" s="212" t="s">
        <v>283</v>
      </c>
      <c r="E355" s="213" t="s">
        <v>1</v>
      </c>
      <c r="F355" s="214" t="s">
        <v>8672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 x14ac:dyDescent="0.2">
      <c r="B356" s="210"/>
      <c r="C356" s="211"/>
      <c r="D356" s="212" t="s">
        <v>283</v>
      </c>
      <c r="E356" s="213" t="s">
        <v>1</v>
      </c>
      <c r="F356" s="214" t="s">
        <v>8673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 x14ac:dyDescent="0.2">
      <c r="B357" s="210"/>
      <c r="C357" s="211"/>
      <c r="D357" s="212" t="s">
        <v>283</v>
      </c>
      <c r="E357" s="213" t="s">
        <v>1</v>
      </c>
      <c r="F357" s="214" t="s">
        <v>8674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 x14ac:dyDescent="0.2">
      <c r="B358" s="210"/>
      <c r="C358" s="211"/>
      <c r="D358" s="212" t="s">
        <v>283</v>
      </c>
      <c r="E358" s="213" t="s">
        <v>1</v>
      </c>
      <c r="F358" s="214" t="s">
        <v>8675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 x14ac:dyDescent="0.2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 x14ac:dyDescent="0.2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 x14ac:dyDescent="0.2">
      <c r="A361" s="34"/>
      <c r="B361" s="35"/>
      <c r="C361" s="192" t="s">
        <v>1001</v>
      </c>
      <c r="D361" s="192" t="s">
        <v>274</v>
      </c>
      <c r="E361" s="193" t="s">
        <v>8676</v>
      </c>
      <c r="F361" s="194" t="s">
        <v>8677</v>
      </c>
      <c r="G361" s="195" t="s">
        <v>4830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 x14ac:dyDescent="0.2">
      <c r="A362" s="34"/>
      <c r="B362" s="35"/>
      <c r="C362" s="36"/>
      <c r="D362" s="205" t="s">
        <v>281</v>
      </c>
      <c r="E362" s="36"/>
      <c r="F362" s="206" t="s">
        <v>8678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 x14ac:dyDescent="0.2">
      <c r="B363" s="176"/>
      <c r="C363" s="177"/>
      <c r="D363" s="178" t="s">
        <v>75</v>
      </c>
      <c r="E363" s="190" t="s">
        <v>8679</v>
      </c>
      <c r="F363" s="190" t="s">
        <v>8680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 x14ac:dyDescent="0.2">
      <c r="A364" s="34"/>
      <c r="B364" s="35"/>
      <c r="C364" s="232" t="s">
        <v>1009</v>
      </c>
      <c r="D364" s="232" t="s">
        <v>394</v>
      </c>
      <c r="E364" s="233" t="s">
        <v>8681</v>
      </c>
      <c r="F364" s="234" t="s">
        <v>8682</v>
      </c>
      <c r="G364" s="235" t="s">
        <v>4830</v>
      </c>
      <c r="H364" s="236">
        <v>1</v>
      </c>
      <c r="I364" s="237"/>
      <c r="J364" s="238">
        <f>ROUND(I364*H364,2)</f>
        <v>0</v>
      </c>
      <c r="K364" s="234" t="s">
        <v>8415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 x14ac:dyDescent="0.2">
      <c r="A365" s="34"/>
      <c r="B365" s="35"/>
      <c r="C365" s="192" t="s">
        <v>1018</v>
      </c>
      <c r="D365" s="192" t="s">
        <v>274</v>
      </c>
      <c r="E365" s="193" t="s">
        <v>8683</v>
      </c>
      <c r="F365" s="194" t="s">
        <v>8684</v>
      </c>
      <c r="G365" s="195" t="s">
        <v>4830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 x14ac:dyDescent="0.2">
      <c r="A366" s="34"/>
      <c r="B366" s="35"/>
      <c r="C366" s="36"/>
      <c r="D366" s="205" t="s">
        <v>281</v>
      </c>
      <c r="E366" s="36"/>
      <c r="F366" s="206" t="s">
        <v>8685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 x14ac:dyDescent="0.2">
      <c r="B367" s="176"/>
      <c r="C367" s="177"/>
      <c r="D367" s="178" t="s">
        <v>75</v>
      </c>
      <c r="E367" s="190" t="s">
        <v>8686</v>
      </c>
      <c r="F367" s="190" t="s">
        <v>8687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 x14ac:dyDescent="0.2">
      <c r="B368" s="176"/>
      <c r="C368" s="177"/>
      <c r="D368" s="178" t="s">
        <v>75</v>
      </c>
      <c r="E368" s="190" t="s">
        <v>8688</v>
      </c>
      <c r="F368" s="190" t="s">
        <v>8689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 x14ac:dyDescent="0.2">
      <c r="A369" s="34"/>
      <c r="B369" s="35"/>
      <c r="C369" s="232" t="s">
        <v>1024</v>
      </c>
      <c r="D369" s="232" t="s">
        <v>394</v>
      </c>
      <c r="E369" s="233" t="s">
        <v>8690</v>
      </c>
      <c r="F369" s="234" t="s">
        <v>8691</v>
      </c>
      <c r="G369" s="235" t="s">
        <v>4830</v>
      </c>
      <c r="H369" s="236">
        <v>19</v>
      </c>
      <c r="I369" s="237"/>
      <c r="J369" s="238">
        <f>ROUND(I369*H369,2)</f>
        <v>0</v>
      </c>
      <c r="K369" s="234" t="s">
        <v>8415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 x14ac:dyDescent="0.2">
      <c r="A370" s="34"/>
      <c r="B370" s="35"/>
      <c r="C370" s="232" t="s">
        <v>1034</v>
      </c>
      <c r="D370" s="232" t="s">
        <v>394</v>
      </c>
      <c r="E370" s="233" t="s">
        <v>8692</v>
      </c>
      <c r="F370" s="234" t="s">
        <v>8693</v>
      </c>
      <c r="G370" s="235" t="s">
        <v>4830</v>
      </c>
      <c r="H370" s="236">
        <v>1</v>
      </c>
      <c r="I370" s="237"/>
      <c r="J370" s="238">
        <f>ROUND(I370*H370,2)</f>
        <v>0</v>
      </c>
      <c r="K370" s="234" t="s">
        <v>8415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 x14ac:dyDescent="0.2">
      <c r="A371" s="34"/>
      <c r="B371" s="35"/>
      <c r="C371" s="232" t="s">
        <v>1054</v>
      </c>
      <c r="D371" s="232" t="s">
        <v>394</v>
      </c>
      <c r="E371" s="233" t="s">
        <v>8694</v>
      </c>
      <c r="F371" s="234" t="s">
        <v>8695</v>
      </c>
      <c r="G371" s="235" t="s">
        <v>4830</v>
      </c>
      <c r="H371" s="236">
        <v>1</v>
      </c>
      <c r="I371" s="237"/>
      <c r="J371" s="238">
        <f>ROUND(I371*H371,2)</f>
        <v>0</v>
      </c>
      <c r="K371" s="234" t="s">
        <v>8415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 x14ac:dyDescent="0.2">
      <c r="A372" s="34"/>
      <c r="B372" s="35"/>
      <c r="C372" s="232" t="s">
        <v>1063</v>
      </c>
      <c r="D372" s="232" t="s">
        <v>394</v>
      </c>
      <c r="E372" s="233" t="s">
        <v>8696</v>
      </c>
      <c r="F372" s="234" t="s">
        <v>8697</v>
      </c>
      <c r="G372" s="235" t="s">
        <v>4830</v>
      </c>
      <c r="H372" s="236">
        <v>6</v>
      </c>
      <c r="I372" s="237"/>
      <c r="J372" s="238">
        <f>ROUND(I372*H372,2)</f>
        <v>0</v>
      </c>
      <c r="K372" s="234" t="s">
        <v>8415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 x14ac:dyDescent="0.2">
      <c r="A373" s="34"/>
      <c r="B373" s="35"/>
      <c r="C373" s="192" t="s">
        <v>1072</v>
      </c>
      <c r="D373" s="192" t="s">
        <v>274</v>
      </c>
      <c r="E373" s="193" t="s">
        <v>8698</v>
      </c>
      <c r="F373" s="194" t="s">
        <v>8699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6943</v>
      </c>
    </row>
    <row r="374" spans="1:65" s="2" customFormat="1" ht="11.25" x14ac:dyDescent="0.2">
      <c r="A374" s="34"/>
      <c r="B374" s="35"/>
      <c r="C374" s="36"/>
      <c r="D374" s="205" t="s">
        <v>281</v>
      </c>
      <c r="E374" s="36"/>
      <c r="F374" s="206" t="s">
        <v>8700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 x14ac:dyDescent="0.2">
      <c r="A375" s="34"/>
      <c r="B375" s="35"/>
      <c r="C375" s="192" t="s">
        <v>1082</v>
      </c>
      <c r="D375" s="192" t="s">
        <v>274</v>
      </c>
      <c r="E375" s="193" t="s">
        <v>8701</v>
      </c>
      <c r="F375" s="194" t="s">
        <v>8702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6946</v>
      </c>
    </row>
    <row r="376" spans="1:65" s="2" customFormat="1" ht="11.25" x14ac:dyDescent="0.2">
      <c r="A376" s="34"/>
      <c r="B376" s="35"/>
      <c r="C376" s="36"/>
      <c r="D376" s="205" t="s">
        <v>281</v>
      </c>
      <c r="E376" s="36"/>
      <c r="F376" s="206" t="s">
        <v>8703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 x14ac:dyDescent="0.2">
      <c r="B377" s="176"/>
      <c r="C377" s="177"/>
      <c r="D377" s="178" t="s">
        <v>75</v>
      </c>
      <c r="E377" s="190" t="s">
        <v>8704</v>
      </c>
      <c r="F377" s="190" t="s">
        <v>8705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 x14ac:dyDescent="0.2">
      <c r="A378" s="34"/>
      <c r="B378" s="35"/>
      <c r="C378" s="232" t="s">
        <v>1106</v>
      </c>
      <c r="D378" s="232" t="s">
        <v>394</v>
      </c>
      <c r="E378" s="233" t="s">
        <v>8706</v>
      </c>
      <c r="F378" s="234" t="s">
        <v>8707</v>
      </c>
      <c r="G378" s="235" t="s">
        <v>4830</v>
      </c>
      <c r="H378" s="236">
        <v>2</v>
      </c>
      <c r="I378" s="237"/>
      <c r="J378" s="238">
        <f>ROUND(I378*H378,2)</f>
        <v>0</v>
      </c>
      <c r="K378" s="234" t="s">
        <v>8415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6108</v>
      </c>
    </row>
    <row r="379" spans="1:65" s="2" customFormat="1" ht="16.5" customHeight="1" x14ac:dyDescent="0.2">
      <c r="A379" s="34"/>
      <c r="B379" s="35"/>
      <c r="C379" s="192" t="s">
        <v>1116</v>
      </c>
      <c r="D379" s="192" t="s">
        <v>274</v>
      </c>
      <c r="E379" s="193" t="s">
        <v>8708</v>
      </c>
      <c r="F379" s="194" t="s">
        <v>8709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 x14ac:dyDescent="0.2">
      <c r="A380" s="34"/>
      <c r="B380" s="35"/>
      <c r="C380" s="36"/>
      <c r="D380" s="205" t="s">
        <v>281</v>
      </c>
      <c r="E380" s="36"/>
      <c r="F380" s="206" t="s">
        <v>8710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 x14ac:dyDescent="0.2">
      <c r="B381" s="176"/>
      <c r="C381" s="177"/>
      <c r="D381" s="178" t="s">
        <v>75</v>
      </c>
      <c r="E381" s="190" t="s">
        <v>8711</v>
      </c>
      <c r="F381" s="190" t="s">
        <v>8712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 x14ac:dyDescent="0.2">
      <c r="A382" s="34"/>
      <c r="B382" s="35"/>
      <c r="C382" s="192" t="s">
        <v>1121</v>
      </c>
      <c r="D382" s="192" t="s">
        <v>274</v>
      </c>
      <c r="E382" s="193" t="s">
        <v>8713</v>
      </c>
      <c r="F382" s="194" t="s">
        <v>8714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8715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 x14ac:dyDescent="0.2">
      <c r="A384" s="34"/>
      <c r="B384" s="35"/>
      <c r="C384" s="192" t="s">
        <v>1128</v>
      </c>
      <c r="D384" s="192" t="s">
        <v>274</v>
      </c>
      <c r="E384" s="193" t="s">
        <v>8716</v>
      </c>
      <c r="F384" s="194" t="s">
        <v>8717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6954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8718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 x14ac:dyDescent="0.2">
      <c r="B386" s="176"/>
      <c r="C386" s="177"/>
      <c r="D386" s="178" t="s">
        <v>75</v>
      </c>
      <c r="E386" s="190" t="s">
        <v>8017</v>
      </c>
      <c r="F386" s="190" t="s">
        <v>8719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 x14ac:dyDescent="0.2">
      <c r="A387" s="34"/>
      <c r="B387" s="35"/>
      <c r="C387" s="192" t="s">
        <v>1136</v>
      </c>
      <c r="D387" s="192" t="s">
        <v>274</v>
      </c>
      <c r="E387" s="193" t="s">
        <v>8720</v>
      </c>
      <c r="F387" s="194" t="s">
        <v>8721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 x14ac:dyDescent="0.2">
      <c r="A388" s="34"/>
      <c r="B388" s="35"/>
      <c r="C388" s="36"/>
      <c r="D388" s="205" t="s">
        <v>281</v>
      </c>
      <c r="E388" s="36"/>
      <c r="F388" s="206" t="s">
        <v>8722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 x14ac:dyDescent="0.2">
      <c r="B389" s="176"/>
      <c r="C389" s="177"/>
      <c r="D389" s="178" t="s">
        <v>75</v>
      </c>
      <c r="E389" s="190" t="s">
        <v>8723</v>
      </c>
      <c r="F389" s="190" t="s">
        <v>8724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 x14ac:dyDescent="0.2">
      <c r="A390" s="34"/>
      <c r="B390" s="35"/>
      <c r="C390" s="192" t="s">
        <v>1208</v>
      </c>
      <c r="D390" s="192" t="s">
        <v>274</v>
      </c>
      <c r="E390" s="193" t="s">
        <v>8725</v>
      </c>
      <c r="F390" s="194" t="s">
        <v>8726</v>
      </c>
      <c r="G390" s="195" t="s">
        <v>4830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 x14ac:dyDescent="0.2">
      <c r="A391" s="34"/>
      <c r="B391" s="35"/>
      <c r="C391" s="36"/>
      <c r="D391" s="205" t="s">
        <v>281</v>
      </c>
      <c r="E391" s="36"/>
      <c r="F391" s="206" t="s">
        <v>8727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 x14ac:dyDescent="0.2">
      <c r="B392" s="176"/>
      <c r="C392" s="177"/>
      <c r="D392" s="178" t="s">
        <v>75</v>
      </c>
      <c r="E392" s="190" t="s">
        <v>8021</v>
      </c>
      <c r="F392" s="190" t="s">
        <v>8728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 x14ac:dyDescent="0.2">
      <c r="A393" s="34"/>
      <c r="B393" s="35"/>
      <c r="C393" s="192" t="s">
        <v>1251</v>
      </c>
      <c r="D393" s="192" t="s">
        <v>274</v>
      </c>
      <c r="E393" s="193" t="s">
        <v>8729</v>
      </c>
      <c r="F393" s="194" t="s">
        <v>8730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 x14ac:dyDescent="0.2">
      <c r="A394" s="34"/>
      <c r="B394" s="35"/>
      <c r="C394" s="36"/>
      <c r="D394" s="205" t="s">
        <v>281</v>
      </c>
      <c r="E394" s="36"/>
      <c r="F394" s="206" t="s">
        <v>8731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 x14ac:dyDescent="0.2">
      <c r="B395" s="176"/>
      <c r="C395" s="177"/>
      <c r="D395" s="178" t="s">
        <v>75</v>
      </c>
      <c r="E395" s="179" t="s">
        <v>8732</v>
      </c>
      <c r="F395" s="179" t="s">
        <v>8733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 x14ac:dyDescent="0.2">
      <c r="A396" s="34"/>
      <c r="B396" s="35"/>
      <c r="C396" s="192" t="s">
        <v>1358</v>
      </c>
      <c r="D396" s="192" t="s">
        <v>274</v>
      </c>
      <c r="E396" s="193" t="s">
        <v>8734</v>
      </c>
      <c r="F396" s="194" t="s">
        <v>8735</v>
      </c>
      <c r="G396" s="195" t="s">
        <v>4830</v>
      </c>
      <c r="H396" s="196">
        <v>1</v>
      </c>
      <c r="I396" s="197"/>
      <c r="J396" s="198">
        <f>ROUND(I396*H396,2)</f>
        <v>0</v>
      </c>
      <c r="K396" s="194" t="s">
        <v>8415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 x14ac:dyDescent="0.2">
      <c r="A397" s="34"/>
      <c r="B397" s="35"/>
      <c r="C397" s="192" t="s">
        <v>1366</v>
      </c>
      <c r="D397" s="192" t="s">
        <v>274</v>
      </c>
      <c r="E397" s="193" t="s">
        <v>8736</v>
      </c>
      <c r="F397" s="194" t="s">
        <v>8737</v>
      </c>
      <c r="G397" s="195" t="s">
        <v>4830</v>
      </c>
      <c r="H397" s="196">
        <v>1</v>
      </c>
      <c r="I397" s="197"/>
      <c r="J397" s="198">
        <f>ROUND(I397*H397,2)</f>
        <v>0</v>
      </c>
      <c r="K397" s="194" t="s">
        <v>8415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 x14ac:dyDescent="0.2">
      <c r="A398" s="34"/>
      <c r="B398" s="35"/>
      <c r="C398" s="192" t="s">
        <v>1374</v>
      </c>
      <c r="D398" s="192" t="s">
        <v>274</v>
      </c>
      <c r="E398" s="193" t="s">
        <v>8738</v>
      </c>
      <c r="F398" s="194" t="s">
        <v>8739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 x14ac:dyDescent="0.2">
      <c r="A399" s="34"/>
      <c r="B399" s="35"/>
      <c r="C399" s="36"/>
      <c r="D399" s="205" t="s">
        <v>281</v>
      </c>
      <c r="E399" s="36"/>
      <c r="F399" s="206" t="s">
        <v>8740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 x14ac:dyDescent="0.2">
      <c r="A400" s="34"/>
      <c r="B400" s="35"/>
      <c r="C400" s="192" t="s">
        <v>1380</v>
      </c>
      <c r="D400" s="192" t="s">
        <v>274</v>
      </c>
      <c r="E400" s="193" t="s">
        <v>8741</v>
      </c>
      <c r="F400" s="194" t="s">
        <v>8742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8743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 x14ac:dyDescent="0.2">
      <c r="A402" s="34"/>
      <c r="B402" s="35"/>
      <c r="C402" s="192" t="s">
        <v>1387</v>
      </c>
      <c r="D402" s="192" t="s">
        <v>274</v>
      </c>
      <c r="E402" s="193" t="s">
        <v>8744</v>
      </c>
      <c r="F402" s="194" t="s">
        <v>8745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 x14ac:dyDescent="0.2">
      <c r="A403" s="34"/>
      <c r="B403" s="35"/>
      <c r="C403" s="36"/>
      <c r="D403" s="205" t="s">
        <v>281</v>
      </c>
      <c r="E403" s="36"/>
      <c r="F403" s="206" t="s">
        <v>8746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 x14ac:dyDescent="0.2">
      <c r="A404" s="34"/>
      <c r="B404" s="35"/>
      <c r="C404" s="192" t="s">
        <v>1397</v>
      </c>
      <c r="D404" s="192" t="s">
        <v>274</v>
      </c>
      <c r="E404" s="193" t="s">
        <v>8747</v>
      </c>
      <c r="F404" s="194" t="s">
        <v>8748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 x14ac:dyDescent="0.2">
      <c r="A405" s="34"/>
      <c r="B405" s="35"/>
      <c r="C405" s="36"/>
      <c r="D405" s="205" t="s">
        <v>281</v>
      </c>
      <c r="E405" s="36"/>
      <c r="F405" s="206" t="s">
        <v>8749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 x14ac:dyDescent="0.2">
      <c r="A406" s="34"/>
      <c r="B406" s="35"/>
      <c r="C406" s="192" t="s">
        <v>1405</v>
      </c>
      <c r="D406" s="192" t="s">
        <v>274</v>
      </c>
      <c r="E406" s="193" t="s">
        <v>8750</v>
      </c>
      <c r="F406" s="194" t="s">
        <v>8751</v>
      </c>
      <c r="G406" s="195" t="s">
        <v>4830</v>
      </c>
      <c r="H406" s="196">
        <v>1</v>
      </c>
      <c r="I406" s="197"/>
      <c r="J406" s="198">
        <f>ROUND(I406*H406,2)</f>
        <v>0</v>
      </c>
      <c r="K406" s="194" t="s">
        <v>8415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6972</v>
      </c>
    </row>
    <row r="407" spans="1:65" s="2" customFormat="1" ht="16.5" customHeight="1" x14ac:dyDescent="0.2">
      <c r="A407" s="34"/>
      <c r="B407" s="35"/>
      <c r="C407" s="192" t="s">
        <v>1418</v>
      </c>
      <c r="D407" s="192" t="s">
        <v>274</v>
      </c>
      <c r="E407" s="193" t="s">
        <v>8752</v>
      </c>
      <c r="F407" s="194" t="s">
        <v>8356</v>
      </c>
      <c r="G407" s="195" t="s">
        <v>4830</v>
      </c>
      <c r="H407" s="196">
        <v>1</v>
      </c>
      <c r="I407" s="197"/>
      <c r="J407" s="198">
        <f>ROUND(I407*H407,2)</f>
        <v>0</v>
      </c>
      <c r="K407" s="194" t="s">
        <v>8415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 x14ac:dyDescent="0.2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Qu0Mn93DzPxYPBs9G3eys8hL3IwMjhn+w5JNHu/DQ+wVXQl6C7Bs4nHoUvasTgF9UvLYygPQfIJ2p65KCcFEsA==" saltValue="Cqm7TwgeT4CaBE1DnVw+ze2T1JRe6okZ/WXWTh0ReKp0coUu5Bd5pPlDg0Vwy2/nrLN76VwIvN1jzMdyxmA9Tg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8753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8754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8755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8756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8757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8758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8759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8760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 x14ac:dyDescent="0.2">
      <c r="B105" s="160"/>
      <c r="C105" s="104"/>
      <c r="D105" s="161" t="s">
        <v>8761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 x14ac:dyDescent="0.2">
      <c r="B106" s="160"/>
      <c r="C106" s="104"/>
      <c r="D106" s="161" t="s">
        <v>8762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 x14ac:dyDescent="0.2">
      <c r="B107" s="160"/>
      <c r="C107" s="104"/>
      <c r="D107" s="161" t="s">
        <v>8763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 x14ac:dyDescent="0.2">
      <c r="B108" s="160"/>
      <c r="C108" s="104"/>
      <c r="D108" s="161" t="s">
        <v>8764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 x14ac:dyDescent="0.2">
      <c r="B109" s="160"/>
      <c r="C109" s="104"/>
      <c r="D109" s="161" t="s">
        <v>8765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 x14ac:dyDescent="0.2">
      <c r="B110" s="160"/>
      <c r="C110" s="104"/>
      <c r="D110" s="161" t="s">
        <v>8766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 x14ac:dyDescent="0.2">
      <c r="B111" s="160"/>
      <c r="C111" s="104"/>
      <c r="D111" s="161" t="s">
        <v>8767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 x14ac:dyDescent="0.2">
      <c r="B112" s="160"/>
      <c r="C112" s="104"/>
      <c r="D112" s="161" t="s">
        <v>8768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 x14ac:dyDescent="0.2">
      <c r="B113" s="160"/>
      <c r="C113" s="104"/>
      <c r="D113" s="161" t="s">
        <v>8769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 x14ac:dyDescent="0.2">
      <c r="B114" s="160"/>
      <c r="C114" s="104"/>
      <c r="D114" s="161" t="s">
        <v>8770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 x14ac:dyDescent="0.2">
      <c r="B115" s="160"/>
      <c r="C115" s="104"/>
      <c r="D115" s="161" t="s">
        <v>8771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 x14ac:dyDescent="0.2">
      <c r="B116" s="160"/>
      <c r="C116" s="104"/>
      <c r="D116" s="161" t="s">
        <v>8772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 x14ac:dyDescent="0.2">
      <c r="B117" s="160"/>
      <c r="C117" s="104"/>
      <c r="D117" s="161" t="s">
        <v>8773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 x14ac:dyDescent="0.2">
      <c r="B118" s="160"/>
      <c r="C118" s="104"/>
      <c r="D118" s="161" t="s">
        <v>8774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 x14ac:dyDescent="0.2">
      <c r="B119" s="160"/>
      <c r="C119" s="104"/>
      <c r="D119" s="161" t="s">
        <v>8775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 x14ac:dyDescent="0.2">
      <c r="B120" s="160"/>
      <c r="C120" s="104"/>
      <c r="D120" s="161" t="s">
        <v>8776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 x14ac:dyDescent="0.2">
      <c r="B121" s="160"/>
      <c r="C121" s="104"/>
      <c r="D121" s="161" t="s">
        <v>8777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 x14ac:dyDescent="0.2">
      <c r="B122" s="160"/>
      <c r="C122" s="104"/>
      <c r="D122" s="161" t="s">
        <v>8778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 x14ac:dyDescent="0.2">
      <c r="B123" s="160"/>
      <c r="C123" s="104"/>
      <c r="D123" s="161" t="s">
        <v>8779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 x14ac:dyDescent="0.2">
      <c r="B124" s="160"/>
      <c r="C124" s="104"/>
      <c r="D124" s="161" t="s">
        <v>8780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 x14ac:dyDescent="0.2">
      <c r="B125" s="160"/>
      <c r="C125" s="104"/>
      <c r="D125" s="161" t="s">
        <v>8781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 x14ac:dyDescent="0.2">
      <c r="B126" s="160"/>
      <c r="C126" s="104"/>
      <c r="D126" s="161" t="s">
        <v>8782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 x14ac:dyDescent="0.2">
      <c r="B127" s="160"/>
      <c r="C127" s="104"/>
      <c r="D127" s="161" t="s">
        <v>6035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 x14ac:dyDescent="0.2">
      <c r="B128" s="160"/>
      <c r="C128" s="104"/>
      <c r="D128" s="161" t="s">
        <v>8783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 x14ac:dyDescent="0.2">
      <c r="B129" s="160"/>
      <c r="C129" s="104"/>
      <c r="D129" s="161" t="s">
        <v>8784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 x14ac:dyDescent="0.2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 x14ac:dyDescent="0.2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 x14ac:dyDescent="0.2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 x14ac:dyDescent="0.2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 x14ac:dyDescent="0.2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 x14ac:dyDescent="0.2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 x14ac:dyDescent="0.2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 x14ac:dyDescent="0.2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 x14ac:dyDescent="0.2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 x14ac:dyDescent="0.2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 x14ac:dyDescent="0.2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 x14ac:dyDescent="0.2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45233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 x14ac:dyDescent="0.2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 x14ac:dyDescent="0.2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 x14ac:dyDescent="0.2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 x14ac:dyDescent="0.2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 x14ac:dyDescent="0.2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 x14ac:dyDescent="0.25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 x14ac:dyDescent="0.2">
      <c r="B152" s="176"/>
      <c r="C152" s="177"/>
      <c r="D152" s="178" t="s">
        <v>75</v>
      </c>
      <c r="E152" s="179" t="s">
        <v>108</v>
      </c>
      <c r="F152" s="179" t="s">
        <v>8785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 x14ac:dyDescent="0.2">
      <c r="B153" s="176"/>
      <c r="C153" s="177"/>
      <c r="D153" s="178" t="s">
        <v>75</v>
      </c>
      <c r="E153" s="190" t="s">
        <v>8786</v>
      </c>
      <c r="F153" s="190" t="s">
        <v>8787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 x14ac:dyDescent="0.2">
      <c r="A154" s="34"/>
      <c r="B154" s="35"/>
      <c r="C154" s="232" t="s">
        <v>16</v>
      </c>
      <c r="D154" s="232" t="s">
        <v>394</v>
      </c>
      <c r="E154" s="233" t="s">
        <v>8788</v>
      </c>
      <c r="F154" s="234" t="s">
        <v>8789</v>
      </c>
      <c r="G154" s="235" t="s">
        <v>5239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8790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 x14ac:dyDescent="0.2">
      <c r="A156" s="34"/>
      <c r="B156" s="35"/>
      <c r="C156" s="232" t="s">
        <v>84</v>
      </c>
      <c r="D156" s="232" t="s">
        <v>394</v>
      </c>
      <c r="E156" s="233" t="s">
        <v>8791</v>
      </c>
      <c r="F156" s="234" t="s">
        <v>8792</v>
      </c>
      <c r="G156" s="235" t="s">
        <v>5239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8793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 x14ac:dyDescent="0.2">
      <c r="A158" s="34"/>
      <c r="B158" s="35"/>
      <c r="C158" s="232" t="s">
        <v>291</v>
      </c>
      <c r="D158" s="232" t="s">
        <v>394</v>
      </c>
      <c r="E158" s="233" t="s">
        <v>8794</v>
      </c>
      <c r="F158" s="234" t="s">
        <v>8795</v>
      </c>
      <c r="G158" s="235" t="s">
        <v>8796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8797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279</v>
      </c>
      <c r="D160" s="192" t="s">
        <v>274</v>
      </c>
      <c r="E160" s="193" t="s">
        <v>8798</v>
      </c>
      <c r="F160" s="194" t="s">
        <v>8799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8800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8801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 x14ac:dyDescent="0.2">
      <c r="A162" s="34"/>
      <c r="B162" s="35"/>
      <c r="C162" s="232" t="s">
        <v>4523</v>
      </c>
      <c r="D162" s="232" t="s">
        <v>394</v>
      </c>
      <c r="E162" s="233" t="s">
        <v>8802</v>
      </c>
      <c r="F162" s="234" t="s">
        <v>8803</v>
      </c>
      <c r="G162" s="235" t="s">
        <v>5239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8804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 x14ac:dyDescent="0.2">
      <c r="A164" s="34"/>
      <c r="B164" s="35"/>
      <c r="C164" s="232" t="s">
        <v>305</v>
      </c>
      <c r="D164" s="232" t="s">
        <v>394</v>
      </c>
      <c r="E164" s="233" t="s">
        <v>8805</v>
      </c>
      <c r="F164" s="234" t="s">
        <v>8806</v>
      </c>
      <c r="G164" s="235" t="s">
        <v>5239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8807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 x14ac:dyDescent="0.2">
      <c r="A166" s="34"/>
      <c r="B166" s="35"/>
      <c r="C166" s="232" t="s">
        <v>4532</v>
      </c>
      <c r="D166" s="232" t="s">
        <v>394</v>
      </c>
      <c r="E166" s="233" t="s">
        <v>8808</v>
      </c>
      <c r="F166" s="234" t="s">
        <v>8809</v>
      </c>
      <c r="G166" s="235" t="s">
        <v>5239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8810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 x14ac:dyDescent="0.2">
      <c r="A168" s="34"/>
      <c r="B168" s="35"/>
      <c r="C168" s="232" t="s">
        <v>313</v>
      </c>
      <c r="D168" s="232" t="s">
        <v>394</v>
      </c>
      <c r="E168" s="233" t="s">
        <v>8811</v>
      </c>
      <c r="F168" s="234" t="s">
        <v>8812</v>
      </c>
      <c r="G168" s="235" t="s">
        <v>5239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8813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232" t="s">
        <v>2526</v>
      </c>
      <c r="D170" s="232" t="s">
        <v>394</v>
      </c>
      <c r="E170" s="233" t="s">
        <v>8814</v>
      </c>
      <c r="F170" s="234" t="s">
        <v>8815</v>
      </c>
      <c r="G170" s="235" t="s">
        <v>5239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8816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 x14ac:dyDescent="0.2">
      <c r="A172" s="34"/>
      <c r="B172" s="35"/>
      <c r="C172" s="232" t="s">
        <v>320</v>
      </c>
      <c r="D172" s="232" t="s">
        <v>394</v>
      </c>
      <c r="E172" s="233" t="s">
        <v>8817</v>
      </c>
      <c r="F172" s="234" t="s">
        <v>8818</v>
      </c>
      <c r="G172" s="235" t="s">
        <v>5239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8819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 x14ac:dyDescent="0.2">
      <c r="A174" s="34"/>
      <c r="B174" s="35"/>
      <c r="C174" s="192" t="s">
        <v>330</v>
      </c>
      <c r="D174" s="192" t="s">
        <v>274</v>
      </c>
      <c r="E174" s="193" t="s">
        <v>8820</v>
      </c>
      <c r="F174" s="194" t="s">
        <v>8821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8822</v>
      </c>
    </row>
    <row r="175" spans="1:65" s="2" customFormat="1" ht="11.25" x14ac:dyDescent="0.2">
      <c r="A175" s="34"/>
      <c r="B175" s="35"/>
      <c r="C175" s="36"/>
      <c r="D175" s="205" t="s">
        <v>281</v>
      </c>
      <c r="E175" s="36"/>
      <c r="F175" s="206" t="s">
        <v>8823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 x14ac:dyDescent="0.2">
      <c r="A176" s="34"/>
      <c r="B176" s="35"/>
      <c r="C176" s="232" t="s">
        <v>344</v>
      </c>
      <c r="D176" s="232" t="s">
        <v>394</v>
      </c>
      <c r="E176" s="233" t="s">
        <v>8824</v>
      </c>
      <c r="F176" s="234" t="s">
        <v>8825</v>
      </c>
      <c r="G176" s="235" t="s">
        <v>5239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8826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 x14ac:dyDescent="0.2">
      <c r="A178" s="34"/>
      <c r="B178" s="35"/>
      <c r="C178" s="232" t="s">
        <v>4822</v>
      </c>
      <c r="D178" s="232" t="s">
        <v>394</v>
      </c>
      <c r="E178" s="233" t="s">
        <v>8827</v>
      </c>
      <c r="F178" s="234" t="s">
        <v>8828</v>
      </c>
      <c r="G178" s="235" t="s">
        <v>5239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8829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 x14ac:dyDescent="0.2">
      <c r="A180" s="34"/>
      <c r="B180" s="35"/>
      <c r="C180" s="232" t="s">
        <v>5118</v>
      </c>
      <c r="D180" s="232" t="s">
        <v>394</v>
      </c>
      <c r="E180" s="233" t="s">
        <v>8830</v>
      </c>
      <c r="F180" s="234" t="s">
        <v>8831</v>
      </c>
      <c r="G180" s="235" t="s">
        <v>5239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 x14ac:dyDescent="0.2">
      <c r="A182" s="34"/>
      <c r="B182" s="35"/>
      <c r="C182" s="192" t="s">
        <v>8</v>
      </c>
      <c r="D182" s="192" t="s">
        <v>274</v>
      </c>
      <c r="E182" s="193" t="s">
        <v>8833</v>
      </c>
      <c r="F182" s="194" t="s">
        <v>8834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8835</v>
      </c>
    </row>
    <row r="183" spans="1:65" s="2" customFormat="1" ht="11.25" x14ac:dyDescent="0.2">
      <c r="A183" s="34"/>
      <c r="B183" s="35"/>
      <c r="C183" s="36"/>
      <c r="D183" s="205" t="s">
        <v>281</v>
      </c>
      <c r="E183" s="36"/>
      <c r="F183" s="206" t="s">
        <v>8836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 x14ac:dyDescent="0.2">
      <c r="A184" s="34"/>
      <c r="B184" s="35"/>
      <c r="C184" s="232" t="s">
        <v>358</v>
      </c>
      <c r="D184" s="232" t="s">
        <v>394</v>
      </c>
      <c r="E184" s="233" t="s">
        <v>8837</v>
      </c>
      <c r="F184" s="234" t="s">
        <v>8838</v>
      </c>
      <c r="G184" s="235" t="s">
        <v>5239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8839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 x14ac:dyDescent="0.2">
      <c r="A186" s="34"/>
      <c r="B186" s="35"/>
      <c r="C186" s="232" t="s">
        <v>363</v>
      </c>
      <c r="D186" s="232" t="s">
        <v>394</v>
      </c>
      <c r="E186" s="233" t="s">
        <v>8840</v>
      </c>
      <c r="F186" s="234" t="s">
        <v>8841</v>
      </c>
      <c r="G186" s="235" t="s">
        <v>5239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8842</v>
      </c>
    </row>
    <row r="187" spans="1:65" s="14" customFormat="1" ht="11.25" x14ac:dyDescent="0.2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 x14ac:dyDescent="0.2">
      <c r="A188" s="34"/>
      <c r="B188" s="35"/>
      <c r="C188" s="232" t="s">
        <v>368</v>
      </c>
      <c r="D188" s="232" t="s">
        <v>394</v>
      </c>
      <c r="E188" s="233" t="s">
        <v>8843</v>
      </c>
      <c r="F188" s="234" t="s">
        <v>8844</v>
      </c>
      <c r="G188" s="235" t="s">
        <v>5239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8845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 x14ac:dyDescent="0.2">
      <c r="A190" s="34"/>
      <c r="B190" s="35"/>
      <c r="C190" s="232" t="s">
        <v>5992</v>
      </c>
      <c r="D190" s="232" t="s">
        <v>394</v>
      </c>
      <c r="E190" s="233" t="s">
        <v>8846</v>
      </c>
      <c r="F190" s="234" t="s">
        <v>8847</v>
      </c>
      <c r="G190" s="235" t="s">
        <v>5239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8848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377</v>
      </c>
      <c r="D192" s="192" t="s">
        <v>274</v>
      </c>
      <c r="E192" s="193" t="s">
        <v>8833</v>
      </c>
      <c r="F192" s="194" t="s">
        <v>8834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8849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8836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 x14ac:dyDescent="0.2">
      <c r="A194" s="34"/>
      <c r="B194" s="35"/>
      <c r="C194" s="232" t="s">
        <v>7</v>
      </c>
      <c r="D194" s="232" t="s">
        <v>394</v>
      </c>
      <c r="E194" s="233" t="s">
        <v>8850</v>
      </c>
      <c r="F194" s="234" t="s">
        <v>8851</v>
      </c>
      <c r="G194" s="235" t="s">
        <v>5239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 x14ac:dyDescent="0.2">
      <c r="A196" s="34"/>
      <c r="B196" s="35"/>
      <c r="C196" s="192" t="s">
        <v>393</v>
      </c>
      <c r="D196" s="192" t="s">
        <v>274</v>
      </c>
      <c r="E196" s="193" t="s">
        <v>8853</v>
      </c>
      <c r="F196" s="194" t="s">
        <v>8854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8855</v>
      </c>
    </row>
    <row r="197" spans="1:65" s="2" customFormat="1" ht="11.25" x14ac:dyDescent="0.2">
      <c r="A197" s="34"/>
      <c r="B197" s="35"/>
      <c r="C197" s="36"/>
      <c r="D197" s="205" t="s">
        <v>281</v>
      </c>
      <c r="E197" s="36"/>
      <c r="F197" s="206" t="s">
        <v>8856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 x14ac:dyDescent="0.2">
      <c r="A198" s="34"/>
      <c r="B198" s="35"/>
      <c r="C198" s="232" t="s">
        <v>399</v>
      </c>
      <c r="D198" s="232" t="s">
        <v>394</v>
      </c>
      <c r="E198" s="233" t="s">
        <v>8857</v>
      </c>
      <c r="F198" s="234" t="s">
        <v>8858</v>
      </c>
      <c r="G198" s="235" t="s">
        <v>5239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8859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 x14ac:dyDescent="0.2">
      <c r="A200" s="34"/>
      <c r="B200" s="35"/>
      <c r="C200" s="192" t="s">
        <v>413</v>
      </c>
      <c r="D200" s="192" t="s">
        <v>274</v>
      </c>
      <c r="E200" s="193" t="s">
        <v>8860</v>
      </c>
      <c r="F200" s="194" t="s">
        <v>8861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8862</v>
      </c>
    </row>
    <row r="201" spans="1:65" s="2" customFormat="1" ht="11.25" x14ac:dyDescent="0.2">
      <c r="A201" s="34"/>
      <c r="B201" s="35"/>
      <c r="C201" s="36"/>
      <c r="D201" s="205" t="s">
        <v>281</v>
      </c>
      <c r="E201" s="36"/>
      <c r="F201" s="206" t="s">
        <v>8863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 x14ac:dyDescent="0.2">
      <c r="A202" s="34"/>
      <c r="B202" s="35"/>
      <c r="C202" s="232" t="s">
        <v>417</v>
      </c>
      <c r="D202" s="232" t="s">
        <v>394</v>
      </c>
      <c r="E202" s="233" t="s">
        <v>8864</v>
      </c>
      <c r="F202" s="234" t="s">
        <v>8865</v>
      </c>
      <c r="G202" s="235" t="s">
        <v>5239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8866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431</v>
      </c>
      <c r="D204" s="192" t="s">
        <v>274</v>
      </c>
      <c r="E204" s="193" t="s">
        <v>8867</v>
      </c>
      <c r="F204" s="194" t="s">
        <v>8868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8869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8870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 x14ac:dyDescent="0.2">
      <c r="A206" s="34"/>
      <c r="B206" s="35"/>
      <c r="C206" s="232" t="s">
        <v>448</v>
      </c>
      <c r="D206" s="232" t="s">
        <v>394</v>
      </c>
      <c r="E206" s="233" t="s">
        <v>8871</v>
      </c>
      <c r="F206" s="234" t="s">
        <v>8872</v>
      </c>
      <c r="G206" s="235" t="s">
        <v>5239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8873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 x14ac:dyDescent="0.2">
      <c r="A208" s="34"/>
      <c r="B208" s="35"/>
      <c r="C208" s="232" t="s">
        <v>453</v>
      </c>
      <c r="D208" s="232" t="s">
        <v>394</v>
      </c>
      <c r="E208" s="233" t="s">
        <v>8874</v>
      </c>
      <c r="F208" s="234" t="s">
        <v>8875</v>
      </c>
      <c r="G208" s="235" t="s">
        <v>5239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8876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 x14ac:dyDescent="0.2">
      <c r="A210" s="34"/>
      <c r="B210" s="35"/>
      <c r="C210" s="192" t="s">
        <v>464</v>
      </c>
      <c r="D210" s="192" t="s">
        <v>274</v>
      </c>
      <c r="E210" s="193" t="s">
        <v>8877</v>
      </c>
      <c r="F210" s="194" t="s">
        <v>8878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8879</v>
      </c>
    </row>
    <row r="211" spans="1:65" s="2" customFormat="1" ht="11.25" x14ac:dyDescent="0.2">
      <c r="A211" s="34"/>
      <c r="B211" s="35"/>
      <c r="C211" s="36"/>
      <c r="D211" s="205" t="s">
        <v>281</v>
      </c>
      <c r="E211" s="36"/>
      <c r="F211" s="206" t="s">
        <v>8880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 x14ac:dyDescent="0.2">
      <c r="A212" s="34"/>
      <c r="B212" s="35"/>
      <c r="C212" s="232" t="s">
        <v>471</v>
      </c>
      <c r="D212" s="232" t="s">
        <v>394</v>
      </c>
      <c r="E212" s="233" t="s">
        <v>8881</v>
      </c>
      <c r="F212" s="234" t="s">
        <v>8882</v>
      </c>
      <c r="G212" s="235" t="s">
        <v>5239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8883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 x14ac:dyDescent="0.2">
      <c r="A214" s="34"/>
      <c r="B214" s="35"/>
      <c r="C214" s="232" t="s">
        <v>476</v>
      </c>
      <c r="D214" s="232" t="s">
        <v>394</v>
      </c>
      <c r="E214" s="233" t="s">
        <v>8884</v>
      </c>
      <c r="F214" s="234" t="s">
        <v>8885</v>
      </c>
      <c r="G214" s="235" t="s">
        <v>5239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8886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 x14ac:dyDescent="0.2">
      <c r="A216" s="34"/>
      <c r="B216" s="35"/>
      <c r="C216" s="232" t="s">
        <v>483</v>
      </c>
      <c r="D216" s="232" t="s">
        <v>394</v>
      </c>
      <c r="E216" s="233" t="s">
        <v>8887</v>
      </c>
      <c r="F216" s="234" t="s">
        <v>8888</v>
      </c>
      <c r="G216" s="235" t="s">
        <v>5239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8889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8890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 x14ac:dyDescent="0.2">
      <c r="A218" s="34"/>
      <c r="B218" s="35"/>
      <c r="C218" s="192" t="s">
        <v>491</v>
      </c>
      <c r="D218" s="192" t="s">
        <v>274</v>
      </c>
      <c r="E218" s="193" t="s">
        <v>8891</v>
      </c>
      <c r="F218" s="194" t="s">
        <v>8892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8893</v>
      </c>
    </row>
    <row r="219" spans="1:65" s="2" customFormat="1" ht="11.25" x14ac:dyDescent="0.2">
      <c r="A219" s="34"/>
      <c r="B219" s="35"/>
      <c r="C219" s="36"/>
      <c r="D219" s="205" t="s">
        <v>281</v>
      </c>
      <c r="E219" s="36"/>
      <c r="F219" s="206" t="s">
        <v>8894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 x14ac:dyDescent="0.2">
      <c r="A220" s="34"/>
      <c r="B220" s="35"/>
      <c r="C220" s="232" t="s">
        <v>496</v>
      </c>
      <c r="D220" s="232" t="s">
        <v>394</v>
      </c>
      <c r="E220" s="233" t="s">
        <v>8895</v>
      </c>
      <c r="F220" s="234" t="s">
        <v>8896</v>
      </c>
      <c r="G220" s="235" t="s">
        <v>5239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8897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 x14ac:dyDescent="0.2">
      <c r="A222" s="34"/>
      <c r="B222" s="35"/>
      <c r="C222" s="192" t="s">
        <v>504</v>
      </c>
      <c r="D222" s="192" t="s">
        <v>274</v>
      </c>
      <c r="E222" s="193" t="s">
        <v>8898</v>
      </c>
      <c r="F222" s="194" t="s">
        <v>8899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8900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8901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 x14ac:dyDescent="0.2">
      <c r="A224" s="34"/>
      <c r="B224" s="35"/>
      <c r="C224" s="232" t="s">
        <v>511</v>
      </c>
      <c r="D224" s="232" t="s">
        <v>394</v>
      </c>
      <c r="E224" s="233" t="s">
        <v>8902</v>
      </c>
      <c r="F224" s="234" t="s">
        <v>8903</v>
      </c>
      <c r="G224" s="235" t="s">
        <v>5239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8904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 x14ac:dyDescent="0.2">
      <c r="A226" s="34"/>
      <c r="B226" s="35"/>
      <c r="C226" s="192" t="s">
        <v>516</v>
      </c>
      <c r="D226" s="192" t="s">
        <v>274</v>
      </c>
      <c r="E226" s="193" t="s">
        <v>8905</v>
      </c>
      <c r="F226" s="194" t="s">
        <v>8906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8907</v>
      </c>
    </row>
    <row r="227" spans="1:65" s="2" customFormat="1" ht="11.25" x14ac:dyDescent="0.2">
      <c r="A227" s="34"/>
      <c r="B227" s="35"/>
      <c r="C227" s="36"/>
      <c r="D227" s="205" t="s">
        <v>281</v>
      </c>
      <c r="E227" s="36"/>
      <c r="F227" s="206" t="s">
        <v>8908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 x14ac:dyDescent="0.2">
      <c r="A228" s="34"/>
      <c r="B228" s="35"/>
      <c r="C228" s="232" t="s">
        <v>523</v>
      </c>
      <c r="D228" s="232" t="s">
        <v>394</v>
      </c>
      <c r="E228" s="233" t="s">
        <v>8909</v>
      </c>
      <c r="F228" s="234" t="s">
        <v>8910</v>
      </c>
      <c r="G228" s="235" t="s">
        <v>5239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8911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 x14ac:dyDescent="0.2">
      <c r="A230" s="34"/>
      <c r="B230" s="35"/>
      <c r="C230" s="192" t="s">
        <v>531</v>
      </c>
      <c r="D230" s="192" t="s">
        <v>274</v>
      </c>
      <c r="E230" s="193" t="s">
        <v>8912</v>
      </c>
      <c r="F230" s="194" t="s">
        <v>8913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8914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8915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 x14ac:dyDescent="0.2">
      <c r="A232" s="34"/>
      <c r="B232" s="35"/>
      <c r="C232" s="232" t="s">
        <v>536</v>
      </c>
      <c r="D232" s="232" t="s">
        <v>394</v>
      </c>
      <c r="E232" s="233" t="s">
        <v>8916</v>
      </c>
      <c r="F232" s="234" t="s">
        <v>8917</v>
      </c>
      <c r="G232" s="235" t="s">
        <v>5239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8918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 x14ac:dyDescent="0.2">
      <c r="A234" s="34"/>
      <c r="B234" s="35"/>
      <c r="C234" s="192" t="s">
        <v>544</v>
      </c>
      <c r="D234" s="192" t="s">
        <v>274</v>
      </c>
      <c r="E234" s="193" t="s">
        <v>8919</v>
      </c>
      <c r="F234" s="194" t="s">
        <v>8920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8921</v>
      </c>
    </row>
    <row r="235" spans="1:65" s="2" customFormat="1" ht="11.25" x14ac:dyDescent="0.2">
      <c r="A235" s="34"/>
      <c r="B235" s="35"/>
      <c r="C235" s="36"/>
      <c r="D235" s="205" t="s">
        <v>281</v>
      </c>
      <c r="E235" s="36"/>
      <c r="F235" s="206" t="s">
        <v>8922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 x14ac:dyDescent="0.2">
      <c r="A236" s="34"/>
      <c r="B236" s="35"/>
      <c r="C236" s="232" t="s">
        <v>551</v>
      </c>
      <c r="D236" s="232" t="s">
        <v>394</v>
      </c>
      <c r="E236" s="233" t="s">
        <v>8923</v>
      </c>
      <c r="F236" s="234" t="s">
        <v>8924</v>
      </c>
      <c r="G236" s="235" t="s">
        <v>5239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8925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8926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 x14ac:dyDescent="0.2">
      <c r="A238" s="34"/>
      <c r="B238" s="35"/>
      <c r="C238" s="232" t="s">
        <v>559</v>
      </c>
      <c r="D238" s="232" t="s">
        <v>394</v>
      </c>
      <c r="E238" s="233" t="s">
        <v>8927</v>
      </c>
      <c r="F238" s="234" t="s">
        <v>8928</v>
      </c>
      <c r="G238" s="235" t="s">
        <v>5239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8929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8930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 x14ac:dyDescent="0.2">
      <c r="A240" s="34"/>
      <c r="B240" s="35"/>
      <c r="C240" s="192" t="s">
        <v>574</v>
      </c>
      <c r="D240" s="192" t="s">
        <v>274</v>
      </c>
      <c r="E240" s="193" t="s">
        <v>8931</v>
      </c>
      <c r="F240" s="194" t="s">
        <v>8932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8933</v>
      </c>
    </row>
    <row r="241" spans="1:65" s="2" customFormat="1" ht="16.5" customHeight="1" x14ac:dyDescent="0.2">
      <c r="A241" s="34"/>
      <c r="B241" s="35"/>
      <c r="C241" s="232" t="s">
        <v>584</v>
      </c>
      <c r="D241" s="232" t="s">
        <v>394</v>
      </c>
      <c r="E241" s="233" t="s">
        <v>8934</v>
      </c>
      <c r="F241" s="234" t="s">
        <v>8935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8936</v>
      </c>
    </row>
    <row r="242" spans="1:65" s="14" customFormat="1" ht="11.25" x14ac:dyDescent="0.2">
      <c r="B242" s="221"/>
      <c r="C242" s="222"/>
      <c r="D242" s="212" t="s">
        <v>283</v>
      </c>
      <c r="E242" s="223" t="s">
        <v>1</v>
      </c>
      <c r="F242" s="224" t="s">
        <v>8937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 x14ac:dyDescent="0.2">
      <c r="A243" s="34"/>
      <c r="B243" s="35"/>
      <c r="C243" s="232" t="s">
        <v>594</v>
      </c>
      <c r="D243" s="232" t="s">
        <v>394</v>
      </c>
      <c r="E243" s="233" t="s">
        <v>8938</v>
      </c>
      <c r="F243" s="234" t="s">
        <v>8939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8940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8941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 x14ac:dyDescent="0.2">
      <c r="B245" s="176"/>
      <c r="C245" s="177"/>
      <c r="D245" s="178" t="s">
        <v>75</v>
      </c>
      <c r="E245" s="190" t="s">
        <v>8942</v>
      </c>
      <c r="F245" s="190" t="s">
        <v>8943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 x14ac:dyDescent="0.2">
      <c r="A246" s="34"/>
      <c r="B246" s="35"/>
      <c r="C246" s="232" t="s">
        <v>606</v>
      </c>
      <c r="D246" s="232" t="s">
        <v>394</v>
      </c>
      <c r="E246" s="233" t="s">
        <v>8788</v>
      </c>
      <c r="F246" s="234" t="s">
        <v>8789</v>
      </c>
      <c r="G246" s="235" t="s">
        <v>5239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8944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 x14ac:dyDescent="0.2">
      <c r="A248" s="34"/>
      <c r="B248" s="35"/>
      <c r="C248" s="232" t="s">
        <v>617</v>
      </c>
      <c r="D248" s="232" t="s">
        <v>394</v>
      </c>
      <c r="E248" s="233" t="s">
        <v>8791</v>
      </c>
      <c r="F248" s="234" t="s">
        <v>8792</v>
      </c>
      <c r="G248" s="235" t="s">
        <v>5239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8945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 x14ac:dyDescent="0.2">
      <c r="A250" s="34"/>
      <c r="B250" s="35"/>
      <c r="C250" s="232" t="s">
        <v>632</v>
      </c>
      <c r="D250" s="232" t="s">
        <v>394</v>
      </c>
      <c r="E250" s="233" t="s">
        <v>8794</v>
      </c>
      <c r="F250" s="234" t="s">
        <v>8795</v>
      </c>
      <c r="G250" s="235" t="s">
        <v>8796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8946</v>
      </c>
    </row>
    <row r="251" spans="1:65" s="14" customFormat="1" ht="11.25" x14ac:dyDescent="0.2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 x14ac:dyDescent="0.2">
      <c r="A252" s="34"/>
      <c r="B252" s="35"/>
      <c r="C252" s="192" t="s">
        <v>644</v>
      </c>
      <c r="D252" s="192" t="s">
        <v>274</v>
      </c>
      <c r="E252" s="193" t="s">
        <v>8798</v>
      </c>
      <c r="F252" s="194" t="s">
        <v>8799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8947</v>
      </c>
    </row>
    <row r="253" spans="1:65" s="2" customFormat="1" ht="11.25" x14ac:dyDescent="0.2">
      <c r="A253" s="34"/>
      <c r="B253" s="35"/>
      <c r="C253" s="36"/>
      <c r="D253" s="205" t="s">
        <v>281</v>
      </c>
      <c r="E253" s="36"/>
      <c r="F253" s="206" t="s">
        <v>8801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 x14ac:dyDescent="0.2">
      <c r="A254" s="34"/>
      <c r="B254" s="35"/>
      <c r="C254" s="232" t="s">
        <v>653</v>
      </c>
      <c r="D254" s="232" t="s">
        <v>394</v>
      </c>
      <c r="E254" s="233" t="s">
        <v>8802</v>
      </c>
      <c r="F254" s="234" t="s">
        <v>8803</v>
      </c>
      <c r="G254" s="235" t="s">
        <v>5239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8948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 x14ac:dyDescent="0.2">
      <c r="A256" s="34"/>
      <c r="B256" s="35"/>
      <c r="C256" s="232" t="s">
        <v>662</v>
      </c>
      <c r="D256" s="232" t="s">
        <v>394</v>
      </c>
      <c r="E256" s="233" t="s">
        <v>8805</v>
      </c>
      <c r="F256" s="234" t="s">
        <v>8806</v>
      </c>
      <c r="G256" s="235" t="s">
        <v>5239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8949</v>
      </c>
    </row>
    <row r="257" spans="1:65" s="14" customFormat="1" ht="11.25" x14ac:dyDescent="0.2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 x14ac:dyDescent="0.2">
      <c r="A258" s="34"/>
      <c r="B258" s="35"/>
      <c r="C258" s="232" t="s">
        <v>667</v>
      </c>
      <c r="D258" s="232" t="s">
        <v>394</v>
      </c>
      <c r="E258" s="233" t="s">
        <v>8811</v>
      </c>
      <c r="F258" s="234" t="s">
        <v>8812</v>
      </c>
      <c r="G258" s="235" t="s">
        <v>5239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8950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 x14ac:dyDescent="0.2">
      <c r="A260" s="34"/>
      <c r="B260" s="35"/>
      <c r="C260" s="232" t="s">
        <v>676</v>
      </c>
      <c r="D260" s="232" t="s">
        <v>394</v>
      </c>
      <c r="E260" s="233" t="s">
        <v>8814</v>
      </c>
      <c r="F260" s="234" t="s">
        <v>8815</v>
      </c>
      <c r="G260" s="235" t="s">
        <v>5239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8951</v>
      </c>
    </row>
    <row r="261" spans="1:65" s="14" customFormat="1" ht="11.25" x14ac:dyDescent="0.2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 x14ac:dyDescent="0.2">
      <c r="A262" s="34"/>
      <c r="B262" s="35"/>
      <c r="C262" s="232" t="s">
        <v>684</v>
      </c>
      <c r="D262" s="232" t="s">
        <v>394</v>
      </c>
      <c r="E262" s="233" t="s">
        <v>8817</v>
      </c>
      <c r="F262" s="234" t="s">
        <v>8818</v>
      </c>
      <c r="G262" s="235" t="s">
        <v>5239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8952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 x14ac:dyDescent="0.2">
      <c r="A264" s="34"/>
      <c r="B264" s="35"/>
      <c r="C264" s="192" t="s">
        <v>692</v>
      </c>
      <c r="D264" s="192" t="s">
        <v>274</v>
      </c>
      <c r="E264" s="193" t="s">
        <v>8820</v>
      </c>
      <c r="F264" s="194" t="s">
        <v>8821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8953</v>
      </c>
    </row>
    <row r="265" spans="1:65" s="2" customFormat="1" ht="11.25" x14ac:dyDescent="0.2">
      <c r="A265" s="34"/>
      <c r="B265" s="35"/>
      <c r="C265" s="36"/>
      <c r="D265" s="205" t="s">
        <v>281</v>
      </c>
      <c r="E265" s="36"/>
      <c r="F265" s="206" t="s">
        <v>8823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 x14ac:dyDescent="0.2">
      <c r="A266" s="34"/>
      <c r="B266" s="35"/>
      <c r="C266" s="232" t="s">
        <v>701</v>
      </c>
      <c r="D266" s="232" t="s">
        <v>394</v>
      </c>
      <c r="E266" s="233" t="s">
        <v>8837</v>
      </c>
      <c r="F266" s="234" t="s">
        <v>8838</v>
      </c>
      <c r="G266" s="235" t="s">
        <v>5239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8954</v>
      </c>
    </row>
    <row r="267" spans="1:65" s="14" customFormat="1" ht="11.25" x14ac:dyDescent="0.2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 x14ac:dyDescent="0.2">
      <c r="A268" s="34"/>
      <c r="B268" s="35"/>
      <c r="C268" s="232" t="s">
        <v>713</v>
      </c>
      <c r="D268" s="232" t="s">
        <v>394</v>
      </c>
      <c r="E268" s="233" t="s">
        <v>8840</v>
      </c>
      <c r="F268" s="234" t="s">
        <v>8841</v>
      </c>
      <c r="G268" s="235" t="s">
        <v>5239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8955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 x14ac:dyDescent="0.2">
      <c r="A270" s="34"/>
      <c r="B270" s="35"/>
      <c r="C270" s="232" t="s">
        <v>718</v>
      </c>
      <c r="D270" s="232" t="s">
        <v>394</v>
      </c>
      <c r="E270" s="233" t="s">
        <v>8843</v>
      </c>
      <c r="F270" s="234" t="s">
        <v>8844</v>
      </c>
      <c r="G270" s="235" t="s">
        <v>5239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8956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 x14ac:dyDescent="0.2">
      <c r="A272" s="34"/>
      <c r="B272" s="35"/>
      <c r="C272" s="232" t="s">
        <v>727</v>
      </c>
      <c r="D272" s="232" t="s">
        <v>394</v>
      </c>
      <c r="E272" s="233" t="s">
        <v>8957</v>
      </c>
      <c r="F272" s="234" t="s">
        <v>8958</v>
      </c>
      <c r="G272" s="235" t="s">
        <v>5239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8959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 x14ac:dyDescent="0.2">
      <c r="A274" s="34"/>
      <c r="B274" s="35"/>
      <c r="C274" s="192" t="s">
        <v>733</v>
      </c>
      <c r="D274" s="192" t="s">
        <v>274</v>
      </c>
      <c r="E274" s="193" t="s">
        <v>8833</v>
      </c>
      <c r="F274" s="194" t="s">
        <v>8834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8960</v>
      </c>
    </row>
    <row r="275" spans="1:65" s="2" customFormat="1" ht="11.25" x14ac:dyDescent="0.2">
      <c r="A275" s="34"/>
      <c r="B275" s="35"/>
      <c r="C275" s="36"/>
      <c r="D275" s="205" t="s">
        <v>281</v>
      </c>
      <c r="E275" s="36"/>
      <c r="F275" s="206" t="s">
        <v>8836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 x14ac:dyDescent="0.2">
      <c r="A276" s="34"/>
      <c r="B276" s="35"/>
      <c r="C276" s="232" t="s">
        <v>741</v>
      </c>
      <c r="D276" s="232" t="s">
        <v>394</v>
      </c>
      <c r="E276" s="233" t="s">
        <v>8850</v>
      </c>
      <c r="F276" s="234" t="s">
        <v>8851</v>
      </c>
      <c r="G276" s="235" t="s">
        <v>5239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8961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 x14ac:dyDescent="0.2">
      <c r="A278" s="34"/>
      <c r="B278" s="35"/>
      <c r="C278" s="192" t="s">
        <v>755</v>
      </c>
      <c r="D278" s="192" t="s">
        <v>274</v>
      </c>
      <c r="E278" s="193" t="s">
        <v>8853</v>
      </c>
      <c r="F278" s="194" t="s">
        <v>8854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8962</v>
      </c>
    </row>
    <row r="279" spans="1:65" s="2" customFormat="1" ht="11.25" x14ac:dyDescent="0.2">
      <c r="A279" s="34"/>
      <c r="B279" s="35"/>
      <c r="C279" s="36"/>
      <c r="D279" s="205" t="s">
        <v>281</v>
      </c>
      <c r="E279" s="36"/>
      <c r="F279" s="206" t="s">
        <v>8856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 x14ac:dyDescent="0.2">
      <c r="A280" s="34"/>
      <c r="B280" s="35"/>
      <c r="C280" s="232" t="s">
        <v>765</v>
      </c>
      <c r="D280" s="232" t="s">
        <v>394</v>
      </c>
      <c r="E280" s="233" t="s">
        <v>8857</v>
      </c>
      <c r="F280" s="234" t="s">
        <v>8858</v>
      </c>
      <c r="G280" s="235" t="s">
        <v>5239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8963</v>
      </c>
    </row>
    <row r="281" spans="1:65" s="14" customFormat="1" ht="11.25" x14ac:dyDescent="0.2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 x14ac:dyDescent="0.2">
      <c r="A282" s="34"/>
      <c r="B282" s="35"/>
      <c r="C282" s="192" t="s">
        <v>771</v>
      </c>
      <c r="D282" s="192" t="s">
        <v>274</v>
      </c>
      <c r="E282" s="193" t="s">
        <v>8860</v>
      </c>
      <c r="F282" s="194" t="s">
        <v>8861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8964</v>
      </c>
    </row>
    <row r="283" spans="1:65" s="2" customFormat="1" ht="11.25" x14ac:dyDescent="0.2">
      <c r="A283" s="34"/>
      <c r="B283" s="35"/>
      <c r="C283" s="36"/>
      <c r="D283" s="205" t="s">
        <v>281</v>
      </c>
      <c r="E283" s="36"/>
      <c r="F283" s="206" t="s">
        <v>8863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 x14ac:dyDescent="0.2">
      <c r="A284" s="34"/>
      <c r="B284" s="35"/>
      <c r="C284" s="232" t="s">
        <v>781</v>
      </c>
      <c r="D284" s="232" t="s">
        <v>394</v>
      </c>
      <c r="E284" s="233" t="s">
        <v>8864</v>
      </c>
      <c r="F284" s="234" t="s">
        <v>8865</v>
      </c>
      <c r="G284" s="235" t="s">
        <v>5239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8965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 x14ac:dyDescent="0.2">
      <c r="A286" s="34"/>
      <c r="B286" s="35"/>
      <c r="C286" s="192" t="s">
        <v>789</v>
      </c>
      <c r="D286" s="192" t="s">
        <v>274</v>
      </c>
      <c r="E286" s="193" t="s">
        <v>8867</v>
      </c>
      <c r="F286" s="194" t="s">
        <v>8868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8966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8870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 x14ac:dyDescent="0.2">
      <c r="A288" s="34"/>
      <c r="B288" s="35"/>
      <c r="C288" s="232" t="s">
        <v>794</v>
      </c>
      <c r="D288" s="232" t="s">
        <v>394</v>
      </c>
      <c r="E288" s="233" t="s">
        <v>8871</v>
      </c>
      <c r="F288" s="234" t="s">
        <v>8872</v>
      </c>
      <c r="G288" s="235" t="s">
        <v>5239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8967</v>
      </c>
    </row>
    <row r="289" spans="1:65" s="14" customFormat="1" ht="11.25" x14ac:dyDescent="0.2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 x14ac:dyDescent="0.2">
      <c r="A290" s="34"/>
      <c r="B290" s="35"/>
      <c r="C290" s="232" t="s">
        <v>802</v>
      </c>
      <c r="D290" s="232" t="s">
        <v>394</v>
      </c>
      <c r="E290" s="233" t="s">
        <v>8874</v>
      </c>
      <c r="F290" s="234" t="s">
        <v>8875</v>
      </c>
      <c r="G290" s="235" t="s">
        <v>5239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8968</v>
      </c>
    </row>
    <row r="291" spans="1:65" s="14" customFormat="1" ht="11.25" x14ac:dyDescent="0.2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 x14ac:dyDescent="0.2">
      <c r="A292" s="34"/>
      <c r="B292" s="35"/>
      <c r="C292" s="192" t="s">
        <v>809</v>
      </c>
      <c r="D292" s="192" t="s">
        <v>274</v>
      </c>
      <c r="E292" s="193" t="s">
        <v>8877</v>
      </c>
      <c r="F292" s="194" t="s">
        <v>8878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8969</v>
      </c>
    </row>
    <row r="293" spans="1:65" s="2" customFormat="1" ht="11.25" x14ac:dyDescent="0.2">
      <c r="A293" s="34"/>
      <c r="B293" s="35"/>
      <c r="C293" s="36"/>
      <c r="D293" s="205" t="s">
        <v>281</v>
      </c>
      <c r="E293" s="36"/>
      <c r="F293" s="206" t="s">
        <v>8880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 x14ac:dyDescent="0.2">
      <c r="A294" s="34"/>
      <c r="B294" s="35"/>
      <c r="C294" s="232" t="s">
        <v>816</v>
      </c>
      <c r="D294" s="232" t="s">
        <v>394</v>
      </c>
      <c r="E294" s="233" t="s">
        <v>8881</v>
      </c>
      <c r="F294" s="234" t="s">
        <v>8882</v>
      </c>
      <c r="G294" s="235" t="s">
        <v>5239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8970</v>
      </c>
    </row>
    <row r="295" spans="1:65" s="2" customFormat="1" ht="37.9" customHeight="1" x14ac:dyDescent="0.2">
      <c r="A295" s="34"/>
      <c r="B295" s="35"/>
      <c r="C295" s="232" t="s">
        <v>824</v>
      </c>
      <c r="D295" s="232" t="s">
        <v>394</v>
      </c>
      <c r="E295" s="233" t="s">
        <v>8884</v>
      </c>
      <c r="F295" s="234" t="s">
        <v>8885</v>
      </c>
      <c r="G295" s="235" t="s">
        <v>5239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8971</v>
      </c>
    </row>
    <row r="296" spans="1:65" s="2" customFormat="1" ht="37.9" customHeight="1" x14ac:dyDescent="0.2">
      <c r="A296" s="34"/>
      <c r="B296" s="35"/>
      <c r="C296" s="232" t="s">
        <v>844</v>
      </c>
      <c r="D296" s="232" t="s">
        <v>394</v>
      </c>
      <c r="E296" s="233" t="s">
        <v>8887</v>
      </c>
      <c r="F296" s="234" t="s">
        <v>8888</v>
      </c>
      <c r="G296" s="235" t="s">
        <v>5239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 x14ac:dyDescent="0.2">
      <c r="A298" s="34"/>
      <c r="B298" s="35"/>
      <c r="C298" s="192" t="s">
        <v>856</v>
      </c>
      <c r="D298" s="192" t="s">
        <v>274</v>
      </c>
      <c r="E298" s="193" t="s">
        <v>8891</v>
      </c>
      <c r="F298" s="194" t="s">
        <v>8892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8973</v>
      </c>
    </row>
    <row r="299" spans="1:65" s="2" customFormat="1" ht="11.25" x14ac:dyDescent="0.2">
      <c r="A299" s="34"/>
      <c r="B299" s="35"/>
      <c r="C299" s="36"/>
      <c r="D299" s="205" t="s">
        <v>281</v>
      </c>
      <c r="E299" s="36"/>
      <c r="F299" s="206" t="s">
        <v>8894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 x14ac:dyDescent="0.2">
      <c r="A300" s="34"/>
      <c r="B300" s="35"/>
      <c r="C300" s="232" t="s">
        <v>871</v>
      </c>
      <c r="D300" s="232" t="s">
        <v>394</v>
      </c>
      <c r="E300" s="233" t="s">
        <v>8895</v>
      </c>
      <c r="F300" s="234" t="s">
        <v>8896</v>
      </c>
      <c r="G300" s="235" t="s">
        <v>5239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8974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 x14ac:dyDescent="0.2">
      <c r="A302" s="34"/>
      <c r="B302" s="35"/>
      <c r="C302" s="192" t="s">
        <v>901</v>
      </c>
      <c r="D302" s="192" t="s">
        <v>274</v>
      </c>
      <c r="E302" s="193" t="s">
        <v>8898</v>
      </c>
      <c r="F302" s="194" t="s">
        <v>8899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8975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8901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 x14ac:dyDescent="0.2">
      <c r="A304" s="34"/>
      <c r="B304" s="35"/>
      <c r="C304" s="232" t="s">
        <v>921</v>
      </c>
      <c r="D304" s="232" t="s">
        <v>394</v>
      </c>
      <c r="E304" s="233" t="s">
        <v>8902</v>
      </c>
      <c r="F304" s="234" t="s">
        <v>8903</v>
      </c>
      <c r="G304" s="235" t="s">
        <v>5239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8976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 x14ac:dyDescent="0.2">
      <c r="A306" s="34"/>
      <c r="B306" s="35"/>
      <c r="C306" s="192" t="s">
        <v>936</v>
      </c>
      <c r="D306" s="192" t="s">
        <v>274</v>
      </c>
      <c r="E306" s="193" t="s">
        <v>8905</v>
      </c>
      <c r="F306" s="194" t="s">
        <v>8906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8977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8908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 x14ac:dyDescent="0.2">
      <c r="A308" s="34"/>
      <c r="B308" s="35"/>
      <c r="C308" s="232" t="s">
        <v>941</v>
      </c>
      <c r="D308" s="232" t="s">
        <v>394</v>
      </c>
      <c r="E308" s="233" t="s">
        <v>8909</v>
      </c>
      <c r="F308" s="234" t="s">
        <v>8910</v>
      </c>
      <c r="G308" s="235" t="s">
        <v>5239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8978</v>
      </c>
    </row>
    <row r="309" spans="1:65" s="14" customFormat="1" ht="11.25" x14ac:dyDescent="0.2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 x14ac:dyDescent="0.2">
      <c r="A310" s="34"/>
      <c r="B310" s="35"/>
      <c r="C310" s="192" t="s">
        <v>949</v>
      </c>
      <c r="D310" s="192" t="s">
        <v>274</v>
      </c>
      <c r="E310" s="193" t="s">
        <v>8912</v>
      </c>
      <c r="F310" s="194" t="s">
        <v>8913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8979</v>
      </c>
    </row>
    <row r="311" spans="1:65" s="2" customFormat="1" ht="11.25" x14ac:dyDescent="0.2">
      <c r="A311" s="34"/>
      <c r="B311" s="35"/>
      <c r="C311" s="36"/>
      <c r="D311" s="205" t="s">
        <v>281</v>
      </c>
      <c r="E311" s="36"/>
      <c r="F311" s="206" t="s">
        <v>8915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 x14ac:dyDescent="0.2">
      <c r="A312" s="34"/>
      <c r="B312" s="35"/>
      <c r="C312" s="232" t="s">
        <v>957</v>
      </c>
      <c r="D312" s="232" t="s">
        <v>394</v>
      </c>
      <c r="E312" s="233" t="s">
        <v>8916</v>
      </c>
      <c r="F312" s="234" t="s">
        <v>8917</v>
      </c>
      <c r="G312" s="235" t="s">
        <v>5239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8980</v>
      </c>
    </row>
    <row r="313" spans="1:65" s="14" customFormat="1" ht="11.25" x14ac:dyDescent="0.2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 x14ac:dyDescent="0.2">
      <c r="A314" s="34"/>
      <c r="B314" s="35"/>
      <c r="C314" s="192" t="s">
        <v>965</v>
      </c>
      <c r="D314" s="192" t="s">
        <v>274</v>
      </c>
      <c r="E314" s="193" t="s">
        <v>8919</v>
      </c>
      <c r="F314" s="194" t="s">
        <v>8920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8981</v>
      </c>
    </row>
    <row r="315" spans="1:65" s="2" customFormat="1" ht="11.25" x14ac:dyDescent="0.2">
      <c r="A315" s="34"/>
      <c r="B315" s="35"/>
      <c r="C315" s="36"/>
      <c r="D315" s="205" t="s">
        <v>281</v>
      </c>
      <c r="E315" s="36"/>
      <c r="F315" s="206" t="s">
        <v>8922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 x14ac:dyDescent="0.2">
      <c r="A316" s="34"/>
      <c r="B316" s="35"/>
      <c r="C316" s="232" t="s">
        <v>972</v>
      </c>
      <c r="D316" s="232" t="s">
        <v>394</v>
      </c>
      <c r="E316" s="233" t="s">
        <v>8982</v>
      </c>
      <c r="F316" s="234" t="s">
        <v>8983</v>
      </c>
      <c r="G316" s="235" t="s">
        <v>5239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8984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8985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 x14ac:dyDescent="0.2">
      <c r="A318" s="34"/>
      <c r="B318" s="35"/>
      <c r="C318" s="232" t="s">
        <v>6379</v>
      </c>
      <c r="D318" s="232" t="s">
        <v>394</v>
      </c>
      <c r="E318" s="233" t="s">
        <v>8986</v>
      </c>
      <c r="F318" s="234" t="s">
        <v>8987</v>
      </c>
      <c r="G318" s="235" t="s">
        <v>5239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8988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8989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 x14ac:dyDescent="0.2">
      <c r="A320" s="34"/>
      <c r="B320" s="35"/>
      <c r="C320" s="192" t="s">
        <v>6384</v>
      </c>
      <c r="D320" s="192" t="s">
        <v>274</v>
      </c>
      <c r="E320" s="193" t="s">
        <v>8931</v>
      </c>
      <c r="F320" s="194" t="s">
        <v>8932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8990</v>
      </c>
    </row>
    <row r="321" spans="1:65" s="2" customFormat="1" ht="16.5" customHeight="1" x14ac:dyDescent="0.2">
      <c r="A321" s="34"/>
      <c r="B321" s="35"/>
      <c r="C321" s="232" t="s">
        <v>978</v>
      </c>
      <c r="D321" s="232" t="s">
        <v>394</v>
      </c>
      <c r="E321" s="233" t="s">
        <v>8934</v>
      </c>
      <c r="F321" s="234" t="s">
        <v>8935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8991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8992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 x14ac:dyDescent="0.2">
      <c r="B323" s="176"/>
      <c r="C323" s="177"/>
      <c r="D323" s="178" t="s">
        <v>75</v>
      </c>
      <c r="E323" s="190" t="s">
        <v>8993</v>
      </c>
      <c r="F323" s="190" t="s">
        <v>8994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 x14ac:dyDescent="0.2">
      <c r="A324" s="34"/>
      <c r="B324" s="35"/>
      <c r="C324" s="232" t="s">
        <v>985</v>
      </c>
      <c r="D324" s="232" t="s">
        <v>394</v>
      </c>
      <c r="E324" s="233" t="s">
        <v>8995</v>
      </c>
      <c r="F324" s="234" t="s">
        <v>8996</v>
      </c>
      <c r="G324" s="235" t="s">
        <v>5239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8997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 x14ac:dyDescent="0.2">
      <c r="A326" s="34"/>
      <c r="B326" s="35"/>
      <c r="C326" s="192" t="s">
        <v>4974</v>
      </c>
      <c r="D326" s="192" t="s">
        <v>274</v>
      </c>
      <c r="E326" s="193" t="s">
        <v>8998</v>
      </c>
      <c r="F326" s="194" t="s">
        <v>8999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9000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9001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 x14ac:dyDescent="0.2">
      <c r="A328" s="34"/>
      <c r="B328" s="35"/>
      <c r="C328" s="232" t="s">
        <v>6405</v>
      </c>
      <c r="D328" s="232" t="s">
        <v>394</v>
      </c>
      <c r="E328" s="233" t="s">
        <v>8986</v>
      </c>
      <c r="F328" s="234" t="s">
        <v>8987</v>
      </c>
      <c r="G328" s="235" t="s">
        <v>5239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 x14ac:dyDescent="0.2">
      <c r="A330" s="34"/>
      <c r="B330" s="35"/>
      <c r="C330" s="232" t="s">
        <v>992</v>
      </c>
      <c r="D330" s="232" t="s">
        <v>394</v>
      </c>
      <c r="E330" s="233" t="s">
        <v>8982</v>
      </c>
      <c r="F330" s="234" t="s">
        <v>8983</v>
      </c>
      <c r="G330" s="235" t="s">
        <v>5239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9003</v>
      </c>
    </row>
    <row r="331" spans="1:65" s="14" customFormat="1" ht="11.25" x14ac:dyDescent="0.2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 x14ac:dyDescent="0.2">
      <c r="A332" s="34"/>
      <c r="B332" s="35"/>
      <c r="C332" s="192" t="s">
        <v>1001</v>
      </c>
      <c r="D332" s="192" t="s">
        <v>274</v>
      </c>
      <c r="E332" s="193" t="s">
        <v>8931</v>
      </c>
      <c r="F332" s="194" t="s">
        <v>8932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9004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 x14ac:dyDescent="0.2">
      <c r="A334" s="34"/>
      <c r="B334" s="35"/>
      <c r="C334" s="232" t="s">
        <v>1009</v>
      </c>
      <c r="D334" s="232" t="s">
        <v>394</v>
      </c>
      <c r="E334" s="233" t="s">
        <v>9005</v>
      </c>
      <c r="F334" s="234" t="s">
        <v>9006</v>
      </c>
      <c r="G334" s="235" t="s">
        <v>9007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9008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 x14ac:dyDescent="0.2">
      <c r="B336" s="176"/>
      <c r="C336" s="177"/>
      <c r="D336" s="178" t="s">
        <v>75</v>
      </c>
      <c r="E336" s="190" t="s">
        <v>9009</v>
      </c>
      <c r="F336" s="190" t="s">
        <v>9010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 x14ac:dyDescent="0.2">
      <c r="A337" s="34"/>
      <c r="B337" s="35"/>
      <c r="C337" s="232" t="s">
        <v>1018</v>
      </c>
      <c r="D337" s="232" t="s">
        <v>394</v>
      </c>
      <c r="E337" s="233" t="s">
        <v>9011</v>
      </c>
      <c r="F337" s="234" t="s">
        <v>9012</v>
      </c>
      <c r="G337" s="235" t="s">
        <v>5239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9013</v>
      </c>
    </row>
    <row r="338" spans="1:65" s="14" customFormat="1" ht="11.25" x14ac:dyDescent="0.2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 x14ac:dyDescent="0.2">
      <c r="A339" s="34"/>
      <c r="B339" s="35"/>
      <c r="C339" s="232" t="s">
        <v>1024</v>
      </c>
      <c r="D339" s="232" t="s">
        <v>394</v>
      </c>
      <c r="E339" s="233" t="s">
        <v>9014</v>
      </c>
      <c r="F339" s="234" t="s">
        <v>9015</v>
      </c>
      <c r="G339" s="235" t="s">
        <v>5239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9016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1034</v>
      </c>
      <c r="D341" s="192" t="s">
        <v>274</v>
      </c>
      <c r="E341" s="193" t="s">
        <v>9017</v>
      </c>
      <c r="F341" s="194" t="s">
        <v>9018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9019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9020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 x14ac:dyDescent="0.2">
      <c r="B344" s="176"/>
      <c r="C344" s="177"/>
      <c r="D344" s="178" t="s">
        <v>75</v>
      </c>
      <c r="E344" s="190" t="s">
        <v>9021</v>
      </c>
      <c r="F344" s="190" t="s">
        <v>9022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 x14ac:dyDescent="0.2">
      <c r="A345" s="34"/>
      <c r="B345" s="35"/>
      <c r="C345" s="232" t="s">
        <v>1054</v>
      </c>
      <c r="D345" s="232" t="s">
        <v>394</v>
      </c>
      <c r="E345" s="233" t="s">
        <v>9023</v>
      </c>
      <c r="F345" s="234" t="s">
        <v>9024</v>
      </c>
      <c r="G345" s="235" t="s">
        <v>5239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9025</v>
      </c>
    </row>
    <row r="346" spans="1:65" s="14" customFormat="1" ht="11.25" x14ac:dyDescent="0.2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 x14ac:dyDescent="0.2">
      <c r="A347" s="34"/>
      <c r="B347" s="35"/>
      <c r="C347" s="192" t="s">
        <v>1063</v>
      </c>
      <c r="D347" s="192" t="s">
        <v>274</v>
      </c>
      <c r="E347" s="193" t="s">
        <v>9026</v>
      </c>
      <c r="F347" s="194" t="s">
        <v>9027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9028</v>
      </c>
    </row>
    <row r="348" spans="1:65" s="2" customFormat="1" ht="11.25" x14ac:dyDescent="0.2">
      <c r="A348" s="34"/>
      <c r="B348" s="35"/>
      <c r="C348" s="36"/>
      <c r="D348" s="205" t="s">
        <v>281</v>
      </c>
      <c r="E348" s="36"/>
      <c r="F348" s="206" t="s">
        <v>9029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 x14ac:dyDescent="0.2">
      <c r="A349" s="34"/>
      <c r="B349" s="35"/>
      <c r="C349" s="232" t="s">
        <v>1072</v>
      </c>
      <c r="D349" s="232" t="s">
        <v>394</v>
      </c>
      <c r="E349" s="233" t="s">
        <v>9030</v>
      </c>
      <c r="F349" s="234" t="s">
        <v>9031</v>
      </c>
      <c r="G349" s="235" t="s">
        <v>5239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9032</v>
      </c>
    </row>
    <row r="350" spans="1:65" s="14" customFormat="1" ht="11.25" x14ac:dyDescent="0.2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 x14ac:dyDescent="0.2">
      <c r="A351" s="34"/>
      <c r="B351" s="35"/>
      <c r="C351" s="192" t="s">
        <v>1082</v>
      </c>
      <c r="D351" s="192" t="s">
        <v>274</v>
      </c>
      <c r="E351" s="193" t="s">
        <v>9033</v>
      </c>
      <c r="F351" s="194" t="s">
        <v>9034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9035</v>
      </c>
    </row>
    <row r="352" spans="1:65" s="2" customFormat="1" ht="11.25" x14ac:dyDescent="0.2">
      <c r="A352" s="34"/>
      <c r="B352" s="35"/>
      <c r="C352" s="36"/>
      <c r="D352" s="205" t="s">
        <v>281</v>
      </c>
      <c r="E352" s="36"/>
      <c r="F352" s="206" t="s">
        <v>9036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 x14ac:dyDescent="0.2">
      <c r="A353" s="34"/>
      <c r="B353" s="35"/>
      <c r="C353" s="232" t="s">
        <v>1106</v>
      </c>
      <c r="D353" s="232" t="s">
        <v>394</v>
      </c>
      <c r="E353" s="233" t="s">
        <v>9037</v>
      </c>
      <c r="F353" s="234" t="s">
        <v>9038</v>
      </c>
      <c r="G353" s="235" t="s">
        <v>5239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9039</v>
      </c>
    </row>
    <row r="354" spans="1:65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 x14ac:dyDescent="0.2">
      <c r="A355" s="34"/>
      <c r="B355" s="35"/>
      <c r="C355" s="192" t="s">
        <v>1116</v>
      </c>
      <c r="D355" s="192" t="s">
        <v>274</v>
      </c>
      <c r="E355" s="193" t="s">
        <v>9040</v>
      </c>
      <c r="F355" s="194" t="s">
        <v>9041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9042</v>
      </c>
    </row>
    <row r="356" spans="1:65" s="2" customFormat="1" ht="11.25" x14ac:dyDescent="0.2">
      <c r="A356" s="34"/>
      <c r="B356" s="35"/>
      <c r="C356" s="36"/>
      <c r="D356" s="205" t="s">
        <v>281</v>
      </c>
      <c r="E356" s="36"/>
      <c r="F356" s="206" t="s">
        <v>9043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 x14ac:dyDescent="0.2">
      <c r="A357" s="34"/>
      <c r="B357" s="35"/>
      <c r="C357" s="232" t="s">
        <v>1121</v>
      </c>
      <c r="D357" s="232" t="s">
        <v>394</v>
      </c>
      <c r="E357" s="233" t="s">
        <v>9044</v>
      </c>
      <c r="F357" s="234" t="s">
        <v>9045</v>
      </c>
      <c r="G357" s="235" t="s">
        <v>5239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9046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 x14ac:dyDescent="0.2">
      <c r="A359" s="34"/>
      <c r="B359" s="35"/>
      <c r="C359" s="192" t="s">
        <v>1128</v>
      </c>
      <c r="D359" s="192" t="s">
        <v>274</v>
      </c>
      <c r="E359" s="193" t="s">
        <v>9047</v>
      </c>
      <c r="F359" s="194" t="s">
        <v>9048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9049</v>
      </c>
    </row>
    <row r="360" spans="1:65" s="2" customFormat="1" ht="11.25" x14ac:dyDescent="0.2">
      <c r="A360" s="34"/>
      <c r="B360" s="35"/>
      <c r="C360" s="36"/>
      <c r="D360" s="205" t="s">
        <v>281</v>
      </c>
      <c r="E360" s="36"/>
      <c r="F360" s="206" t="s">
        <v>9050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 x14ac:dyDescent="0.2">
      <c r="A361" s="34"/>
      <c r="B361" s="35"/>
      <c r="C361" s="232" t="s">
        <v>1136</v>
      </c>
      <c r="D361" s="232" t="s">
        <v>394</v>
      </c>
      <c r="E361" s="233" t="s">
        <v>9051</v>
      </c>
      <c r="F361" s="234" t="s">
        <v>9052</v>
      </c>
      <c r="G361" s="235" t="s">
        <v>5239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9053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 x14ac:dyDescent="0.2">
      <c r="A363" s="34"/>
      <c r="B363" s="35"/>
      <c r="C363" s="192" t="s">
        <v>1208</v>
      </c>
      <c r="D363" s="192" t="s">
        <v>274</v>
      </c>
      <c r="E363" s="193" t="s">
        <v>9054</v>
      </c>
      <c r="F363" s="194" t="s">
        <v>9055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9056</v>
      </c>
    </row>
    <row r="364" spans="1:65" s="2" customFormat="1" ht="11.25" x14ac:dyDescent="0.2">
      <c r="A364" s="34"/>
      <c r="B364" s="35"/>
      <c r="C364" s="36"/>
      <c r="D364" s="205" t="s">
        <v>281</v>
      </c>
      <c r="E364" s="36"/>
      <c r="F364" s="206" t="s">
        <v>9057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 x14ac:dyDescent="0.2">
      <c r="A365" s="34"/>
      <c r="B365" s="35"/>
      <c r="C365" s="232" t="s">
        <v>1251</v>
      </c>
      <c r="D365" s="232" t="s">
        <v>394</v>
      </c>
      <c r="E365" s="233" t="s">
        <v>9058</v>
      </c>
      <c r="F365" s="234" t="s">
        <v>9059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9060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 x14ac:dyDescent="0.2">
      <c r="A367" s="34"/>
      <c r="B367" s="35"/>
      <c r="C367" s="192" t="s">
        <v>1358</v>
      </c>
      <c r="D367" s="192" t="s">
        <v>274</v>
      </c>
      <c r="E367" s="193" t="s">
        <v>9061</v>
      </c>
      <c r="F367" s="194" t="s">
        <v>9062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9063</v>
      </c>
    </row>
    <row r="368" spans="1:65" s="2" customFormat="1" ht="24.2" customHeight="1" x14ac:dyDescent="0.2">
      <c r="A368" s="34"/>
      <c r="B368" s="35"/>
      <c r="C368" s="232" t="s">
        <v>1366</v>
      </c>
      <c r="D368" s="232" t="s">
        <v>394</v>
      </c>
      <c r="E368" s="233" t="s">
        <v>9064</v>
      </c>
      <c r="F368" s="234" t="s">
        <v>9065</v>
      </c>
      <c r="G368" s="235" t="s">
        <v>5239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9066</v>
      </c>
    </row>
    <row r="369" spans="1:65" s="14" customFormat="1" ht="11.25" x14ac:dyDescent="0.2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 x14ac:dyDescent="0.2">
      <c r="A370" s="34"/>
      <c r="B370" s="35"/>
      <c r="C370" s="232" t="s">
        <v>1374</v>
      </c>
      <c r="D370" s="232" t="s">
        <v>394</v>
      </c>
      <c r="E370" s="233" t="s">
        <v>9067</v>
      </c>
      <c r="F370" s="234" t="s">
        <v>9068</v>
      </c>
      <c r="G370" s="235" t="s">
        <v>5239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9069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 x14ac:dyDescent="0.2">
      <c r="A372" s="34"/>
      <c r="B372" s="35"/>
      <c r="C372" s="232" t="s">
        <v>1380</v>
      </c>
      <c r="D372" s="232" t="s">
        <v>394</v>
      </c>
      <c r="E372" s="233" t="s">
        <v>9070</v>
      </c>
      <c r="F372" s="234" t="s">
        <v>9071</v>
      </c>
      <c r="G372" s="235" t="s">
        <v>5239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9072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9073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 x14ac:dyDescent="0.2">
      <c r="A374" s="34"/>
      <c r="B374" s="35"/>
      <c r="C374" s="232" t="s">
        <v>1387</v>
      </c>
      <c r="D374" s="232" t="s">
        <v>394</v>
      </c>
      <c r="E374" s="233" t="s">
        <v>9074</v>
      </c>
      <c r="F374" s="234" t="s">
        <v>9075</v>
      </c>
      <c r="G374" s="235" t="s">
        <v>5239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9076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 x14ac:dyDescent="0.2">
      <c r="A376" s="34"/>
      <c r="B376" s="35"/>
      <c r="C376" s="232" t="s">
        <v>1397</v>
      </c>
      <c r="D376" s="232" t="s">
        <v>394</v>
      </c>
      <c r="E376" s="233" t="s">
        <v>9077</v>
      </c>
      <c r="F376" s="234" t="s">
        <v>9078</v>
      </c>
      <c r="G376" s="235" t="s">
        <v>5239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9079</v>
      </c>
    </row>
    <row r="377" spans="1:65" s="14" customFormat="1" ht="11.25" x14ac:dyDescent="0.2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 x14ac:dyDescent="0.2">
      <c r="A378" s="34"/>
      <c r="B378" s="35"/>
      <c r="C378" s="192" t="s">
        <v>1405</v>
      </c>
      <c r="D378" s="192" t="s">
        <v>274</v>
      </c>
      <c r="E378" s="193" t="s">
        <v>9080</v>
      </c>
      <c r="F378" s="194" t="s">
        <v>9081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9082</v>
      </c>
    </row>
    <row r="379" spans="1:65" s="2" customFormat="1" ht="11.25" x14ac:dyDescent="0.2">
      <c r="A379" s="34"/>
      <c r="B379" s="35"/>
      <c r="C379" s="36"/>
      <c r="D379" s="205" t="s">
        <v>281</v>
      </c>
      <c r="E379" s="36"/>
      <c r="F379" s="206" t="s">
        <v>9083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 x14ac:dyDescent="0.2">
      <c r="A380" s="34"/>
      <c r="B380" s="35"/>
      <c r="C380" s="232" t="s">
        <v>1418</v>
      </c>
      <c r="D380" s="232" t="s">
        <v>394</v>
      </c>
      <c r="E380" s="233" t="s">
        <v>9084</v>
      </c>
      <c r="F380" s="234" t="s">
        <v>9085</v>
      </c>
      <c r="G380" s="235" t="s">
        <v>5239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9086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 x14ac:dyDescent="0.2">
      <c r="A382" s="34"/>
      <c r="B382" s="35"/>
      <c r="C382" s="192" t="s">
        <v>1423</v>
      </c>
      <c r="D382" s="192" t="s">
        <v>274</v>
      </c>
      <c r="E382" s="193" t="s">
        <v>9087</v>
      </c>
      <c r="F382" s="194" t="s">
        <v>9088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9089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9090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 x14ac:dyDescent="0.2">
      <c r="A384" s="34"/>
      <c r="B384" s="35"/>
      <c r="C384" s="232" t="s">
        <v>1431</v>
      </c>
      <c r="D384" s="232" t="s">
        <v>394</v>
      </c>
      <c r="E384" s="233" t="s">
        <v>9091</v>
      </c>
      <c r="F384" s="234" t="s">
        <v>9092</v>
      </c>
      <c r="G384" s="235" t="s">
        <v>5239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9093</v>
      </c>
    </row>
    <row r="385" spans="1:65" s="14" customFormat="1" ht="11.25" x14ac:dyDescent="0.2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 x14ac:dyDescent="0.2">
      <c r="A386" s="34"/>
      <c r="B386" s="35"/>
      <c r="C386" s="192" t="s">
        <v>1436</v>
      </c>
      <c r="D386" s="192" t="s">
        <v>274</v>
      </c>
      <c r="E386" s="193" t="s">
        <v>9094</v>
      </c>
      <c r="F386" s="194" t="s">
        <v>9095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9096</v>
      </c>
    </row>
    <row r="387" spans="1:65" s="2" customFormat="1" ht="11.25" x14ac:dyDescent="0.2">
      <c r="A387" s="34"/>
      <c r="B387" s="35"/>
      <c r="C387" s="36"/>
      <c r="D387" s="205" t="s">
        <v>281</v>
      </c>
      <c r="E387" s="36"/>
      <c r="F387" s="206" t="s">
        <v>9097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 x14ac:dyDescent="0.2">
      <c r="A388" s="34"/>
      <c r="B388" s="35"/>
      <c r="C388" s="232" t="s">
        <v>1443</v>
      </c>
      <c r="D388" s="232" t="s">
        <v>394</v>
      </c>
      <c r="E388" s="233" t="s">
        <v>9098</v>
      </c>
      <c r="F388" s="234" t="s">
        <v>9099</v>
      </c>
      <c r="G388" s="235" t="s">
        <v>5239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9100</v>
      </c>
    </row>
    <row r="389" spans="1:65" s="14" customFormat="1" ht="11.25" x14ac:dyDescent="0.2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 x14ac:dyDescent="0.2">
      <c r="A390" s="34"/>
      <c r="B390" s="35"/>
      <c r="C390" s="192" t="s">
        <v>6513</v>
      </c>
      <c r="D390" s="192" t="s">
        <v>274</v>
      </c>
      <c r="E390" s="193" t="s">
        <v>9101</v>
      </c>
      <c r="F390" s="194" t="s">
        <v>9102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9103</v>
      </c>
    </row>
    <row r="391" spans="1:65" s="2" customFormat="1" ht="11.25" x14ac:dyDescent="0.2">
      <c r="A391" s="34"/>
      <c r="B391" s="35"/>
      <c r="C391" s="36"/>
      <c r="D391" s="205" t="s">
        <v>281</v>
      </c>
      <c r="E391" s="36"/>
      <c r="F391" s="206" t="s">
        <v>9104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 x14ac:dyDescent="0.2">
      <c r="A392" s="34"/>
      <c r="B392" s="35"/>
      <c r="C392" s="232" t="s">
        <v>1448</v>
      </c>
      <c r="D392" s="232" t="s">
        <v>394</v>
      </c>
      <c r="E392" s="233" t="s">
        <v>8916</v>
      </c>
      <c r="F392" s="234" t="s">
        <v>8917</v>
      </c>
      <c r="G392" s="235" t="s">
        <v>5239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9105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9106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 x14ac:dyDescent="0.2">
      <c r="A394" s="34"/>
      <c r="B394" s="35"/>
      <c r="C394" s="232" t="s">
        <v>1467</v>
      </c>
      <c r="D394" s="232" t="s">
        <v>394</v>
      </c>
      <c r="E394" s="233" t="s">
        <v>9107</v>
      </c>
      <c r="F394" s="234" t="s">
        <v>9108</v>
      </c>
      <c r="G394" s="235" t="s">
        <v>5239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9109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 x14ac:dyDescent="0.2">
      <c r="A396" s="34"/>
      <c r="B396" s="35"/>
      <c r="C396" s="192" t="s">
        <v>1487</v>
      </c>
      <c r="D396" s="192" t="s">
        <v>274</v>
      </c>
      <c r="E396" s="193" t="s">
        <v>8919</v>
      </c>
      <c r="F396" s="194" t="s">
        <v>8920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9110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8922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 x14ac:dyDescent="0.2">
      <c r="A398" s="34"/>
      <c r="B398" s="35"/>
      <c r="C398" s="232" t="s">
        <v>1503</v>
      </c>
      <c r="D398" s="232" t="s">
        <v>394</v>
      </c>
      <c r="E398" s="233" t="s">
        <v>9111</v>
      </c>
      <c r="F398" s="234" t="s">
        <v>9112</v>
      </c>
      <c r="G398" s="235" t="s">
        <v>5239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9113</v>
      </c>
    </row>
    <row r="399" spans="1:65" s="14" customFormat="1" ht="11.25" x14ac:dyDescent="0.2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 x14ac:dyDescent="0.2">
      <c r="A400" s="34"/>
      <c r="B400" s="35"/>
      <c r="C400" s="192" t="s">
        <v>1508</v>
      </c>
      <c r="D400" s="192" t="s">
        <v>274</v>
      </c>
      <c r="E400" s="193" t="s">
        <v>9114</v>
      </c>
      <c r="F400" s="194" t="s">
        <v>9115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9116</v>
      </c>
    </row>
    <row r="401" spans="1:65" s="2" customFormat="1" ht="11.25" x14ac:dyDescent="0.2">
      <c r="A401" s="34"/>
      <c r="B401" s="35"/>
      <c r="C401" s="36"/>
      <c r="D401" s="205" t="s">
        <v>281</v>
      </c>
      <c r="E401" s="36"/>
      <c r="F401" s="206" t="s">
        <v>9117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 x14ac:dyDescent="0.2">
      <c r="B402" s="176"/>
      <c r="C402" s="177"/>
      <c r="D402" s="178" t="s">
        <v>75</v>
      </c>
      <c r="E402" s="190" t="s">
        <v>9118</v>
      </c>
      <c r="F402" s="190" t="s">
        <v>9119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 x14ac:dyDescent="0.2">
      <c r="A403" s="34"/>
      <c r="B403" s="35"/>
      <c r="C403" s="232" t="s">
        <v>1517</v>
      </c>
      <c r="D403" s="232" t="s">
        <v>394</v>
      </c>
      <c r="E403" s="233" t="s">
        <v>9120</v>
      </c>
      <c r="F403" s="234" t="s">
        <v>9121</v>
      </c>
      <c r="G403" s="235" t="s">
        <v>5239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9122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 x14ac:dyDescent="0.2">
      <c r="A405" s="34"/>
      <c r="B405" s="35"/>
      <c r="C405" s="192" t="s">
        <v>1522</v>
      </c>
      <c r="D405" s="192" t="s">
        <v>274</v>
      </c>
      <c r="E405" s="193" t="s">
        <v>9123</v>
      </c>
      <c r="F405" s="194" t="s">
        <v>9124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9125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9126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 x14ac:dyDescent="0.2">
      <c r="A407" s="34"/>
      <c r="B407" s="35"/>
      <c r="C407" s="232" t="s">
        <v>1536</v>
      </c>
      <c r="D407" s="232" t="s">
        <v>394</v>
      </c>
      <c r="E407" s="233" t="s">
        <v>9030</v>
      </c>
      <c r="F407" s="234" t="s">
        <v>9031</v>
      </c>
      <c r="G407" s="235" t="s">
        <v>5239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9127</v>
      </c>
    </row>
    <row r="408" spans="1:65" s="14" customFormat="1" ht="11.25" x14ac:dyDescent="0.2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 x14ac:dyDescent="0.2">
      <c r="A409" s="34"/>
      <c r="B409" s="35"/>
      <c r="C409" s="192" t="s">
        <v>1541</v>
      </c>
      <c r="D409" s="192" t="s">
        <v>274</v>
      </c>
      <c r="E409" s="193" t="s">
        <v>9033</v>
      </c>
      <c r="F409" s="194" t="s">
        <v>9034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9128</v>
      </c>
    </row>
    <row r="410" spans="1:65" s="2" customFormat="1" ht="11.25" x14ac:dyDescent="0.2">
      <c r="A410" s="34"/>
      <c r="B410" s="35"/>
      <c r="C410" s="36"/>
      <c r="D410" s="205" t="s">
        <v>281</v>
      </c>
      <c r="E410" s="36"/>
      <c r="F410" s="206" t="s">
        <v>9036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 x14ac:dyDescent="0.2">
      <c r="A411" s="34"/>
      <c r="B411" s="35"/>
      <c r="C411" s="232" t="s">
        <v>1550</v>
      </c>
      <c r="D411" s="232" t="s">
        <v>394</v>
      </c>
      <c r="E411" s="233" t="s">
        <v>9037</v>
      </c>
      <c r="F411" s="234" t="s">
        <v>9038</v>
      </c>
      <c r="G411" s="235" t="s">
        <v>5239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9129</v>
      </c>
    </row>
    <row r="412" spans="1:65" s="14" customFormat="1" ht="11.25" x14ac:dyDescent="0.2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 x14ac:dyDescent="0.2">
      <c r="A413" s="34"/>
      <c r="B413" s="35"/>
      <c r="C413" s="192" t="s">
        <v>1555</v>
      </c>
      <c r="D413" s="192" t="s">
        <v>274</v>
      </c>
      <c r="E413" s="193" t="s">
        <v>9040</v>
      </c>
      <c r="F413" s="194" t="s">
        <v>9041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9130</v>
      </c>
    </row>
    <row r="414" spans="1:65" s="2" customFormat="1" ht="11.25" x14ac:dyDescent="0.2">
      <c r="A414" s="34"/>
      <c r="B414" s="35"/>
      <c r="C414" s="36"/>
      <c r="D414" s="205" t="s">
        <v>281</v>
      </c>
      <c r="E414" s="36"/>
      <c r="F414" s="206" t="s">
        <v>9043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 x14ac:dyDescent="0.2">
      <c r="A415" s="34"/>
      <c r="B415" s="35"/>
      <c r="C415" s="232" t="s">
        <v>1563</v>
      </c>
      <c r="D415" s="232" t="s">
        <v>394</v>
      </c>
      <c r="E415" s="233" t="s">
        <v>9131</v>
      </c>
      <c r="F415" s="234" t="s">
        <v>9132</v>
      </c>
      <c r="G415" s="235" t="s">
        <v>5239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9133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 x14ac:dyDescent="0.2">
      <c r="A417" s="34"/>
      <c r="B417" s="35"/>
      <c r="C417" s="192" t="s">
        <v>1573</v>
      </c>
      <c r="D417" s="192" t="s">
        <v>274</v>
      </c>
      <c r="E417" s="193" t="s">
        <v>9134</v>
      </c>
      <c r="F417" s="194" t="s">
        <v>9135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9136</v>
      </c>
    </row>
    <row r="418" spans="1:65" s="2" customFormat="1" ht="11.25" x14ac:dyDescent="0.2">
      <c r="A418" s="34"/>
      <c r="B418" s="35"/>
      <c r="C418" s="36"/>
      <c r="D418" s="205" t="s">
        <v>281</v>
      </c>
      <c r="E418" s="36"/>
      <c r="F418" s="206" t="s">
        <v>9137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 x14ac:dyDescent="0.2">
      <c r="A419" s="34"/>
      <c r="B419" s="35"/>
      <c r="C419" s="232" t="s">
        <v>1580</v>
      </c>
      <c r="D419" s="232" t="s">
        <v>394</v>
      </c>
      <c r="E419" s="233" t="s">
        <v>9138</v>
      </c>
      <c r="F419" s="234" t="s">
        <v>9139</v>
      </c>
      <c r="G419" s="235" t="s">
        <v>5239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9140</v>
      </c>
    </row>
    <row r="420" spans="1:65" s="14" customFormat="1" ht="11.25" x14ac:dyDescent="0.2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 x14ac:dyDescent="0.2">
      <c r="A421" s="34"/>
      <c r="B421" s="35"/>
      <c r="C421" s="192" t="s">
        <v>1586</v>
      </c>
      <c r="D421" s="192" t="s">
        <v>274</v>
      </c>
      <c r="E421" s="193" t="s">
        <v>9141</v>
      </c>
      <c r="F421" s="194" t="s">
        <v>9142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9143</v>
      </c>
    </row>
    <row r="422" spans="1:65" s="2" customFormat="1" ht="11.25" x14ac:dyDescent="0.2">
      <c r="A422" s="34"/>
      <c r="B422" s="35"/>
      <c r="C422" s="36"/>
      <c r="D422" s="205" t="s">
        <v>281</v>
      </c>
      <c r="E422" s="36"/>
      <c r="F422" s="206" t="s">
        <v>9144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 x14ac:dyDescent="0.2">
      <c r="A423" s="34"/>
      <c r="B423" s="35"/>
      <c r="C423" s="232" t="s">
        <v>1593</v>
      </c>
      <c r="D423" s="232" t="s">
        <v>394</v>
      </c>
      <c r="E423" s="233" t="s">
        <v>9145</v>
      </c>
      <c r="F423" s="234" t="s">
        <v>9146</v>
      </c>
      <c r="G423" s="235" t="s">
        <v>5239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9147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232" t="s">
        <v>1598</v>
      </c>
      <c r="D425" s="232" t="s">
        <v>394</v>
      </c>
      <c r="E425" s="233" t="s">
        <v>9067</v>
      </c>
      <c r="F425" s="234" t="s">
        <v>9068</v>
      </c>
      <c r="G425" s="235" t="s">
        <v>5239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9148</v>
      </c>
    </row>
    <row r="426" spans="1:65" s="14" customFormat="1" ht="11.25" x14ac:dyDescent="0.2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 x14ac:dyDescent="0.2">
      <c r="A427" s="34"/>
      <c r="B427" s="35"/>
      <c r="C427" s="232" t="s">
        <v>1604</v>
      </c>
      <c r="D427" s="232" t="s">
        <v>394</v>
      </c>
      <c r="E427" s="233" t="s">
        <v>9070</v>
      </c>
      <c r="F427" s="234" t="s">
        <v>9071</v>
      </c>
      <c r="G427" s="235" t="s">
        <v>5239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9149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 x14ac:dyDescent="0.2">
      <c r="A429" s="34"/>
      <c r="B429" s="35"/>
      <c r="C429" s="232" t="s">
        <v>1611</v>
      </c>
      <c r="D429" s="232" t="s">
        <v>394</v>
      </c>
      <c r="E429" s="233" t="s">
        <v>9074</v>
      </c>
      <c r="F429" s="234" t="s">
        <v>9075</v>
      </c>
      <c r="G429" s="235" t="s">
        <v>5239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9150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 x14ac:dyDescent="0.2">
      <c r="A431" s="34"/>
      <c r="B431" s="35"/>
      <c r="C431" s="232" t="s">
        <v>1617</v>
      </c>
      <c r="D431" s="232" t="s">
        <v>394</v>
      </c>
      <c r="E431" s="233" t="s">
        <v>9151</v>
      </c>
      <c r="F431" s="234" t="s">
        <v>9152</v>
      </c>
      <c r="G431" s="235" t="s">
        <v>5239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9153</v>
      </c>
    </row>
    <row r="432" spans="1:65" s="14" customFormat="1" ht="11.25" x14ac:dyDescent="0.2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 x14ac:dyDescent="0.2">
      <c r="A433" s="34"/>
      <c r="B433" s="35"/>
      <c r="C433" s="232" t="s">
        <v>1631</v>
      </c>
      <c r="D433" s="232" t="s">
        <v>394</v>
      </c>
      <c r="E433" s="233" t="s">
        <v>9077</v>
      </c>
      <c r="F433" s="234" t="s">
        <v>9078</v>
      </c>
      <c r="G433" s="235" t="s">
        <v>5239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9154</v>
      </c>
    </row>
    <row r="434" spans="1:65" s="14" customFormat="1" ht="11.25" x14ac:dyDescent="0.2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 x14ac:dyDescent="0.2">
      <c r="A435" s="34"/>
      <c r="B435" s="35"/>
      <c r="C435" s="192" t="s">
        <v>1643</v>
      </c>
      <c r="D435" s="192" t="s">
        <v>274</v>
      </c>
      <c r="E435" s="193" t="s">
        <v>9080</v>
      </c>
      <c r="F435" s="194" t="s">
        <v>9081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9155</v>
      </c>
    </row>
    <row r="436" spans="1:65" s="2" customFormat="1" ht="11.25" x14ac:dyDescent="0.2">
      <c r="A436" s="34"/>
      <c r="B436" s="35"/>
      <c r="C436" s="36"/>
      <c r="D436" s="205" t="s">
        <v>281</v>
      </c>
      <c r="E436" s="36"/>
      <c r="F436" s="206" t="s">
        <v>9083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 x14ac:dyDescent="0.2">
      <c r="A437" s="34"/>
      <c r="B437" s="35"/>
      <c r="C437" s="232" t="s">
        <v>1652</v>
      </c>
      <c r="D437" s="232" t="s">
        <v>394</v>
      </c>
      <c r="E437" s="233" t="s">
        <v>9156</v>
      </c>
      <c r="F437" s="234" t="s">
        <v>9157</v>
      </c>
      <c r="G437" s="235" t="s">
        <v>5239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9158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 x14ac:dyDescent="0.2">
      <c r="A439" s="34"/>
      <c r="B439" s="35"/>
      <c r="C439" s="232" t="s">
        <v>1663</v>
      </c>
      <c r="D439" s="232" t="s">
        <v>394</v>
      </c>
      <c r="E439" s="233" t="s">
        <v>9159</v>
      </c>
      <c r="F439" s="234" t="s">
        <v>9160</v>
      </c>
      <c r="G439" s="235" t="s">
        <v>5239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9161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 x14ac:dyDescent="0.2">
      <c r="A441" s="34"/>
      <c r="B441" s="35"/>
      <c r="C441" s="232" t="s">
        <v>1671</v>
      </c>
      <c r="D441" s="232" t="s">
        <v>394</v>
      </c>
      <c r="E441" s="233" t="s">
        <v>9084</v>
      </c>
      <c r="F441" s="234" t="s">
        <v>9085</v>
      </c>
      <c r="G441" s="235" t="s">
        <v>5239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9162</v>
      </c>
    </row>
    <row r="442" spans="1:65" s="14" customFormat="1" ht="11.25" x14ac:dyDescent="0.2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 x14ac:dyDescent="0.2">
      <c r="A443" s="34"/>
      <c r="B443" s="35"/>
      <c r="C443" s="232" t="s">
        <v>1676</v>
      </c>
      <c r="D443" s="232" t="s">
        <v>394</v>
      </c>
      <c r="E443" s="233" t="s">
        <v>9163</v>
      </c>
      <c r="F443" s="234" t="s">
        <v>9164</v>
      </c>
      <c r="G443" s="235" t="s">
        <v>5239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9165</v>
      </c>
    </row>
    <row r="444" spans="1:65" s="14" customFormat="1" ht="11.25" x14ac:dyDescent="0.2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 x14ac:dyDescent="0.2">
      <c r="A445" s="34"/>
      <c r="B445" s="35"/>
      <c r="C445" s="192" t="s">
        <v>1786</v>
      </c>
      <c r="D445" s="192" t="s">
        <v>274</v>
      </c>
      <c r="E445" s="193" t="s">
        <v>9087</v>
      </c>
      <c r="F445" s="194" t="s">
        <v>9088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9166</v>
      </c>
    </row>
    <row r="446" spans="1:65" s="2" customFormat="1" ht="11.25" x14ac:dyDescent="0.2">
      <c r="A446" s="34"/>
      <c r="B446" s="35"/>
      <c r="C446" s="36"/>
      <c r="D446" s="205" t="s">
        <v>281</v>
      </c>
      <c r="E446" s="36"/>
      <c r="F446" s="206" t="s">
        <v>9090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 x14ac:dyDescent="0.2">
      <c r="A447" s="34"/>
      <c r="B447" s="35"/>
      <c r="C447" s="232" t="s">
        <v>1793</v>
      </c>
      <c r="D447" s="232" t="s">
        <v>394</v>
      </c>
      <c r="E447" s="233" t="s">
        <v>9167</v>
      </c>
      <c r="F447" s="234" t="s">
        <v>9168</v>
      </c>
      <c r="G447" s="235" t="s">
        <v>5239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9169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 x14ac:dyDescent="0.2">
      <c r="A449" s="34"/>
      <c r="B449" s="35"/>
      <c r="C449" s="232" t="s">
        <v>1801</v>
      </c>
      <c r="D449" s="232" t="s">
        <v>394</v>
      </c>
      <c r="E449" s="233" t="s">
        <v>9170</v>
      </c>
      <c r="F449" s="234" t="s">
        <v>9171</v>
      </c>
      <c r="G449" s="235" t="s">
        <v>5239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9172</v>
      </c>
    </row>
    <row r="450" spans="1:65" s="14" customFormat="1" ht="11.25" x14ac:dyDescent="0.2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 x14ac:dyDescent="0.2">
      <c r="A451" s="34"/>
      <c r="B451" s="35"/>
      <c r="C451" s="192" t="s">
        <v>1810</v>
      </c>
      <c r="D451" s="192" t="s">
        <v>274</v>
      </c>
      <c r="E451" s="193" t="s">
        <v>9047</v>
      </c>
      <c r="F451" s="194" t="s">
        <v>9048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9173</v>
      </c>
    </row>
    <row r="452" spans="1:65" s="2" customFormat="1" ht="11.25" x14ac:dyDescent="0.2">
      <c r="A452" s="34"/>
      <c r="B452" s="35"/>
      <c r="C452" s="36"/>
      <c r="D452" s="205" t="s">
        <v>281</v>
      </c>
      <c r="E452" s="36"/>
      <c r="F452" s="206" t="s">
        <v>9050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 x14ac:dyDescent="0.2">
      <c r="A453" s="34"/>
      <c r="B453" s="35"/>
      <c r="C453" s="232" t="s">
        <v>1815</v>
      </c>
      <c r="D453" s="232" t="s">
        <v>394</v>
      </c>
      <c r="E453" s="233" t="s">
        <v>9174</v>
      </c>
      <c r="F453" s="234" t="s">
        <v>9175</v>
      </c>
      <c r="G453" s="235" t="s">
        <v>5239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9176</v>
      </c>
    </row>
    <row r="454" spans="1:65" s="14" customFormat="1" ht="11.25" x14ac:dyDescent="0.2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 x14ac:dyDescent="0.2">
      <c r="A455" s="34"/>
      <c r="B455" s="35"/>
      <c r="C455" s="192" t="s">
        <v>1886</v>
      </c>
      <c r="D455" s="192" t="s">
        <v>274</v>
      </c>
      <c r="E455" s="193" t="s">
        <v>9177</v>
      </c>
      <c r="F455" s="194" t="s">
        <v>9178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9179</v>
      </c>
    </row>
    <row r="456" spans="1:65" s="2" customFormat="1" ht="11.25" x14ac:dyDescent="0.2">
      <c r="A456" s="34"/>
      <c r="B456" s="35"/>
      <c r="C456" s="36"/>
      <c r="D456" s="205" t="s">
        <v>281</v>
      </c>
      <c r="E456" s="36"/>
      <c r="F456" s="206" t="s">
        <v>9180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 x14ac:dyDescent="0.2">
      <c r="A457" s="34"/>
      <c r="B457" s="35"/>
      <c r="C457" s="232" t="s">
        <v>1892</v>
      </c>
      <c r="D457" s="232" t="s">
        <v>394</v>
      </c>
      <c r="E457" s="233" t="s">
        <v>9181</v>
      </c>
      <c r="F457" s="234" t="s">
        <v>9182</v>
      </c>
      <c r="G457" s="235" t="s">
        <v>5239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9183</v>
      </c>
    </row>
    <row r="458" spans="1:65" s="14" customFormat="1" ht="11.25" x14ac:dyDescent="0.2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 x14ac:dyDescent="0.2">
      <c r="A459" s="34"/>
      <c r="B459" s="35"/>
      <c r="C459" s="192" t="s">
        <v>7028</v>
      </c>
      <c r="D459" s="192" t="s">
        <v>274</v>
      </c>
      <c r="E459" s="193" t="s">
        <v>9054</v>
      </c>
      <c r="F459" s="194" t="s">
        <v>9055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9184</v>
      </c>
    </row>
    <row r="460" spans="1:65" s="2" customFormat="1" ht="11.25" x14ac:dyDescent="0.2">
      <c r="A460" s="34"/>
      <c r="B460" s="35"/>
      <c r="C460" s="36"/>
      <c r="D460" s="205" t="s">
        <v>281</v>
      </c>
      <c r="E460" s="36"/>
      <c r="F460" s="206" t="s">
        <v>9057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 x14ac:dyDescent="0.2">
      <c r="A461" s="34"/>
      <c r="B461" s="35"/>
      <c r="C461" s="232" t="s">
        <v>1897</v>
      </c>
      <c r="D461" s="232" t="s">
        <v>394</v>
      </c>
      <c r="E461" s="233" t="s">
        <v>9185</v>
      </c>
      <c r="F461" s="234" t="s">
        <v>9186</v>
      </c>
      <c r="G461" s="235" t="s">
        <v>5239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9187</v>
      </c>
    </row>
    <row r="462" spans="1:65" s="14" customFormat="1" ht="11.25" x14ac:dyDescent="0.2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 x14ac:dyDescent="0.2">
      <c r="A463" s="34"/>
      <c r="B463" s="35"/>
      <c r="C463" s="192" t="s">
        <v>1903</v>
      </c>
      <c r="D463" s="192" t="s">
        <v>274</v>
      </c>
      <c r="E463" s="193" t="s">
        <v>9188</v>
      </c>
      <c r="F463" s="194" t="s">
        <v>9189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9190</v>
      </c>
    </row>
    <row r="464" spans="1:65" s="2" customFormat="1" ht="11.25" x14ac:dyDescent="0.2">
      <c r="A464" s="34"/>
      <c r="B464" s="35"/>
      <c r="C464" s="36"/>
      <c r="D464" s="205" t="s">
        <v>281</v>
      </c>
      <c r="E464" s="36"/>
      <c r="F464" s="206" t="s">
        <v>9191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 x14ac:dyDescent="0.2">
      <c r="A465" s="34"/>
      <c r="B465" s="35"/>
      <c r="C465" s="232" t="s">
        <v>1908</v>
      </c>
      <c r="D465" s="232" t="s">
        <v>394</v>
      </c>
      <c r="E465" s="233" t="s">
        <v>9192</v>
      </c>
      <c r="F465" s="234" t="s">
        <v>9193</v>
      </c>
      <c r="G465" s="235" t="s">
        <v>5239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9194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 x14ac:dyDescent="0.2">
      <c r="A467" s="34"/>
      <c r="B467" s="35"/>
      <c r="C467" s="192" t="s">
        <v>1922</v>
      </c>
      <c r="D467" s="192" t="s">
        <v>274</v>
      </c>
      <c r="E467" s="193" t="s">
        <v>9195</v>
      </c>
      <c r="F467" s="194" t="s">
        <v>9196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9197</v>
      </c>
    </row>
    <row r="468" spans="1:65" s="2" customFormat="1" ht="11.25" x14ac:dyDescent="0.2">
      <c r="A468" s="34"/>
      <c r="B468" s="35"/>
      <c r="C468" s="36"/>
      <c r="D468" s="205" t="s">
        <v>281</v>
      </c>
      <c r="E468" s="36"/>
      <c r="F468" s="206" t="s">
        <v>9198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 x14ac:dyDescent="0.2">
      <c r="A469" s="34"/>
      <c r="B469" s="35"/>
      <c r="C469" s="232" t="s">
        <v>1937</v>
      </c>
      <c r="D469" s="232" t="s">
        <v>394</v>
      </c>
      <c r="E469" s="233" t="s">
        <v>9199</v>
      </c>
      <c r="F469" s="234" t="s">
        <v>9200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9201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 x14ac:dyDescent="0.2">
      <c r="A471" s="34"/>
      <c r="B471" s="35"/>
      <c r="C471" s="192" t="s">
        <v>1942</v>
      </c>
      <c r="D471" s="192" t="s">
        <v>274</v>
      </c>
      <c r="E471" s="193" t="s">
        <v>9202</v>
      </c>
      <c r="F471" s="194" t="s">
        <v>9203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9204</v>
      </c>
    </row>
    <row r="472" spans="1:65" s="2" customFormat="1" ht="11.25" x14ac:dyDescent="0.2">
      <c r="A472" s="34"/>
      <c r="B472" s="35"/>
      <c r="C472" s="36"/>
      <c r="D472" s="205" t="s">
        <v>281</v>
      </c>
      <c r="E472" s="36"/>
      <c r="F472" s="206" t="s">
        <v>9205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 x14ac:dyDescent="0.2">
      <c r="A473" s="34"/>
      <c r="B473" s="35"/>
      <c r="C473" s="232" t="s">
        <v>1954</v>
      </c>
      <c r="D473" s="232" t="s">
        <v>394</v>
      </c>
      <c r="E473" s="233" t="s">
        <v>9206</v>
      </c>
      <c r="F473" s="234" t="s">
        <v>9207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9208</v>
      </c>
    </row>
    <row r="474" spans="1:65" s="14" customFormat="1" ht="11.25" x14ac:dyDescent="0.2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 x14ac:dyDescent="0.2">
      <c r="A475" s="34"/>
      <c r="B475" s="35"/>
      <c r="C475" s="232" t="s">
        <v>1959</v>
      </c>
      <c r="D475" s="232" t="s">
        <v>394</v>
      </c>
      <c r="E475" s="233" t="s">
        <v>9209</v>
      </c>
      <c r="F475" s="234" t="s">
        <v>9210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9211</v>
      </c>
    </row>
    <row r="476" spans="1:65" s="14" customFormat="1" ht="11.25" x14ac:dyDescent="0.2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 x14ac:dyDescent="0.2">
      <c r="A477" s="34"/>
      <c r="B477" s="35"/>
      <c r="C477" s="192" t="s">
        <v>1967</v>
      </c>
      <c r="D477" s="192" t="s">
        <v>274</v>
      </c>
      <c r="E477" s="193" t="s">
        <v>9212</v>
      </c>
      <c r="F477" s="194" t="s">
        <v>9213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9214</v>
      </c>
    </row>
    <row r="478" spans="1:65" s="2" customFormat="1" ht="11.25" x14ac:dyDescent="0.2">
      <c r="A478" s="34"/>
      <c r="B478" s="35"/>
      <c r="C478" s="36"/>
      <c r="D478" s="205" t="s">
        <v>281</v>
      </c>
      <c r="E478" s="36"/>
      <c r="F478" s="206" t="s">
        <v>9215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 x14ac:dyDescent="0.2">
      <c r="A479" s="34"/>
      <c r="B479" s="35"/>
      <c r="C479" s="232" t="s">
        <v>1972</v>
      </c>
      <c r="D479" s="232" t="s">
        <v>394</v>
      </c>
      <c r="E479" s="233" t="s">
        <v>8916</v>
      </c>
      <c r="F479" s="234" t="s">
        <v>8917</v>
      </c>
      <c r="G479" s="235" t="s">
        <v>5239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9216</v>
      </c>
    </row>
    <row r="480" spans="1:65" s="14" customFormat="1" ht="11.25" x14ac:dyDescent="0.2">
      <c r="B480" s="221"/>
      <c r="C480" s="222"/>
      <c r="D480" s="212" t="s">
        <v>283</v>
      </c>
      <c r="E480" s="223" t="s">
        <v>1</v>
      </c>
      <c r="F480" s="224" t="s">
        <v>9217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 x14ac:dyDescent="0.2">
      <c r="A481" s="34"/>
      <c r="B481" s="35"/>
      <c r="C481" s="232" t="s">
        <v>1981</v>
      </c>
      <c r="D481" s="232" t="s">
        <v>394</v>
      </c>
      <c r="E481" s="233" t="s">
        <v>9107</v>
      </c>
      <c r="F481" s="234" t="s">
        <v>9108</v>
      </c>
      <c r="G481" s="235" t="s">
        <v>5239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9218</v>
      </c>
    </row>
    <row r="482" spans="1:65" s="14" customFormat="1" ht="11.25" x14ac:dyDescent="0.2">
      <c r="B482" s="221"/>
      <c r="C482" s="222"/>
      <c r="D482" s="212" t="s">
        <v>283</v>
      </c>
      <c r="E482" s="223" t="s">
        <v>1</v>
      </c>
      <c r="F482" s="224" t="s">
        <v>9219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 x14ac:dyDescent="0.2">
      <c r="A483" s="34"/>
      <c r="B483" s="35"/>
      <c r="C483" s="192" t="s">
        <v>1986</v>
      </c>
      <c r="D483" s="192" t="s">
        <v>274</v>
      </c>
      <c r="E483" s="193" t="s">
        <v>8919</v>
      </c>
      <c r="F483" s="194" t="s">
        <v>8920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9220</v>
      </c>
    </row>
    <row r="484" spans="1:65" s="2" customFormat="1" ht="11.25" x14ac:dyDescent="0.2">
      <c r="A484" s="34"/>
      <c r="B484" s="35"/>
      <c r="C484" s="36"/>
      <c r="D484" s="205" t="s">
        <v>281</v>
      </c>
      <c r="E484" s="36"/>
      <c r="F484" s="206" t="s">
        <v>8922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 x14ac:dyDescent="0.2">
      <c r="A485" s="34"/>
      <c r="B485" s="35"/>
      <c r="C485" s="232" t="s">
        <v>1999</v>
      </c>
      <c r="D485" s="232" t="s">
        <v>394</v>
      </c>
      <c r="E485" s="233" t="s">
        <v>9111</v>
      </c>
      <c r="F485" s="234" t="s">
        <v>9112</v>
      </c>
      <c r="G485" s="235" t="s">
        <v>5239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9221</v>
      </c>
    </row>
    <row r="486" spans="1:65" s="14" customFormat="1" ht="11.25" x14ac:dyDescent="0.2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 x14ac:dyDescent="0.2">
      <c r="A487" s="34"/>
      <c r="B487" s="35"/>
      <c r="C487" s="192" t="s">
        <v>2006</v>
      </c>
      <c r="D487" s="192" t="s">
        <v>274</v>
      </c>
      <c r="E487" s="193" t="s">
        <v>9114</v>
      </c>
      <c r="F487" s="194" t="s">
        <v>9115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9222</v>
      </c>
    </row>
    <row r="488" spans="1:65" s="2" customFormat="1" ht="11.25" x14ac:dyDescent="0.2">
      <c r="A488" s="34"/>
      <c r="B488" s="35"/>
      <c r="C488" s="36"/>
      <c r="D488" s="205" t="s">
        <v>281</v>
      </c>
      <c r="E488" s="36"/>
      <c r="F488" s="206" t="s">
        <v>9117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 x14ac:dyDescent="0.2">
      <c r="A489" s="34"/>
      <c r="B489" s="35"/>
      <c r="C489" s="232" t="s">
        <v>2011</v>
      </c>
      <c r="D489" s="232" t="s">
        <v>394</v>
      </c>
      <c r="E489" s="233" t="s">
        <v>9223</v>
      </c>
      <c r="F489" s="234" t="s">
        <v>9224</v>
      </c>
      <c r="G489" s="235" t="s">
        <v>5239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9225</v>
      </c>
    </row>
    <row r="490" spans="1:65" s="14" customFormat="1" ht="11.25" x14ac:dyDescent="0.2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 x14ac:dyDescent="0.2">
      <c r="A491" s="34"/>
      <c r="B491" s="35"/>
      <c r="C491" s="192" t="s">
        <v>2020</v>
      </c>
      <c r="D491" s="192" t="s">
        <v>274</v>
      </c>
      <c r="E491" s="193" t="s">
        <v>9226</v>
      </c>
      <c r="F491" s="194" t="s">
        <v>9227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9228</v>
      </c>
    </row>
    <row r="492" spans="1:65" s="2" customFormat="1" ht="11.25" x14ac:dyDescent="0.2">
      <c r="A492" s="34"/>
      <c r="B492" s="35"/>
      <c r="C492" s="36"/>
      <c r="D492" s="205" t="s">
        <v>281</v>
      </c>
      <c r="E492" s="36"/>
      <c r="F492" s="206" t="s">
        <v>9229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 x14ac:dyDescent="0.2">
      <c r="B493" s="176"/>
      <c r="C493" s="177"/>
      <c r="D493" s="178" t="s">
        <v>75</v>
      </c>
      <c r="E493" s="190" t="s">
        <v>9230</v>
      </c>
      <c r="F493" s="190" t="s">
        <v>9231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 x14ac:dyDescent="0.2">
      <c r="A494" s="34"/>
      <c r="B494" s="35"/>
      <c r="C494" s="232" t="s">
        <v>2029</v>
      </c>
      <c r="D494" s="232" t="s">
        <v>394</v>
      </c>
      <c r="E494" s="233" t="s">
        <v>9232</v>
      </c>
      <c r="F494" s="234" t="s">
        <v>9233</v>
      </c>
      <c r="G494" s="235" t="s">
        <v>5239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9234</v>
      </c>
    </row>
    <row r="495" spans="1:65" s="14" customFormat="1" ht="11.25" x14ac:dyDescent="0.2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 x14ac:dyDescent="0.2">
      <c r="A496" s="34"/>
      <c r="B496" s="35"/>
      <c r="C496" s="192" t="s">
        <v>2034</v>
      </c>
      <c r="D496" s="192" t="s">
        <v>274</v>
      </c>
      <c r="E496" s="193" t="s">
        <v>9235</v>
      </c>
      <c r="F496" s="194" t="s">
        <v>9236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9237</v>
      </c>
    </row>
    <row r="497" spans="1:65" s="2" customFormat="1" ht="11.25" x14ac:dyDescent="0.2">
      <c r="A497" s="34"/>
      <c r="B497" s="35"/>
      <c r="C497" s="36"/>
      <c r="D497" s="205" t="s">
        <v>281</v>
      </c>
      <c r="E497" s="36"/>
      <c r="F497" s="206" t="s">
        <v>9238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 x14ac:dyDescent="0.2">
      <c r="A498" s="34"/>
      <c r="B498" s="35"/>
      <c r="C498" s="232" t="s">
        <v>2044</v>
      </c>
      <c r="D498" s="232" t="s">
        <v>394</v>
      </c>
      <c r="E498" s="233" t="s">
        <v>9030</v>
      </c>
      <c r="F498" s="234" t="s">
        <v>9031</v>
      </c>
      <c r="G498" s="235" t="s">
        <v>5239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9239</v>
      </c>
    </row>
    <row r="499" spans="1:65" s="14" customFormat="1" ht="11.25" x14ac:dyDescent="0.2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 x14ac:dyDescent="0.2">
      <c r="A500" s="34"/>
      <c r="B500" s="35"/>
      <c r="C500" s="192" t="s">
        <v>2051</v>
      </c>
      <c r="D500" s="192" t="s">
        <v>274</v>
      </c>
      <c r="E500" s="193" t="s">
        <v>9033</v>
      </c>
      <c r="F500" s="194" t="s">
        <v>9034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9240</v>
      </c>
    </row>
    <row r="501" spans="1:65" s="2" customFormat="1" ht="11.25" x14ac:dyDescent="0.2">
      <c r="A501" s="34"/>
      <c r="B501" s="35"/>
      <c r="C501" s="36"/>
      <c r="D501" s="205" t="s">
        <v>281</v>
      </c>
      <c r="E501" s="36"/>
      <c r="F501" s="206" t="s">
        <v>9036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 x14ac:dyDescent="0.2">
      <c r="A502" s="34"/>
      <c r="B502" s="35"/>
      <c r="C502" s="232" t="s">
        <v>2066</v>
      </c>
      <c r="D502" s="232" t="s">
        <v>394</v>
      </c>
      <c r="E502" s="233" t="s">
        <v>9037</v>
      </c>
      <c r="F502" s="234" t="s">
        <v>9038</v>
      </c>
      <c r="G502" s="235" t="s">
        <v>5239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9241</v>
      </c>
    </row>
    <row r="503" spans="1:65" s="14" customFormat="1" ht="11.25" x14ac:dyDescent="0.2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 x14ac:dyDescent="0.2">
      <c r="A504" s="34"/>
      <c r="B504" s="35"/>
      <c r="C504" s="192" t="s">
        <v>2071</v>
      </c>
      <c r="D504" s="192" t="s">
        <v>274</v>
      </c>
      <c r="E504" s="193" t="s">
        <v>9040</v>
      </c>
      <c r="F504" s="194" t="s">
        <v>9041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9242</v>
      </c>
    </row>
    <row r="505" spans="1:65" s="2" customFormat="1" ht="11.25" x14ac:dyDescent="0.2">
      <c r="A505" s="34"/>
      <c r="B505" s="35"/>
      <c r="C505" s="36"/>
      <c r="D505" s="205" t="s">
        <v>281</v>
      </c>
      <c r="E505" s="36"/>
      <c r="F505" s="206" t="s">
        <v>9043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 x14ac:dyDescent="0.2">
      <c r="A506" s="34"/>
      <c r="B506" s="35"/>
      <c r="C506" s="232" t="s">
        <v>2079</v>
      </c>
      <c r="D506" s="232" t="s">
        <v>394</v>
      </c>
      <c r="E506" s="233" t="s">
        <v>9243</v>
      </c>
      <c r="F506" s="234" t="s">
        <v>9244</v>
      </c>
      <c r="G506" s="235" t="s">
        <v>5239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9245</v>
      </c>
    </row>
    <row r="507" spans="1:65" s="14" customFormat="1" ht="11.25" x14ac:dyDescent="0.2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 x14ac:dyDescent="0.2">
      <c r="A508" s="34"/>
      <c r="B508" s="35"/>
      <c r="C508" s="192" t="s">
        <v>2084</v>
      </c>
      <c r="D508" s="192" t="s">
        <v>274</v>
      </c>
      <c r="E508" s="193" t="s">
        <v>9246</v>
      </c>
      <c r="F508" s="194" t="s">
        <v>9247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9248</v>
      </c>
    </row>
    <row r="509" spans="1:65" s="2" customFormat="1" ht="11.25" x14ac:dyDescent="0.2">
      <c r="A509" s="34"/>
      <c r="B509" s="35"/>
      <c r="C509" s="36"/>
      <c r="D509" s="205" t="s">
        <v>281</v>
      </c>
      <c r="E509" s="36"/>
      <c r="F509" s="206" t="s">
        <v>9249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 x14ac:dyDescent="0.2">
      <c r="A510" s="34"/>
      <c r="B510" s="35"/>
      <c r="C510" s="192" t="s">
        <v>2089</v>
      </c>
      <c r="D510" s="192" t="s">
        <v>274</v>
      </c>
      <c r="E510" s="193" t="s">
        <v>9235</v>
      </c>
      <c r="F510" s="194" t="s">
        <v>9236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9250</v>
      </c>
    </row>
    <row r="511" spans="1:65" s="2" customFormat="1" ht="11.25" x14ac:dyDescent="0.2">
      <c r="A511" s="34"/>
      <c r="B511" s="35"/>
      <c r="C511" s="36"/>
      <c r="D511" s="205" t="s">
        <v>281</v>
      </c>
      <c r="E511" s="36"/>
      <c r="F511" s="206" t="s">
        <v>9238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 x14ac:dyDescent="0.2">
      <c r="A512" s="34"/>
      <c r="B512" s="35"/>
      <c r="C512" s="232" t="s">
        <v>2094</v>
      </c>
      <c r="D512" s="232" t="s">
        <v>394</v>
      </c>
      <c r="E512" s="233" t="s">
        <v>9044</v>
      </c>
      <c r="F512" s="234" t="s">
        <v>9045</v>
      </c>
      <c r="G512" s="235" t="s">
        <v>5239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9251</v>
      </c>
    </row>
    <row r="513" spans="1:65" s="14" customFormat="1" ht="11.25" x14ac:dyDescent="0.2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 x14ac:dyDescent="0.2">
      <c r="A514" s="34"/>
      <c r="B514" s="35"/>
      <c r="C514" s="192" t="s">
        <v>2101</v>
      </c>
      <c r="D514" s="192" t="s">
        <v>274</v>
      </c>
      <c r="E514" s="193" t="s">
        <v>9047</v>
      </c>
      <c r="F514" s="194" t="s">
        <v>9048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9252</v>
      </c>
    </row>
    <row r="515" spans="1:65" s="2" customFormat="1" ht="11.25" x14ac:dyDescent="0.2">
      <c r="A515" s="34"/>
      <c r="B515" s="35"/>
      <c r="C515" s="36"/>
      <c r="D515" s="205" t="s">
        <v>281</v>
      </c>
      <c r="E515" s="36"/>
      <c r="F515" s="206" t="s">
        <v>9050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 x14ac:dyDescent="0.2">
      <c r="A516" s="34"/>
      <c r="B516" s="35"/>
      <c r="C516" s="232" t="s">
        <v>2122</v>
      </c>
      <c r="D516" s="232" t="s">
        <v>394</v>
      </c>
      <c r="E516" s="233" t="s">
        <v>9253</v>
      </c>
      <c r="F516" s="234" t="s">
        <v>9254</v>
      </c>
      <c r="G516" s="235" t="s">
        <v>5239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9255</v>
      </c>
    </row>
    <row r="517" spans="1:65" s="14" customFormat="1" ht="11.25" x14ac:dyDescent="0.2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 x14ac:dyDescent="0.2">
      <c r="A518" s="34"/>
      <c r="B518" s="35"/>
      <c r="C518" s="192" t="s">
        <v>2126</v>
      </c>
      <c r="D518" s="192" t="s">
        <v>274</v>
      </c>
      <c r="E518" s="193" t="s">
        <v>9177</v>
      </c>
      <c r="F518" s="194" t="s">
        <v>9178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9256</v>
      </c>
    </row>
    <row r="519" spans="1:65" s="2" customFormat="1" ht="11.25" x14ac:dyDescent="0.2">
      <c r="A519" s="34"/>
      <c r="B519" s="35"/>
      <c r="C519" s="36"/>
      <c r="D519" s="205" t="s">
        <v>281</v>
      </c>
      <c r="E519" s="36"/>
      <c r="F519" s="206" t="s">
        <v>9180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 x14ac:dyDescent="0.2">
      <c r="A520" s="34"/>
      <c r="B520" s="35"/>
      <c r="C520" s="232" t="s">
        <v>2130</v>
      </c>
      <c r="D520" s="232" t="s">
        <v>394</v>
      </c>
      <c r="E520" s="233" t="s">
        <v>9145</v>
      </c>
      <c r="F520" s="234" t="s">
        <v>9146</v>
      </c>
      <c r="G520" s="235" t="s">
        <v>5239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9257</v>
      </c>
    </row>
    <row r="521" spans="1:65" s="14" customFormat="1" ht="11.25" x14ac:dyDescent="0.2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 x14ac:dyDescent="0.2">
      <c r="A522" s="34"/>
      <c r="B522" s="35"/>
      <c r="C522" s="232" t="s">
        <v>2134</v>
      </c>
      <c r="D522" s="232" t="s">
        <v>394</v>
      </c>
      <c r="E522" s="233" t="s">
        <v>9067</v>
      </c>
      <c r="F522" s="234" t="s">
        <v>9068</v>
      </c>
      <c r="G522" s="235" t="s">
        <v>5239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9258</v>
      </c>
    </row>
    <row r="523" spans="1:65" s="14" customFormat="1" ht="11.25" x14ac:dyDescent="0.2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 x14ac:dyDescent="0.2">
      <c r="A524" s="34"/>
      <c r="B524" s="35"/>
      <c r="C524" s="232" t="s">
        <v>2136</v>
      </c>
      <c r="D524" s="232" t="s">
        <v>394</v>
      </c>
      <c r="E524" s="233" t="s">
        <v>9070</v>
      </c>
      <c r="F524" s="234" t="s">
        <v>9071</v>
      </c>
      <c r="G524" s="235" t="s">
        <v>5239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9259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9260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 x14ac:dyDescent="0.2">
      <c r="A526" s="34"/>
      <c r="B526" s="35"/>
      <c r="C526" s="232" t="s">
        <v>2146</v>
      </c>
      <c r="D526" s="232" t="s">
        <v>394</v>
      </c>
      <c r="E526" s="233" t="s">
        <v>9074</v>
      </c>
      <c r="F526" s="234" t="s">
        <v>9075</v>
      </c>
      <c r="G526" s="235" t="s">
        <v>5239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9261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 x14ac:dyDescent="0.2">
      <c r="A528" s="34"/>
      <c r="B528" s="35"/>
      <c r="C528" s="192" t="s">
        <v>2159</v>
      </c>
      <c r="D528" s="192" t="s">
        <v>274</v>
      </c>
      <c r="E528" s="193" t="s">
        <v>9080</v>
      </c>
      <c r="F528" s="194" t="s">
        <v>9081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9262</v>
      </c>
    </row>
    <row r="529" spans="1:65" s="2" customFormat="1" ht="11.25" x14ac:dyDescent="0.2">
      <c r="A529" s="34"/>
      <c r="B529" s="35"/>
      <c r="C529" s="36"/>
      <c r="D529" s="205" t="s">
        <v>281</v>
      </c>
      <c r="E529" s="36"/>
      <c r="F529" s="206" t="s">
        <v>9083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 x14ac:dyDescent="0.2">
      <c r="A530" s="34"/>
      <c r="B530" s="35"/>
      <c r="C530" s="232" t="s">
        <v>2162</v>
      </c>
      <c r="D530" s="232" t="s">
        <v>394</v>
      </c>
      <c r="E530" s="233" t="s">
        <v>9156</v>
      </c>
      <c r="F530" s="234" t="s">
        <v>9157</v>
      </c>
      <c r="G530" s="235" t="s">
        <v>5239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9263</v>
      </c>
    </row>
    <row r="531" spans="1:65" s="14" customFormat="1" ht="11.25" x14ac:dyDescent="0.2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 x14ac:dyDescent="0.2">
      <c r="A532" s="34"/>
      <c r="B532" s="35"/>
      <c r="C532" s="232" t="s">
        <v>2165</v>
      </c>
      <c r="D532" s="232" t="s">
        <v>394</v>
      </c>
      <c r="E532" s="233" t="s">
        <v>9159</v>
      </c>
      <c r="F532" s="234" t="s">
        <v>9160</v>
      </c>
      <c r="G532" s="235" t="s">
        <v>5239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9264</v>
      </c>
    </row>
    <row r="533" spans="1:65" s="14" customFormat="1" ht="11.25" x14ac:dyDescent="0.2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 x14ac:dyDescent="0.2">
      <c r="A534" s="34"/>
      <c r="B534" s="35"/>
      <c r="C534" s="192" t="s">
        <v>2170</v>
      </c>
      <c r="D534" s="192" t="s">
        <v>274</v>
      </c>
      <c r="E534" s="193" t="s">
        <v>9087</v>
      </c>
      <c r="F534" s="194" t="s">
        <v>9088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9265</v>
      </c>
    </row>
    <row r="535" spans="1:65" s="2" customFormat="1" ht="11.25" x14ac:dyDescent="0.2">
      <c r="A535" s="34"/>
      <c r="B535" s="35"/>
      <c r="C535" s="36"/>
      <c r="D535" s="205" t="s">
        <v>281</v>
      </c>
      <c r="E535" s="36"/>
      <c r="F535" s="206" t="s">
        <v>9090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 x14ac:dyDescent="0.2">
      <c r="A536" s="34"/>
      <c r="B536" s="35"/>
      <c r="C536" s="232" t="s">
        <v>2177</v>
      </c>
      <c r="D536" s="232" t="s">
        <v>394</v>
      </c>
      <c r="E536" s="233" t="s">
        <v>9266</v>
      </c>
      <c r="F536" s="234" t="s">
        <v>9267</v>
      </c>
      <c r="G536" s="235" t="s">
        <v>5239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9268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 x14ac:dyDescent="0.2">
      <c r="A538" s="34"/>
      <c r="B538" s="35"/>
      <c r="C538" s="192" t="s">
        <v>2184</v>
      </c>
      <c r="D538" s="192" t="s">
        <v>274</v>
      </c>
      <c r="E538" s="193" t="s">
        <v>9047</v>
      </c>
      <c r="F538" s="194" t="s">
        <v>9048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9269</v>
      </c>
    </row>
    <row r="539" spans="1:65" s="2" customFormat="1" ht="11.25" x14ac:dyDescent="0.2">
      <c r="A539" s="34"/>
      <c r="B539" s="35"/>
      <c r="C539" s="36"/>
      <c r="D539" s="205" t="s">
        <v>281</v>
      </c>
      <c r="E539" s="36"/>
      <c r="F539" s="206" t="s">
        <v>9050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 x14ac:dyDescent="0.2">
      <c r="A540" s="34"/>
      <c r="B540" s="35"/>
      <c r="C540" s="232" t="s">
        <v>2193</v>
      </c>
      <c r="D540" s="232" t="s">
        <v>394</v>
      </c>
      <c r="E540" s="233" t="s">
        <v>9181</v>
      </c>
      <c r="F540" s="234" t="s">
        <v>9182</v>
      </c>
      <c r="G540" s="235" t="s">
        <v>5239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9270</v>
      </c>
    </row>
    <row r="541" spans="1:65" s="14" customFormat="1" ht="11.25" x14ac:dyDescent="0.2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 x14ac:dyDescent="0.2">
      <c r="A542" s="34"/>
      <c r="B542" s="35"/>
      <c r="C542" s="192" t="s">
        <v>2201</v>
      </c>
      <c r="D542" s="192" t="s">
        <v>274</v>
      </c>
      <c r="E542" s="193" t="s">
        <v>9054</v>
      </c>
      <c r="F542" s="194" t="s">
        <v>9055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9271</v>
      </c>
    </row>
    <row r="543" spans="1:65" s="2" customFormat="1" ht="11.25" x14ac:dyDescent="0.2">
      <c r="A543" s="34"/>
      <c r="B543" s="35"/>
      <c r="C543" s="36"/>
      <c r="D543" s="205" t="s">
        <v>281</v>
      </c>
      <c r="E543" s="36"/>
      <c r="F543" s="206" t="s">
        <v>9057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 x14ac:dyDescent="0.2">
      <c r="A544" s="34"/>
      <c r="B544" s="35"/>
      <c r="C544" s="232" t="s">
        <v>2205</v>
      </c>
      <c r="D544" s="232" t="s">
        <v>394</v>
      </c>
      <c r="E544" s="233" t="s">
        <v>9272</v>
      </c>
      <c r="F544" s="234" t="s">
        <v>9273</v>
      </c>
      <c r="G544" s="235" t="s">
        <v>5239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9274</v>
      </c>
    </row>
    <row r="545" spans="1:65" s="14" customFormat="1" ht="11.25" x14ac:dyDescent="0.2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 x14ac:dyDescent="0.2">
      <c r="A546" s="34"/>
      <c r="B546" s="35"/>
      <c r="C546" s="232" t="s">
        <v>2214</v>
      </c>
      <c r="D546" s="232" t="s">
        <v>394</v>
      </c>
      <c r="E546" s="233" t="s">
        <v>9275</v>
      </c>
      <c r="F546" s="234" t="s">
        <v>9276</v>
      </c>
      <c r="G546" s="235" t="s">
        <v>5239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9277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 x14ac:dyDescent="0.2">
      <c r="A548" s="34"/>
      <c r="B548" s="35"/>
      <c r="C548" s="232" t="s">
        <v>2229</v>
      </c>
      <c r="D548" s="232" t="s">
        <v>394</v>
      </c>
      <c r="E548" s="233" t="s">
        <v>9278</v>
      </c>
      <c r="F548" s="234" t="s">
        <v>9279</v>
      </c>
      <c r="G548" s="235" t="s">
        <v>5239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9280</v>
      </c>
    </row>
    <row r="549" spans="1:65" s="14" customFormat="1" ht="11.25" x14ac:dyDescent="0.2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 x14ac:dyDescent="0.2">
      <c r="A550" s="34"/>
      <c r="B550" s="35"/>
      <c r="C550" s="232" t="s">
        <v>6943</v>
      </c>
      <c r="D550" s="232" t="s">
        <v>394</v>
      </c>
      <c r="E550" s="233" t="s">
        <v>9185</v>
      </c>
      <c r="F550" s="234" t="s">
        <v>9186</v>
      </c>
      <c r="G550" s="235" t="s">
        <v>5239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9281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9282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 x14ac:dyDescent="0.2">
      <c r="A552" s="34"/>
      <c r="B552" s="35"/>
      <c r="C552" s="232" t="s">
        <v>7093</v>
      </c>
      <c r="D552" s="232" t="s">
        <v>394</v>
      </c>
      <c r="E552" s="233" t="s">
        <v>9283</v>
      </c>
      <c r="F552" s="234" t="s">
        <v>9284</v>
      </c>
      <c r="G552" s="235" t="s">
        <v>5239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9285</v>
      </c>
    </row>
    <row r="553" spans="1:65" s="14" customFormat="1" ht="11.25" x14ac:dyDescent="0.2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 x14ac:dyDescent="0.2">
      <c r="A554" s="34"/>
      <c r="B554" s="35"/>
      <c r="C554" s="192" t="s">
        <v>6946</v>
      </c>
      <c r="D554" s="192" t="s">
        <v>274</v>
      </c>
      <c r="E554" s="193" t="s">
        <v>9188</v>
      </c>
      <c r="F554" s="194" t="s">
        <v>9189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9286</v>
      </c>
    </row>
    <row r="555" spans="1:65" s="2" customFormat="1" ht="11.25" x14ac:dyDescent="0.2">
      <c r="A555" s="34"/>
      <c r="B555" s="35"/>
      <c r="C555" s="36"/>
      <c r="D555" s="205" t="s">
        <v>281</v>
      </c>
      <c r="E555" s="36"/>
      <c r="F555" s="206" t="s">
        <v>9191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 x14ac:dyDescent="0.2">
      <c r="A556" s="34"/>
      <c r="B556" s="35"/>
      <c r="C556" s="232" t="s">
        <v>2239</v>
      </c>
      <c r="D556" s="232" t="s">
        <v>394</v>
      </c>
      <c r="E556" s="233" t="s">
        <v>9192</v>
      </c>
      <c r="F556" s="234" t="s">
        <v>9193</v>
      </c>
      <c r="G556" s="235" t="s">
        <v>5239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9287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192" t="s">
        <v>6108</v>
      </c>
      <c r="D558" s="192" t="s">
        <v>274</v>
      </c>
      <c r="E558" s="193" t="s">
        <v>9195</v>
      </c>
      <c r="F558" s="194" t="s">
        <v>9196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9288</v>
      </c>
    </row>
    <row r="559" spans="1:65" s="2" customFormat="1" ht="11.25" x14ac:dyDescent="0.2">
      <c r="A559" s="34"/>
      <c r="B559" s="35"/>
      <c r="C559" s="36"/>
      <c r="D559" s="205" t="s">
        <v>281</v>
      </c>
      <c r="E559" s="36"/>
      <c r="F559" s="206" t="s">
        <v>9198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 x14ac:dyDescent="0.2">
      <c r="A560" s="34"/>
      <c r="B560" s="35"/>
      <c r="C560" s="232" t="s">
        <v>7099</v>
      </c>
      <c r="D560" s="232" t="s">
        <v>394</v>
      </c>
      <c r="E560" s="233" t="s">
        <v>9199</v>
      </c>
      <c r="F560" s="234" t="s">
        <v>9200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9289</v>
      </c>
    </row>
    <row r="561" spans="1:65" s="14" customFormat="1" ht="11.25" x14ac:dyDescent="0.2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 x14ac:dyDescent="0.2">
      <c r="A562" s="34"/>
      <c r="B562" s="35"/>
      <c r="C562" s="192" t="s">
        <v>2245</v>
      </c>
      <c r="D562" s="192" t="s">
        <v>274</v>
      </c>
      <c r="E562" s="193" t="s">
        <v>9202</v>
      </c>
      <c r="F562" s="194" t="s">
        <v>9203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9290</v>
      </c>
    </row>
    <row r="563" spans="1:65" s="2" customFormat="1" ht="11.25" x14ac:dyDescent="0.2">
      <c r="A563" s="34"/>
      <c r="B563" s="35"/>
      <c r="C563" s="36"/>
      <c r="D563" s="205" t="s">
        <v>281</v>
      </c>
      <c r="E563" s="36"/>
      <c r="F563" s="206" t="s">
        <v>9205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 x14ac:dyDescent="0.2">
      <c r="A564" s="34"/>
      <c r="B564" s="35"/>
      <c r="C564" s="232" t="s">
        <v>7102</v>
      </c>
      <c r="D564" s="232" t="s">
        <v>394</v>
      </c>
      <c r="E564" s="233" t="s">
        <v>9291</v>
      </c>
      <c r="F564" s="234" t="s">
        <v>9292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9293</v>
      </c>
    </row>
    <row r="565" spans="1:65" s="14" customFormat="1" ht="11.25" x14ac:dyDescent="0.2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 x14ac:dyDescent="0.2">
      <c r="A566" s="34"/>
      <c r="B566" s="35"/>
      <c r="C566" s="192" t="s">
        <v>2250</v>
      </c>
      <c r="D566" s="192" t="s">
        <v>274</v>
      </c>
      <c r="E566" s="193" t="s">
        <v>9094</v>
      </c>
      <c r="F566" s="194" t="s">
        <v>9095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9294</v>
      </c>
    </row>
    <row r="567" spans="1:65" s="2" customFormat="1" ht="11.25" x14ac:dyDescent="0.2">
      <c r="A567" s="34"/>
      <c r="B567" s="35"/>
      <c r="C567" s="36"/>
      <c r="D567" s="205" t="s">
        <v>281</v>
      </c>
      <c r="E567" s="36"/>
      <c r="F567" s="206" t="s">
        <v>9097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 x14ac:dyDescent="0.2">
      <c r="A568" s="34"/>
      <c r="B568" s="35"/>
      <c r="C568" s="232" t="s">
        <v>2262</v>
      </c>
      <c r="D568" s="232" t="s">
        <v>394</v>
      </c>
      <c r="E568" s="233" t="s">
        <v>9295</v>
      </c>
      <c r="F568" s="234" t="s">
        <v>9296</v>
      </c>
      <c r="G568" s="235" t="s">
        <v>5239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9297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 x14ac:dyDescent="0.2">
      <c r="A570" s="34"/>
      <c r="B570" s="35"/>
      <c r="C570" s="232" t="s">
        <v>6954</v>
      </c>
      <c r="D570" s="232" t="s">
        <v>394</v>
      </c>
      <c r="E570" s="233" t="s">
        <v>9298</v>
      </c>
      <c r="F570" s="234" t="s">
        <v>9299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9300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 x14ac:dyDescent="0.2">
      <c r="A572" s="34"/>
      <c r="B572" s="35"/>
      <c r="C572" s="192" t="s">
        <v>2267</v>
      </c>
      <c r="D572" s="192" t="s">
        <v>274</v>
      </c>
      <c r="E572" s="193" t="s">
        <v>9101</v>
      </c>
      <c r="F572" s="194" t="s">
        <v>9102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9301</v>
      </c>
    </row>
    <row r="573" spans="1:65" s="2" customFormat="1" ht="11.25" x14ac:dyDescent="0.2">
      <c r="A573" s="34"/>
      <c r="B573" s="35"/>
      <c r="C573" s="36"/>
      <c r="D573" s="205" t="s">
        <v>281</v>
      </c>
      <c r="E573" s="36"/>
      <c r="F573" s="206" t="s">
        <v>9104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 x14ac:dyDescent="0.2">
      <c r="A574" s="34"/>
      <c r="B574" s="35"/>
      <c r="C574" s="232" t="s">
        <v>2277</v>
      </c>
      <c r="D574" s="232" t="s">
        <v>394</v>
      </c>
      <c r="E574" s="233" t="s">
        <v>9206</v>
      </c>
      <c r="F574" s="234" t="s">
        <v>9207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9302</v>
      </c>
    </row>
    <row r="575" spans="1:65" s="14" customFormat="1" ht="11.25" x14ac:dyDescent="0.2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 x14ac:dyDescent="0.2">
      <c r="A576" s="34"/>
      <c r="B576" s="35"/>
      <c r="C576" s="232" t="s">
        <v>2307</v>
      </c>
      <c r="D576" s="232" t="s">
        <v>394</v>
      </c>
      <c r="E576" s="233" t="s">
        <v>9303</v>
      </c>
      <c r="F576" s="234" t="s">
        <v>9304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9305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 x14ac:dyDescent="0.2">
      <c r="A578" s="34"/>
      <c r="B578" s="35"/>
      <c r="C578" s="232" t="s">
        <v>2347</v>
      </c>
      <c r="D578" s="232" t="s">
        <v>394</v>
      </c>
      <c r="E578" s="233" t="s">
        <v>9209</v>
      </c>
      <c r="F578" s="234" t="s">
        <v>9210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9306</v>
      </c>
    </row>
    <row r="579" spans="1:65" s="14" customFormat="1" ht="11.25" x14ac:dyDescent="0.2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 x14ac:dyDescent="0.2">
      <c r="A580" s="34"/>
      <c r="B580" s="35"/>
      <c r="C580" s="192" t="s">
        <v>2365</v>
      </c>
      <c r="D580" s="192" t="s">
        <v>274</v>
      </c>
      <c r="E580" s="193" t="s">
        <v>9212</v>
      </c>
      <c r="F580" s="194" t="s">
        <v>9213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9307</v>
      </c>
    </row>
    <row r="581" spans="1:65" s="2" customFormat="1" ht="11.25" x14ac:dyDescent="0.2">
      <c r="A581" s="34"/>
      <c r="B581" s="35"/>
      <c r="C581" s="36"/>
      <c r="D581" s="205" t="s">
        <v>281</v>
      </c>
      <c r="E581" s="36"/>
      <c r="F581" s="206" t="s">
        <v>9215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 x14ac:dyDescent="0.2">
      <c r="A582" s="34"/>
      <c r="B582" s="35"/>
      <c r="C582" s="232" t="s">
        <v>2415</v>
      </c>
      <c r="D582" s="232" t="s">
        <v>394</v>
      </c>
      <c r="E582" s="233" t="s">
        <v>8916</v>
      </c>
      <c r="F582" s="234" t="s">
        <v>8917</v>
      </c>
      <c r="G582" s="235" t="s">
        <v>5239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9308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9309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 x14ac:dyDescent="0.2">
      <c r="A584" s="34"/>
      <c r="B584" s="35"/>
      <c r="C584" s="192" t="s">
        <v>2420</v>
      </c>
      <c r="D584" s="192" t="s">
        <v>274</v>
      </c>
      <c r="E584" s="193" t="s">
        <v>8919</v>
      </c>
      <c r="F584" s="194" t="s">
        <v>8920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9310</v>
      </c>
    </row>
    <row r="585" spans="1:65" s="2" customFormat="1" ht="11.25" x14ac:dyDescent="0.2">
      <c r="A585" s="34"/>
      <c r="B585" s="35"/>
      <c r="C585" s="36"/>
      <c r="D585" s="205" t="s">
        <v>281</v>
      </c>
      <c r="E585" s="36"/>
      <c r="F585" s="206" t="s">
        <v>8922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 x14ac:dyDescent="0.2">
      <c r="A586" s="34"/>
      <c r="B586" s="35"/>
      <c r="C586" s="232" t="s">
        <v>2425</v>
      </c>
      <c r="D586" s="232" t="s">
        <v>394</v>
      </c>
      <c r="E586" s="233" t="s">
        <v>9311</v>
      </c>
      <c r="F586" s="234" t="s">
        <v>9312</v>
      </c>
      <c r="G586" s="235" t="s">
        <v>5239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9313</v>
      </c>
    </row>
    <row r="587" spans="1:65" s="14" customFormat="1" ht="11.25" x14ac:dyDescent="0.2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 x14ac:dyDescent="0.2">
      <c r="A588" s="34"/>
      <c r="B588" s="35"/>
      <c r="C588" s="192" t="s">
        <v>2431</v>
      </c>
      <c r="D588" s="192" t="s">
        <v>274</v>
      </c>
      <c r="E588" s="193" t="s">
        <v>9314</v>
      </c>
      <c r="F588" s="194" t="s">
        <v>9315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9316</v>
      </c>
    </row>
    <row r="589" spans="1:65" s="2" customFormat="1" ht="11.25" x14ac:dyDescent="0.2">
      <c r="A589" s="34"/>
      <c r="B589" s="35"/>
      <c r="C589" s="36"/>
      <c r="D589" s="205" t="s">
        <v>281</v>
      </c>
      <c r="E589" s="36"/>
      <c r="F589" s="206" t="s">
        <v>9317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 x14ac:dyDescent="0.2">
      <c r="A590" s="34"/>
      <c r="B590" s="35"/>
      <c r="C590" s="232" t="s">
        <v>2435</v>
      </c>
      <c r="D590" s="232" t="s">
        <v>394</v>
      </c>
      <c r="E590" s="233" t="s">
        <v>9223</v>
      </c>
      <c r="F590" s="234" t="s">
        <v>9224</v>
      </c>
      <c r="G590" s="235" t="s">
        <v>5239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9318</v>
      </c>
    </row>
    <row r="591" spans="1:65" s="14" customFormat="1" ht="11.25" x14ac:dyDescent="0.2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 x14ac:dyDescent="0.2">
      <c r="A592" s="34"/>
      <c r="B592" s="35"/>
      <c r="C592" s="192" t="s">
        <v>2440</v>
      </c>
      <c r="D592" s="192" t="s">
        <v>274</v>
      </c>
      <c r="E592" s="193" t="s">
        <v>9226</v>
      </c>
      <c r="F592" s="194" t="s">
        <v>9227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9319</v>
      </c>
    </row>
    <row r="593" spans="1:65" s="2" customFormat="1" ht="11.25" x14ac:dyDescent="0.2">
      <c r="A593" s="34"/>
      <c r="B593" s="35"/>
      <c r="C593" s="36"/>
      <c r="D593" s="205" t="s">
        <v>281</v>
      </c>
      <c r="E593" s="36"/>
      <c r="F593" s="206" t="s">
        <v>9229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 x14ac:dyDescent="0.2">
      <c r="B594" s="176"/>
      <c r="C594" s="177"/>
      <c r="D594" s="178" t="s">
        <v>75</v>
      </c>
      <c r="E594" s="190" t="s">
        <v>9320</v>
      </c>
      <c r="F594" s="190" t="s">
        <v>9321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 x14ac:dyDescent="0.2">
      <c r="A595" s="34"/>
      <c r="B595" s="35"/>
      <c r="C595" s="232" t="s">
        <v>2449</v>
      </c>
      <c r="D595" s="232" t="s">
        <v>394</v>
      </c>
      <c r="E595" s="233" t="s">
        <v>9322</v>
      </c>
      <c r="F595" s="234" t="s">
        <v>9323</v>
      </c>
      <c r="G595" s="235" t="s">
        <v>5239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9324</v>
      </c>
    </row>
    <row r="596" spans="1:65" s="14" customFormat="1" ht="11.25" x14ac:dyDescent="0.2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 x14ac:dyDescent="0.2">
      <c r="A597" s="34"/>
      <c r="B597" s="35"/>
      <c r="C597" s="192" t="s">
        <v>2470</v>
      </c>
      <c r="D597" s="192" t="s">
        <v>274</v>
      </c>
      <c r="E597" s="193" t="s">
        <v>9235</v>
      </c>
      <c r="F597" s="194" t="s">
        <v>9236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9325</v>
      </c>
    </row>
    <row r="598" spans="1:65" s="2" customFormat="1" ht="11.25" x14ac:dyDescent="0.2">
      <c r="A598" s="34"/>
      <c r="B598" s="35"/>
      <c r="C598" s="36"/>
      <c r="D598" s="205" t="s">
        <v>281</v>
      </c>
      <c r="E598" s="36"/>
      <c r="F598" s="206" t="s">
        <v>9238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 x14ac:dyDescent="0.2">
      <c r="A599" s="34"/>
      <c r="B599" s="35"/>
      <c r="C599" s="232" t="s">
        <v>2474</v>
      </c>
      <c r="D599" s="232" t="s">
        <v>394</v>
      </c>
      <c r="E599" s="233" t="s">
        <v>9030</v>
      </c>
      <c r="F599" s="234" t="s">
        <v>9031</v>
      </c>
      <c r="G599" s="235" t="s">
        <v>5239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9326</v>
      </c>
    </row>
    <row r="600" spans="1:65" s="14" customFormat="1" ht="11.25" x14ac:dyDescent="0.2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 x14ac:dyDescent="0.2">
      <c r="A601" s="34"/>
      <c r="B601" s="35"/>
      <c r="C601" s="192" t="s">
        <v>2498</v>
      </c>
      <c r="D601" s="192" t="s">
        <v>274</v>
      </c>
      <c r="E601" s="193" t="s">
        <v>9033</v>
      </c>
      <c r="F601" s="194" t="s">
        <v>9034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9327</v>
      </c>
    </row>
    <row r="602" spans="1:65" s="2" customFormat="1" ht="11.25" x14ac:dyDescent="0.2">
      <c r="A602" s="34"/>
      <c r="B602" s="35"/>
      <c r="C602" s="36"/>
      <c r="D602" s="205" t="s">
        <v>281</v>
      </c>
      <c r="E602" s="36"/>
      <c r="F602" s="206" t="s">
        <v>9036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 x14ac:dyDescent="0.2">
      <c r="A603" s="34"/>
      <c r="B603" s="35"/>
      <c r="C603" s="232" t="s">
        <v>2504</v>
      </c>
      <c r="D603" s="232" t="s">
        <v>394</v>
      </c>
      <c r="E603" s="233" t="s">
        <v>9037</v>
      </c>
      <c r="F603" s="234" t="s">
        <v>9038</v>
      </c>
      <c r="G603" s="235" t="s">
        <v>5239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9328</v>
      </c>
    </row>
    <row r="604" spans="1:65" s="14" customFormat="1" ht="11.25" x14ac:dyDescent="0.2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 x14ac:dyDescent="0.2">
      <c r="A605" s="34"/>
      <c r="B605" s="35"/>
      <c r="C605" s="192" t="s">
        <v>2508</v>
      </c>
      <c r="D605" s="192" t="s">
        <v>274</v>
      </c>
      <c r="E605" s="193" t="s">
        <v>9040</v>
      </c>
      <c r="F605" s="194" t="s">
        <v>9041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9329</v>
      </c>
    </row>
    <row r="606" spans="1:65" s="2" customFormat="1" ht="11.25" x14ac:dyDescent="0.2">
      <c r="A606" s="34"/>
      <c r="B606" s="35"/>
      <c r="C606" s="36"/>
      <c r="D606" s="205" t="s">
        <v>281</v>
      </c>
      <c r="E606" s="36"/>
      <c r="F606" s="206" t="s">
        <v>9043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 x14ac:dyDescent="0.2">
      <c r="A607" s="34"/>
      <c r="B607" s="35"/>
      <c r="C607" s="232" t="s">
        <v>2514</v>
      </c>
      <c r="D607" s="232" t="s">
        <v>394</v>
      </c>
      <c r="E607" s="233" t="s">
        <v>9330</v>
      </c>
      <c r="F607" s="234" t="s">
        <v>9331</v>
      </c>
      <c r="G607" s="235" t="s">
        <v>5239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9332</v>
      </c>
    </row>
    <row r="608" spans="1:65" s="14" customFormat="1" ht="11.25" x14ac:dyDescent="0.2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 x14ac:dyDescent="0.2">
      <c r="A609" s="34"/>
      <c r="B609" s="35"/>
      <c r="C609" s="192" t="s">
        <v>2520</v>
      </c>
      <c r="D609" s="192" t="s">
        <v>274</v>
      </c>
      <c r="E609" s="193" t="s">
        <v>9333</v>
      </c>
      <c r="F609" s="194" t="s">
        <v>9334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9335</v>
      </c>
    </row>
    <row r="610" spans="1:65" s="2" customFormat="1" ht="11.25" x14ac:dyDescent="0.2">
      <c r="A610" s="34"/>
      <c r="B610" s="35"/>
      <c r="C610" s="36"/>
      <c r="D610" s="205" t="s">
        <v>281</v>
      </c>
      <c r="E610" s="36"/>
      <c r="F610" s="206" t="s">
        <v>9336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 x14ac:dyDescent="0.2">
      <c r="A611" s="34"/>
      <c r="B611" s="35"/>
      <c r="C611" s="232" t="s">
        <v>6972</v>
      </c>
      <c r="D611" s="232" t="s">
        <v>394</v>
      </c>
      <c r="E611" s="233" t="s">
        <v>9243</v>
      </c>
      <c r="F611" s="234" t="s">
        <v>9244</v>
      </c>
      <c r="G611" s="235" t="s">
        <v>5239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9337</v>
      </c>
    </row>
    <row r="612" spans="1:65" s="14" customFormat="1" ht="11.25" x14ac:dyDescent="0.2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 x14ac:dyDescent="0.2">
      <c r="A613" s="34"/>
      <c r="B613" s="35"/>
      <c r="C613" s="192" t="s">
        <v>2529</v>
      </c>
      <c r="D613" s="192" t="s">
        <v>274</v>
      </c>
      <c r="E613" s="193" t="s">
        <v>9246</v>
      </c>
      <c r="F613" s="194" t="s">
        <v>9247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9338</v>
      </c>
    </row>
    <row r="614" spans="1:65" s="2" customFormat="1" ht="11.25" x14ac:dyDescent="0.2">
      <c r="A614" s="34"/>
      <c r="B614" s="35"/>
      <c r="C614" s="36"/>
      <c r="D614" s="205" t="s">
        <v>281</v>
      </c>
      <c r="E614" s="36"/>
      <c r="F614" s="206" t="s">
        <v>9249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 x14ac:dyDescent="0.2">
      <c r="A615" s="34"/>
      <c r="B615" s="35"/>
      <c r="C615" s="232" t="s">
        <v>2541</v>
      </c>
      <c r="D615" s="232" t="s">
        <v>394</v>
      </c>
      <c r="E615" s="233" t="s">
        <v>9044</v>
      </c>
      <c r="F615" s="234" t="s">
        <v>9045</v>
      </c>
      <c r="G615" s="235" t="s">
        <v>5239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9339</v>
      </c>
    </row>
    <row r="616" spans="1:65" s="14" customFormat="1" ht="11.25" x14ac:dyDescent="0.2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 x14ac:dyDescent="0.2">
      <c r="A617" s="34"/>
      <c r="B617" s="35"/>
      <c r="C617" s="192" t="s">
        <v>2548</v>
      </c>
      <c r="D617" s="192" t="s">
        <v>274</v>
      </c>
      <c r="E617" s="193" t="s">
        <v>9047</v>
      </c>
      <c r="F617" s="194" t="s">
        <v>9048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9340</v>
      </c>
    </row>
    <row r="618" spans="1:65" s="2" customFormat="1" ht="11.25" x14ac:dyDescent="0.2">
      <c r="A618" s="34"/>
      <c r="B618" s="35"/>
      <c r="C618" s="36"/>
      <c r="D618" s="205" t="s">
        <v>281</v>
      </c>
      <c r="E618" s="36"/>
      <c r="F618" s="206" t="s">
        <v>9050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 x14ac:dyDescent="0.2">
      <c r="A619" s="34"/>
      <c r="B619" s="35"/>
      <c r="C619" s="232" t="s">
        <v>2553</v>
      </c>
      <c r="D619" s="232" t="s">
        <v>394</v>
      </c>
      <c r="E619" s="233" t="s">
        <v>9145</v>
      </c>
      <c r="F619" s="234" t="s">
        <v>9146</v>
      </c>
      <c r="G619" s="235" t="s">
        <v>5239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9341</v>
      </c>
    </row>
    <row r="620" spans="1:65" s="14" customFormat="1" ht="11.25" x14ac:dyDescent="0.2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 x14ac:dyDescent="0.2">
      <c r="A621" s="34"/>
      <c r="B621" s="35"/>
      <c r="C621" s="232" t="s">
        <v>2561</v>
      </c>
      <c r="D621" s="232" t="s">
        <v>394</v>
      </c>
      <c r="E621" s="233" t="s">
        <v>9067</v>
      </c>
      <c r="F621" s="234" t="s">
        <v>9068</v>
      </c>
      <c r="G621" s="235" t="s">
        <v>5239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9342</v>
      </c>
    </row>
    <row r="622" spans="1:65" s="14" customFormat="1" ht="11.25" x14ac:dyDescent="0.2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 x14ac:dyDescent="0.2">
      <c r="A623" s="34"/>
      <c r="B623" s="35"/>
      <c r="C623" s="232" t="s">
        <v>2567</v>
      </c>
      <c r="D623" s="232" t="s">
        <v>394</v>
      </c>
      <c r="E623" s="233" t="s">
        <v>9070</v>
      </c>
      <c r="F623" s="234" t="s">
        <v>9071</v>
      </c>
      <c r="G623" s="235" t="s">
        <v>5239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9343</v>
      </c>
    </row>
    <row r="624" spans="1:65" s="14" customFormat="1" ht="11.25" x14ac:dyDescent="0.2">
      <c r="B624" s="221"/>
      <c r="C624" s="222"/>
      <c r="D624" s="212" t="s">
        <v>283</v>
      </c>
      <c r="E624" s="223" t="s">
        <v>1</v>
      </c>
      <c r="F624" s="224" t="s">
        <v>9344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 x14ac:dyDescent="0.2">
      <c r="A625" s="34"/>
      <c r="B625" s="35"/>
      <c r="C625" s="232" t="s">
        <v>2572</v>
      </c>
      <c r="D625" s="232" t="s">
        <v>394</v>
      </c>
      <c r="E625" s="233" t="s">
        <v>9074</v>
      </c>
      <c r="F625" s="234" t="s">
        <v>9075</v>
      </c>
      <c r="G625" s="235" t="s">
        <v>5239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9345</v>
      </c>
    </row>
    <row r="626" spans="1:65" s="14" customFormat="1" ht="11.25" x14ac:dyDescent="0.2">
      <c r="B626" s="221"/>
      <c r="C626" s="222"/>
      <c r="D626" s="212" t="s">
        <v>283</v>
      </c>
      <c r="E626" s="223" t="s">
        <v>1</v>
      </c>
      <c r="F626" s="224" t="s">
        <v>9346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 x14ac:dyDescent="0.2">
      <c r="A627" s="34"/>
      <c r="B627" s="35"/>
      <c r="C627" s="192" t="s">
        <v>2580</v>
      </c>
      <c r="D627" s="192" t="s">
        <v>274</v>
      </c>
      <c r="E627" s="193" t="s">
        <v>9080</v>
      </c>
      <c r="F627" s="194" t="s">
        <v>9081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9347</v>
      </c>
    </row>
    <row r="628" spans="1:65" s="2" customFormat="1" ht="11.25" x14ac:dyDescent="0.2">
      <c r="A628" s="34"/>
      <c r="B628" s="35"/>
      <c r="C628" s="36"/>
      <c r="D628" s="205" t="s">
        <v>281</v>
      </c>
      <c r="E628" s="36"/>
      <c r="F628" s="206" t="s">
        <v>9083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 x14ac:dyDescent="0.2">
      <c r="A629" s="34"/>
      <c r="B629" s="35"/>
      <c r="C629" s="232" t="s">
        <v>2586</v>
      </c>
      <c r="D629" s="232" t="s">
        <v>394</v>
      </c>
      <c r="E629" s="233" t="s">
        <v>9156</v>
      </c>
      <c r="F629" s="234" t="s">
        <v>9157</v>
      </c>
      <c r="G629" s="235" t="s">
        <v>5239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9348</v>
      </c>
    </row>
    <row r="630" spans="1:65" s="14" customFormat="1" ht="11.25" x14ac:dyDescent="0.2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 x14ac:dyDescent="0.2">
      <c r="A631" s="34"/>
      <c r="B631" s="35"/>
      <c r="C631" s="232" t="s">
        <v>2591</v>
      </c>
      <c r="D631" s="232" t="s">
        <v>394</v>
      </c>
      <c r="E631" s="233" t="s">
        <v>9159</v>
      </c>
      <c r="F631" s="234" t="s">
        <v>9160</v>
      </c>
      <c r="G631" s="235" t="s">
        <v>5239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9349</v>
      </c>
    </row>
    <row r="632" spans="1:65" s="14" customFormat="1" ht="11.25" x14ac:dyDescent="0.2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 x14ac:dyDescent="0.2">
      <c r="A633" s="34"/>
      <c r="B633" s="35"/>
      <c r="C633" s="192" t="s">
        <v>2599</v>
      </c>
      <c r="D633" s="192" t="s">
        <v>274</v>
      </c>
      <c r="E633" s="193" t="s">
        <v>9087</v>
      </c>
      <c r="F633" s="194" t="s">
        <v>9088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9350</v>
      </c>
    </row>
    <row r="634" spans="1:65" s="2" customFormat="1" ht="11.25" x14ac:dyDescent="0.2">
      <c r="A634" s="34"/>
      <c r="B634" s="35"/>
      <c r="C634" s="36"/>
      <c r="D634" s="205" t="s">
        <v>281</v>
      </c>
      <c r="E634" s="36"/>
      <c r="F634" s="206" t="s">
        <v>9090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 x14ac:dyDescent="0.2">
      <c r="A635" s="34"/>
      <c r="B635" s="35"/>
      <c r="C635" s="232" t="s">
        <v>2610</v>
      </c>
      <c r="D635" s="232" t="s">
        <v>394</v>
      </c>
      <c r="E635" s="233" t="s">
        <v>9181</v>
      </c>
      <c r="F635" s="234" t="s">
        <v>9182</v>
      </c>
      <c r="G635" s="235" t="s">
        <v>5239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9351</v>
      </c>
    </row>
    <row r="636" spans="1:65" s="14" customFormat="1" ht="11.25" x14ac:dyDescent="0.2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 x14ac:dyDescent="0.2">
      <c r="A637" s="34"/>
      <c r="B637" s="35"/>
      <c r="C637" s="192" t="s">
        <v>2629</v>
      </c>
      <c r="D637" s="192" t="s">
        <v>274</v>
      </c>
      <c r="E637" s="193" t="s">
        <v>9054</v>
      </c>
      <c r="F637" s="194" t="s">
        <v>9055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9352</v>
      </c>
    </row>
    <row r="638" spans="1:65" s="2" customFormat="1" ht="11.25" x14ac:dyDescent="0.2">
      <c r="A638" s="34"/>
      <c r="B638" s="35"/>
      <c r="C638" s="36"/>
      <c r="D638" s="205" t="s">
        <v>281</v>
      </c>
      <c r="E638" s="36"/>
      <c r="F638" s="206" t="s">
        <v>9057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 x14ac:dyDescent="0.2">
      <c r="A639" s="34"/>
      <c r="B639" s="35"/>
      <c r="C639" s="232" t="s">
        <v>2636</v>
      </c>
      <c r="D639" s="232" t="s">
        <v>394</v>
      </c>
      <c r="E639" s="233" t="s">
        <v>9272</v>
      </c>
      <c r="F639" s="234" t="s">
        <v>9273</v>
      </c>
      <c r="G639" s="235" t="s">
        <v>5239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9353</v>
      </c>
    </row>
    <row r="640" spans="1:65" s="14" customFormat="1" ht="11.25" x14ac:dyDescent="0.2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 x14ac:dyDescent="0.2">
      <c r="A641" s="34"/>
      <c r="B641" s="35"/>
      <c r="C641" s="232" t="s">
        <v>2643</v>
      </c>
      <c r="D641" s="232" t="s">
        <v>394</v>
      </c>
      <c r="E641" s="233" t="s">
        <v>9185</v>
      </c>
      <c r="F641" s="234" t="s">
        <v>9186</v>
      </c>
      <c r="G641" s="235" t="s">
        <v>5239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9354</v>
      </c>
    </row>
    <row r="642" spans="1:65" s="14" customFormat="1" ht="11.25" x14ac:dyDescent="0.2">
      <c r="B642" s="221"/>
      <c r="C642" s="222"/>
      <c r="D642" s="212" t="s">
        <v>283</v>
      </c>
      <c r="E642" s="223" t="s">
        <v>1</v>
      </c>
      <c r="F642" s="224" t="s">
        <v>9260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 x14ac:dyDescent="0.2">
      <c r="A643" s="34"/>
      <c r="B643" s="35"/>
      <c r="C643" s="192" t="s">
        <v>2648</v>
      </c>
      <c r="D643" s="192" t="s">
        <v>274</v>
      </c>
      <c r="E643" s="193" t="s">
        <v>9188</v>
      </c>
      <c r="F643" s="194" t="s">
        <v>9189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9355</v>
      </c>
    </row>
    <row r="644" spans="1:65" s="2" customFormat="1" ht="11.25" x14ac:dyDescent="0.2">
      <c r="A644" s="34"/>
      <c r="B644" s="35"/>
      <c r="C644" s="36"/>
      <c r="D644" s="205" t="s">
        <v>281</v>
      </c>
      <c r="E644" s="36"/>
      <c r="F644" s="206" t="s">
        <v>9191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 x14ac:dyDescent="0.2">
      <c r="A645" s="34"/>
      <c r="B645" s="35"/>
      <c r="C645" s="232" t="s">
        <v>2653</v>
      </c>
      <c r="D645" s="232" t="s">
        <v>394</v>
      </c>
      <c r="E645" s="233" t="s">
        <v>9192</v>
      </c>
      <c r="F645" s="234" t="s">
        <v>9193</v>
      </c>
      <c r="G645" s="235" t="s">
        <v>5239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9356</v>
      </c>
    </row>
    <row r="646" spans="1:65" s="14" customFormat="1" ht="11.25" x14ac:dyDescent="0.2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 x14ac:dyDescent="0.2">
      <c r="A647" s="34"/>
      <c r="B647" s="35"/>
      <c r="C647" s="192" t="s">
        <v>2660</v>
      </c>
      <c r="D647" s="192" t="s">
        <v>274</v>
      </c>
      <c r="E647" s="193" t="s">
        <v>9195</v>
      </c>
      <c r="F647" s="194" t="s">
        <v>9196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9357</v>
      </c>
    </row>
    <row r="648" spans="1:65" s="2" customFormat="1" ht="11.25" x14ac:dyDescent="0.2">
      <c r="A648" s="34"/>
      <c r="B648" s="35"/>
      <c r="C648" s="36"/>
      <c r="D648" s="205" t="s">
        <v>281</v>
      </c>
      <c r="E648" s="36"/>
      <c r="F648" s="206" t="s">
        <v>9198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 x14ac:dyDescent="0.2">
      <c r="A649" s="34"/>
      <c r="B649" s="35"/>
      <c r="C649" s="232" t="s">
        <v>2667</v>
      </c>
      <c r="D649" s="232" t="s">
        <v>394</v>
      </c>
      <c r="E649" s="233" t="s">
        <v>9199</v>
      </c>
      <c r="F649" s="234" t="s">
        <v>9200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9358</v>
      </c>
    </row>
    <row r="650" spans="1:65" s="14" customFormat="1" ht="11.25" x14ac:dyDescent="0.2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 x14ac:dyDescent="0.2">
      <c r="A651" s="34"/>
      <c r="B651" s="35"/>
      <c r="C651" s="192" t="s">
        <v>2674</v>
      </c>
      <c r="D651" s="192" t="s">
        <v>274</v>
      </c>
      <c r="E651" s="193" t="s">
        <v>9202</v>
      </c>
      <c r="F651" s="194" t="s">
        <v>9203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9359</v>
      </c>
    </row>
    <row r="652" spans="1:65" s="2" customFormat="1" ht="11.25" x14ac:dyDescent="0.2">
      <c r="A652" s="34"/>
      <c r="B652" s="35"/>
      <c r="C652" s="36"/>
      <c r="D652" s="205" t="s">
        <v>281</v>
      </c>
      <c r="E652" s="36"/>
      <c r="F652" s="206" t="s">
        <v>9205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 x14ac:dyDescent="0.2">
      <c r="A653" s="34"/>
      <c r="B653" s="35"/>
      <c r="C653" s="232" t="s">
        <v>2680</v>
      </c>
      <c r="D653" s="232" t="s">
        <v>394</v>
      </c>
      <c r="E653" s="233" t="s">
        <v>9291</v>
      </c>
      <c r="F653" s="234" t="s">
        <v>9292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9360</v>
      </c>
    </row>
    <row r="654" spans="1:65" s="14" customFormat="1" ht="11.25" x14ac:dyDescent="0.2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 x14ac:dyDescent="0.2">
      <c r="A655" s="34"/>
      <c r="B655" s="35"/>
      <c r="C655" s="192" t="s">
        <v>2687</v>
      </c>
      <c r="D655" s="192" t="s">
        <v>274</v>
      </c>
      <c r="E655" s="193" t="s">
        <v>9094</v>
      </c>
      <c r="F655" s="194" t="s">
        <v>9095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9361</v>
      </c>
    </row>
    <row r="656" spans="1:65" s="2" customFormat="1" ht="11.25" x14ac:dyDescent="0.2">
      <c r="A656" s="34"/>
      <c r="B656" s="35"/>
      <c r="C656" s="36"/>
      <c r="D656" s="205" t="s">
        <v>281</v>
      </c>
      <c r="E656" s="36"/>
      <c r="F656" s="206" t="s">
        <v>9097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 x14ac:dyDescent="0.2">
      <c r="A657" s="34"/>
      <c r="B657" s="35"/>
      <c r="C657" s="232" t="s">
        <v>2695</v>
      </c>
      <c r="D657" s="232" t="s">
        <v>394</v>
      </c>
      <c r="E657" s="233" t="s">
        <v>9295</v>
      </c>
      <c r="F657" s="234" t="s">
        <v>9296</v>
      </c>
      <c r="G657" s="235" t="s">
        <v>5239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9362</v>
      </c>
    </row>
    <row r="658" spans="1:65" s="14" customFormat="1" ht="11.25" x14ac:dyDescent="0.2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 x14ac:dyDescent="0.2">
      <c r="A659" s="34"/>
      <c r="B659" s="35"/>
      <c r="C659" s="232" t="s">
        <v>2701</v>
      </c>
      <c r="D659" s="232" t="s">
        <v>394</v>
      </c>
      <c r="E659" s="233" t="s">
        <v>9298</v>
      </c>
      <c r="F659" s="234" t="s">
        <v>9299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9363</v>
      </c>
    </row>
    <row r="660" spans="1:65" s="14" customFormat="1" ht="11.25" x14ac:dyDescent="0.2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 x14ac:dyDescent="0.2">
      <c r="A661" s="34"/>
      <c r="B661" s="35"/>
      <c r="C661" s="192" t="s">
        <v>2710</v>
      </c>
      <c r="D661" s="192" t="s">
        <v>274</v>
      </c>
      <c r="E661" s="193" t="s">
        <v>9101</v>
      </c>
      <c r="F661" s="194" t="s">
        <v>9102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9364</v>
      </c>
    </row>
    <row r="662" spans="1:65" s="2" customFormat="1" ht="11.25" x14ac:dyDescent="0.2">
      <c r="A662" s="34"/>
      <c r="B662" s="35"/>
      <c r="C662" s="36"/>
      <c r="D662" s="205" t="s">
        <v>281</v>
      </c>
      <c r="E662" s="36"/>
      <c r="F662" s="206" t="s">
        <v>9104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 x14ac:dyDescent="0.2">
      <c r="A663" s="34"/>
      <c r="B663" s="35"/>
      <c r="C663" s="232" t="s">
        <v>2719</v>
      </c>
      <c r="D663" s="232" t="s">
        <v>394</v>
      </c>
      <c r="E663" s="233" t="s">
        <v>9206</v>
      </c>
      <c r="F663" s="234" t="s">
        <v>9207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9365</v>
      </c>
    </row>
    <row r="664" spans="1:65" s="14" customFormat="1" ht="11.25" x14ac:dyDescent="0.2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 x14ac:dyDescent="0.2">
      <c r="A665" s="34"/>
      <c r="B665" s="35"/>
      <c r="C665" s="232" t="s">
        <v>2730</v>
      </c>
      <c r="D665" s="232" t="s">
        <v>394</v>
      </c>
      <c r="E665" s="233" t="s">
        <v>9303</v>
      </c>
      <c r="F665" s="234" t="s">
        <v>9304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9366</v>
      </c>
    </row>
    <row r="666" spans="1:65" s="14" customFormat="1" ht="11.25" x14ac:dyDescent="0.2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 x14ac:dyDescent="0.2">
      <c r="A667" s="34"/>
      <c r="B667" s="35"/>
      <c r="C667" s="232" t="s">
        <v>2738</v>
      </c>
      <c r="D667" s="232" t="s">
        <v>394</v>
      </c>
      <c r="E667" s="233" t="s">
        <v>9209</v>
      </c>
      <c r="F667" s="234" t="s">
        <v>9210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9367</v>
      </c>
    </row>
    <row r="668" spans="1:65" s="14" customFormat="1" ht="11.25" x14ac:dyDescent="0.2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 x14ac:dyDescent="0.2">
      <c r="A669" s="34"/>
      <c r="B669" s="35"/>
      <c r="C669" s="192" t="s">
        <v>2745</v>
      </c>
      <c r="D669" s="192" t="s">
        <v>274</v>
      </c>
      <c r="E669" s="193" t="s">
        <v>9212</v>
      </c>
      <c r="F669" s="194" t="s">
        <v>9213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9368</v>
      </c>
    </row>
    <row r="670" spans="1:65" s="2" customFormat="1" ht="11.25" x14ac:dyDescent="0.2">
      <c r="A670" s="34"/>
      <c r="B670" s="35"/>
      <c r="C670" s="36"/>
      <c r="D670" s="205" t="s">
        <v>281</v>
      </c>
      <c r="E670" s="36"/>
      <c r="F670" s="206" t="s">
        <v>9215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 x14ac:dyDescent="0.2">
      <c r="A671" s="34"/>
      <c r="B671" s="35"/>
      <c r="C671" s="232" t="s">
        <v>2753</v>
      </c>
      <c r="D671" s="232" t="s">
        <v>394</v>
      </c>
      <c r="E671" s="233" t="s">
        <v>8916</v>
      </c>
      <c r="F671" s="234" t="s">
        <v>8917</v>
      </c>
      <c r="G671" s="235" t="s">
        <v>5239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9369</v>
      </c>
    </row>
    <row r="672" spans="1:65" s="14" customFormat="1" ht="11.25" x14ac:dyDescent="0.2">
      <c r="B672" s="221"/>
      <c r="C672" s="222"/>
      <c r="D672" s="212" t="s">
        <v>283</v>
      </c>
      <c r="E672" s="223" t="s">
        <v>1</v>
      </c>
      <c r="F672" s="224" t="s">
        <v>9370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 x14ac:dyDescent="0.2">
      <c r="A673" s="34"/>
      <c r="B673" s="35"/>
      <c r="C673" s="192" t="s">
        <v>2760</v>
      </c>
      <c r="D673" s="192" t="s">
        <v>274</v>
      </c>
      <c r="E673" s="193" t="s">
        <v>8919</v>
      </c>
      <c r="F673" s="194" t="s">
        <v>8920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9371</v>
      </c>
    </row>
    <row r="674" spans="1:65" s="2" customFormat="1" ht="11.25" x14ac:dyDescent="0.2">
      <c r="A674" s="34"/>
      <c r="B674" s="35"/>
      <c r="C674" s="36"/>
      <c r="D674" s="205" t="s">
        <v>281</v>
      </c>
      <c r="E674" s="36"/>
      <c r="F674" s="206" t="s">
        <v>8922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 x14ac:dyDescent="0.2">
      <c r="A675" s="34"/>
      <c r="B675" s="35"/>
      <c r="C675" s="232" t="s">
        <v>2768</v>
      </c>
      <c r="D675" s="232" t="s">
        <v>394</v>
      </c>
      <c r="E675" s="233" t="s">
        <v>9111</v>
      </c>
      <c r="F675" s="234" t="s">
        <v>9112</v>
      </c>
      <c r="G675" s="235" t="s">
        <v>5239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9372</v>
      </c>
    </row>
    <row r="676" spans="1:65" s="14" customFormat="1" ht="11.25" x14ac:dyDescent="0.2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 x14ac:dyDescent="0.2">
      <c r="A677" s="34"/>
      <c r="B677" s="35"/>
      <c r="C677" s="192" t="s">
        <v>2774</v>
      </c>
      <c r="D677" s="192" t="s">
        <v>274</v>
      </c>
      <c r="E677" s="193" t="s">
        <v>9114</v>
      </c>
      <c r="F677" s="194" t="s">
        <v>9115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9373</v>
      </c>
    </row>
    <row r="678" spans="1:65" s="2" customFormat="1" ht="11.25" x14ac:dyDescent="0.2">
      <c r="A678" s="34"/>
      <c r="B678" s="35"/>
      <c r="C678" s="36"/>
      <c r="D678" s="205" t="s">
        <v>281</v>
      </c>
      <c r="E678" s="36"/>
      <c r="F678" s="206" t="s">
        <v>9117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 x14ac:dyDescent="0.2">
      <c r="A679" s="34"/>
      <c r="B679" s="35"/>
      <c r="C679" s="232" t="s">
        <v>2782</v>
      </c>
      <c r="D679" s="232" t="s">
        <v>394</v>
      </c>
      <c r="E679" s="233" t="s">
        <v>9311</v>
      </c>
      <c r="F679" s="234" t="s">
        <v>9312</v>
      </c>
      <c r="G679" s="235" t="s">
        <v>5239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9374</v>
      </c>
    </row>
    <row r="680" spans="1:65" s="14" customFormat="1" ht="11.25" x14ac:dyDescent="0.2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 x14ac:dyDescent="0.2">
      <c r="A681" s="34"/>
      <c r="B681" s="35"/>
      <c r="C681" s="192" t="s">
        <v>2787</v>
      </c>
      <c r="D681" s="192" t="s">
        <v>274</v>
      </c>
      <c r="E681" s="193" t="s">
        <v>9314</v>
      </c>
      <c r="F681" s="194" t="s">
        <v>9315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9375</v>
      </c>
    </row>
    <row r="682" spans="1:65" s="2" customFormat="1" ht="11.25" x14ac:dyDescent="0.2">
      <c r="A682" s="34"/>
      <c r="B682" s="35"/>
      <c r="C682" s="36"/>
      <c r="D682" s="205" t="s">
        <v>281</v>
      </c>
      <c r="E682" s="36"/>
      <c r="F682" s="206" t="s">
        <v>9317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 x14ac:dyDescent="0.2">
      <c r="B683" s="176"/>
      <c r="C683" s="177"/>
      <c r="D683" s="178" t="s">
        <v>75</v>
      </c>
      <c r="E683" s="190" t="s">
        <v>9376</v>
      </c>
      <c r="F683" s="190" t="s">
        <v>9377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 x14ac:dyDescent="0.2">
      <c r="A684" s="34"/>
      <c r="B684" s="35"/>
      <c r="C684" s="232" t="s">
        <v>2795</v>
      </c>
      <c r="D684" s="232" t="s">
        <v>394</v>
      </c>
      <c r="E684" s="233" t="s">
        <v>9378</v>
      </c>
      <c r="F684" s="234" t="s">
        <v>9379</v>
      </c>
      <c r="G684" s="235" t="s">
        <v>5239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9380</v>
      </c>
    </row>
    <row r="685" spans="1:65" s="14" customFormat="1" ht="11.25" x14ac:dyDescent="0.2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 x14ac:dyDescent="0.2">
      <c r="A686" s="34"/>
      <c r="B686" s="35"/>
      <c r="C686" s="192" t="s">
        <v>2801</v>
      </c>
      <c r="D686" s="192" t="s">
        <v>274</v>
      </c>
      <c r="E686" s="193" t="s">
        <v>9235</v>
      </c>
      <c r="F686" s="194" t="s">
        <v>9236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9381</v>
      </c>
    </row>
    <row r="687" spans="1:65" s="2" customFormat="1" ht="11.25" x14ac:dyDescent="0.2">
      <c r="A687" s="34"/>
      <c r="B687" s="35"/>
      <c r="C687" s="36"/>
      <c r="D687" s="205" t="s">
        <v>281</v>
      </c>
      <c r="E687" s="36"/>
      <c r="F687" s="206" t="s">
        <v>9238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 x14ac:dyDescent="0.2">
      <c r="A688" s="34"/>
      <c r="B688" s="35"/>
      <c r="C688" s="232" t="s">
        <v>2807</v>
      </c>
      <c r="D688" s="232" t="s">
        <v>394</v>
      </c>
      <c r="E688" s="233" t="s">
        <v>9030</v>
      </c>
      <c r="F688" s="234" t="s">
        <v>9031</v>
      </c>
      <c r="G688" s="235" t="s">
        <v>5239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9382</v>
      </c>
    </row>
    <row r="689" spans="1:65" s="14" customFormat="1" ht="11.25" x14ac:dyDescent="0.2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 x14ac:dyDescent="0.2">
      <c r="A690" s="34"/>
      <c r="B690" s="35"/>
      <c r="C690" s="192" t="s">
        <v>2814</v>
      </c>
      <c r="D690" s="192" t="s">
        <v>274</v>
      </c>
      <c r="E690" s="193" t="s">
        <v>9033</v>
      </c>
      <c r="F690" s="194" t="s">
        <v>9034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9383</v>
      </c>
    </row>
    <row r="691" spans="1:65" s="2" customFormat="1" ht="11.25" x14ac:dyDescent="0.2">
      <c r="A691" s="34"/>
      <c r="B691" s="35"/>
      <c r="C691" s="36"/>
      <c r="D691" s="205" t="s">
        <v>281</v>
      </c>
      <c r="E691" s="36"/>
      <c r="F691" s="206" t="s">
        <v>9036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 x14ac:dyDescent="0.2">
      <c r="A692" s="34"/>
      <c r="B692" s="35"/>
      <c r="C692" s="232" t="s">
        <v>2821</v>
      </c>
      <c r="D692" s="232" t="s">
        <v>394</v>
      </c>
      <c r="E692" s="233" t="s">
        <v>9037</v>
      </c>
      <c r="F692" s="234" t="s">
        <v>9038</v>
      </c>
      <c r="G692" s="235" t="s">
        <v>5239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9384</v>
      </c>
    </row>
    <row r="693" spans="1:65" s="14" customFormat="1" ht="11.25" x14ac:dyDescent="0.2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 x14ac:dyDescent="0.2">
      <c r="A694" s="34"/>
      <c r="B694" s="35"/>
      <c r="C694" s="192" t="s">
        <v>2827</v>
      </c>
      <c r="D694" s="192" t="s">
        <v>274</v>
      </c>
      <c r="E694" s="193" t="s">
        <v>9040</v>
      </c>
      <c r="F694" s="194" t="s">
        <v>9041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9385</v>
      </c>
    </row>
    <row r="695" spans="1:65" s="2" customFormat="1" ht="11.25" x14ac:dyDescent="0.2">
      <c r="A695" s="34"/>
      <c r="B695" s="35"/>
      <c r="C695" s="36"/>
      <c r="D695" s="205" t="s">
        <v>281</v>
      </c>
      <c r="E695" s="36"/>
      <c r="F695" s="206" t="s">
        <v>9043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 x14ac:dyDescent="0.2">
      <c r="A696" s="34"/>
      <c r="B696" s="35"/>
      <c r="C696" s="232" t="s">
        <v>2833</v>
      </c>
      <c r="D696" s="232" t="s">
        <v>394</v>
      </c>
      <c r="E696" s="233" t="s">
        <v>9386</v>
      </c>
      <c r="F696" s="234" t="s">
        <v>9387</v>
      </c>
      <c r="G696" s="235" t="s">
        <v>5239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9388</v>
      </c>
    </row>
    <row r="697" spans="1:65" s="14" customFormat="1" ht="11.25" x14ac:dyDescent="0.2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 x14ac:dyDescent="0.2">
      <c r="A698" s="34"/>
      <c r="B698" s="35"/>
      <c r="C698" s="232" t="s">
        <v>2839</v>
      </c>
      <c r="D698" s="232" t="s">
        <v>394</v>
      </c>
      <c r="E698" s="233" t="s">
        <v>9044</v>
      </c>
      <c r="F698" s="234" t="s">
        <v>9045</v>
      </c>
      <c r="G698" s="235" t="s">
        <v>5239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9389</v>
      </c>
    </row>
    <row r="699" spans="1:65" s="14" customFormat="1" ht="11.25" x14ac:dyDescent="0.2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 x14ac:dyDescent="0.2">
      <c r="A700" s="34"/>
      <c r="B700" s="35"/>
      <c r="C700" s="192" t="s">
        <v>2845</v>
      </c>
      <c r="D700" s="192" t="s">
        <v>274</v>
      </c>
      <c r="E700" s="193" t="s">
        <v>9047</v>
      </c>
      <c r="F700" s="194" t="s">
        <v>9048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9390</v>
      </c>
    </row>
    <row r="701" spans="1:65" s="2" customFormat="1" ht="11.25" x14ac:dyDescent="0.2">
      <c r="A701" s="34"/>
      <c r="B701" s="35"/>
      <c r="C701" s="36"/>
      <c r="D701" s="205" t="s">
        <v>281</v>
      </c>
      <c r="E701" s="36"/>
      <c r="F701" s="206" t="s">
        <v>9050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 x14ac:dyDescent="0.2">
      <c r="A702" s="34"/>
      <c r="B702" s="35"/>
      <c r="C702" s="232" t="s">
        <v>2851</v>
      </c>
      <c r="D702" s="232" t="s">
        <v>394</v>
      </c>
      <c r="E702" s="233" t="s">
        <v>9253</v>
      </c>
      <c r="F702" s="234" t="s">
        <v>9254</v>
      </c>
      <c r="G702" s="235" t="s">
        <v>5239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9391</v>
      </c>
    </row>
    <row r="703" spans="1:65" s="14" customFormat="1" ht="11.25" x14ac:dyDescent="0.2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 x14ac:dyDescent="0.2">
      <c r="A704" s="34"/>
      <c r="B704" s="35"/>
      <c r="C704" s="192" t="s">
        <v>2858</v>
      </c>
      <c r="D704" s="192" t="s">
        <v>274</v>
      </c>
      <c r="E704" s="193" t="s">
        <v>9177</v>
      </c>
      <c r="F704" s="194" t="s">
        <v>9178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9392</v>
      </c>
    </row>
    <row r="705" spans="1:65" s="2" customFormat="1" ht="11.25" x14ac:dyDescent="0.2">
      <c r="A705" s="34"/>
      <c r="B705" s="35"/>
      <c r="C705" s="36"/>
      <c r="D705" s="205" t="s">
        <v>281</v>
      </c>
      <c r="E705" s="36"/>
      <c r="F705" s="206" t="s">
        <v>9180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 x14ac:dyDescent="0.2">
      <c r="A706" s="34"/>
      <c r="B706" s="35"/>
      <c r="C706" s="232" t="s">
        <v>2865</v>
      </c>
      <c r="D706" s="232" t="s">
        <v>394</v>
      </c>
      <c r="E706" s="233" t="s">
        <v>9145</v>
      </c>
      <c r="F706" s="234" t="s">
        <v>9146</v>
      </c>
      <c r="G706" s="235" t="s">
        <v>5239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9393</v>
      </c>
    </row>
    <row r="707" spans="1:65" s="14" customFormat="1" ht="11.25" x14ac:dyDescent="0.2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 x14ac:dyDescent="0.2">
      <c r="A708" s="34"/>
      <c r="B708" s="35"/>
      <c r="C708" s="232" t="s">
        <v>2872</v>
      </c>
      <c r="D708" s="232" t="s">
        <v>394</v>
      </c>
      <c r="E708" s="233" t="s">
        <v>9067</v>
      </c>
      <c r="F708" s="234" t="s">
        <v>9068</v>
      </c>
      <c r="G708" s="235" t="s">
        <v>5239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9394</v>
      </c>
    </row>
    <row r="709" spans="1:65" s="14" customFormat="1" ht="11.25" x14ac:dyDescent="0.2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 x14ac:dyDescent="0.2">
      <c r="A710" s="34"/>
      <c r="B710" s="35"/>
      <c r="C710" s="232" t="s">
        <v>2878</v>
      </c>
      <c r="D710" s="232" t="s">
        <v>394</v>
      </c>
      <c r="E710" s="233" t="s">
        <v>9070</v>
      </c>
      <c r="F710" s="234" t="s">
        <v>9071</v>
      </c>
      <c r="G710" s="235" t="s">
        <v>5239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9395</v>
      </c>
    </row>
    <row r="711" spans="1:65" s="14" customFormat="1" ht="11.25" x14ac:dyDescent="0.2">
      <c r="B711" s="221"/>
      <c r="C711" s="222"/>
      <c r="D711" s="212" t="s">
        <v>283</v>
      </c>
      <c r="E711" s="223" t="s">
        <v>1</v>
      </c>
      <c r="F711" s="224" t="s">
        <v>9396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 x14ac:dyDescent="0.2">
      <c r="A712" s="34"/>
      <c r="B712" s="35"/>
      <c r="C712" s="232" t="s">
        <v>2887</v>
      </c>
      <c r="D712" s="232" t="s">
        <v>394</v>
      </c>
      <c r="E712" s="233" t="s">
        <v>9074</v>
      </c>
      <c r="F712" s="234" t="s">
        <v>9075</v>
      </c>
      <c r="G712" s="235" t="s">
        <v>5239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9397</v>
      </c>
    </row>
    <row r="713" spans="1:65" s="14" customFormat="1" ht="11.25" x14ac:dyDescent="0.2">
      <c r="B713" s="221"/>
      <c r="C713" s="222"/>
      <c r="D713" s="212" t="s">
        <v>283</v>
      </c>
      <c r="E713" s="223" t="s">
        <v>1</v>
      </c>
      <c r="F713" s="224" t="s">
        <v>9398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 x14ac:dyDescent="0.2">
      <c r="A714" s="34"/>
      <c r="B714" s="35"/>
      <c r="C714" s="192" t="s">
        <v>2893</v>
      </c>
      <c r="D714" s="192" t="s">
        <v>274</v>
      </c>
      <c r="E714" s="193" t="s">
        <v>9080</v>
      </c>
      <c r="F714" s="194" t="s">
        <v>9081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9399</v>
      </c>
    </row>
    <row r="715" spans="1:65" s="2" customFormat="1" ht="11.25" x14ac:dyDescent="0.2">
      <c r="A715" s="34"/>
      <c r="B715" s="35"/>
      <c r="C715" s="36"/>
      <c r="D715" s="205" t="s">
        <v>281</v>
      </c>
      <c r="E715" s="36"/>
      <c r="F715" s="206" t="s">
        <v>9083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 x14ac:dyDescent="0.2">
      <c r="A716" s="34"/>
      <c r="B716" s="35"/>
      <c r="C716" s="232" t="s">
        <v>2899</v>
      </c>
      <c r="D716" s="232" t="s">
        <v>394</v>
      </c>
      <c r="E716" s="233" t="s">
        <v>9156</v>
      </c>
      <c r="F716" s="234" t="s">
        <v>9157</v>
      </c>
      <c r="G716" s="235" t="s">
        <v>5239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9400</v>
      </c>
    </row>
    <row r="717" spans="1:65" s="14" customFormat="1" ht="11.25" x14ac:dyDescent="0.2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 x14ac:dyDescent="0.2">
      <c r="A718" s="34"/>
      <c r="B718" s="35"/>
      <c r="C718" s="232" t="s">
        <v>2905</v>
      </c>
      <c r="D718" s="232" t="s">
        <v>394</v>
      </c>
      <c r="E718" s="233" t="s">
        <v>9159</v>
      </c>
      <c r="F718" s="234" t="s">
        <v>9160</v>
      </c>
      <c r="G718" s="235" t="s">
        <v>5239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9401</v>
      </c>
    </row>
    <row r="719" spans="1:65" s="14" customFormat="1" ht="11.25" x14ac:dyDescent="0.2">
      <c r="B719" s="221"/>
      <c r="C719" s="222"/>
      <c r="D719" s="212" t="s">
        <v>283</v>
      </c>
      <c r="E719" s="223" t="s">
        <v>1</v>
      </c>
      <c r="F719" s="224" t="s">
        <v>9402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 x14ac:dyDescent="0.2">
      <c r="A720" s="34"/>
      <c r="B720" s="35"/>
      <c r="C720" s="192" t="s">
        <v>2911</v>
      </c>
      <c r="D720" s="192" t="s">
        <v>274</v>
      </c>
      <c r="E720" s="193" t="s">
        <v>9087</v>
      </c>
      <c r="F720" s="194" t="s">
        <v>9088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9403</v>
      </c>
    </row>
    <row r="721" spans="1:65" s="2" customFormat="1" ht="11.25" x14ac:dyDescent="0.2">
      <c r="A721" s="34"/>
      <c r="B721" s="35"/>
      <c r="C721" s="36"/>
      <c r="D721" s="205" t="s">
        <v>281</v>
      </c>
      <c r="E721" s="36"/>
      <c r="F721" s="206" t="s">
        <v>9090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 x14ac:dyDescent="0.2">
      <c r="A722" s="34"/>
      <c r="B722" s="35"/>
      <c r="C722" s="232" t="s">
        <v>2917</v>
      </c>
      <c r="D722" s="232" t="s">
        <v>394</v>
      </c>
      <c r="E722" s="233" t="s">
        <v>9266</v>
      </c>
      <c r="F722" s="234" t="s">
        <v>9267</v>
      </c>
      <c r="G722" s="235" t="s">
        <v>5239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9404</v>
      </c>
    </row>
    <row r="723" spans="1:65" s="14" customFormat="1" ht="11.25" x14ac:dyDescent="0.2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 x14ac:dyDescent="0.2">
      <c r="A724" s="34"/>
      <c r="B724" s="35"/>
      <c r="C724" s="192" t="s">
        <v>2923</v>
      </c>
      <c r="D724" s="192" t="s">
        <v>274</v>
      </c>
      <c r="E724" s="193" t="s">
        <v>9047</v>
      </c>
      <c r="F724" s="194" t="s">
        <v>9048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9405</v>
      </c>
    </row>
    <row r="725" spans="1:65" s="2" customFormat="1" ht="11.25" x14ac:dyDescent="0.2">
      <c r="A725" s="34"/>
      <c r="B725" s="35"/>
      <c r="C725" s="36"/>
      <c r="D725" s="205" t="s">
        <v>281</v>
      </c>
      <c r="E725" s="36"/>
      <c r="F725" s="206" t="s">
        <v>9050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 x14ac:dyDescent="0.2">
      <c r="A726" s="34"/>
      <c r="B726" s="35"/>
      <c r="C726" s="232" t="s">
        <v>2929</v>
      </c>
      <c r="D726" s="232" t="s">
        <v>394</v>
      </c>
      <c r="E726" s="233" t="s">
        <v>9181</v>
      </c>
      <c r="F726" s="234" t="s">
        <v>9182</v>
      </c>
      <c r="G726" s="235" t="s">
        <v>5239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9406</v>
      </c>
    </row>
    <row r="727" spans="1:65" s="14" customFormat="1" ht="11.25" x14ac:dyDescent="0.2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 x14ac:dyDescent="0.2">
      <c r="A728" s="34"/>
      <c r="B728" s="35"/>
      <c r="C728" s="192" t="s">
        <v>2935</v>
      </c>
      <c r="D728" s="192" t="s">
        <v>274</v>
      </c>
      <c r="E728" s="193" t="s">
        <v>9054</v>
      </c>
      <c r="F728" s="194" t="s">
        <v>9055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9407</v>
      </c>
    </row>
    <row r="729" spans="1:65" s="2" customFormat="1" ht="11.25" x14ac:dyDescent="0.2">
      <c r="A729" s="34"/>
      <c r="B729" s="35"/>
      <c r="C729" s="36"/>
      <c r="D729" s="205" t="s">
        <v>281</v>
      </c>
      <c r="E729" s="36"/>
      <c r="F729" s="206" t="s">
        <v>9057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 x14ac:dyDescent="0.2">
      <c r="A730" s="34"/>
      <c r="B730" s="35"/>
      <c r="C730" s="232" t="s">
        <v>2943</v>
      </c>
      <c r="D730" s="232" t="s">
        <v>394</v>
      </c>
      <c r="E730" s="233" t="s">
        <v>9272</v>
      </c>
      <c r="F730" s="234" t="s">
        <v>9273</v>
      </c>
      <c r="G730" s="235" t="s">
        <v>5239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9408</v>
      </c>
    </row>
    <row r="731" spans="1:65" s="14" customFormat="1" ht="11.25" x14ac:dyDescent="0.2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 x14ac:dyDescent="0.2">
      <c r="A732" s="34"/>
      <c r="B732" s="35"/>
      <c r="C732" s="232" t="s">
        <v>2949</v>
      </c>
      <c r="D732" s="232" t="s">
        <v>394</v>
      </c>
      <c r="E732" s="233" t="s">
        <v>9185</v>
      </c>
      <c r="F732" s="234" t="s">
        <v>9186</v>
      </c>
      <c r="G732" s="235" t="s">
        <v>5239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9409</v>
      </c>
    </row>
    <row r="733" spans="1:65" s="14" customFormat="1" ht="11.25" x14ac:dyDescent="0.2">
      <c r="B733" s="221"/>
      <c r="C733" s="222"/>
      <c r="D733" s="212" t="s">
        <v>283</v>
      </c>
      <c r="E733" s="223" t="s">
        <v>1</v>
      </c>
      <c r="F733" s="224" t="s">
        <v>9410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 x14ac:dyDescent="0.2">
      <c r="A734" s="34"/>
      <c r="B734" s="35"/>
      <c r="C734" s="192" t="s">
        <v>2955</v>
      </c>
      <c r="D734" s="192" t="s">
        <v>274</v>
      </c>
      <c r="E734" s="193" t="s">
        <v>9188</v>
      </c>
      <c r="F734" s="194" t="s">
        <v>9189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9411</v>
      </c>
    </row>
    <row r="735" spans="1:65" s="2" customFormat="1" ht="11.25" x14ac:dyDescent="0.2">
      <c r="A735" s="34"/>
      <c r="B735" s="35"/>
      <c r="C735" s="36"/>
      <c r="D735" s="205" t="s">
        <v>281</v>
      </c>
      <c r="E735" s="36"/>
      <c r="F735" s="206" t="s">
        <v>9191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 x14ac:dyDescent="0.2">
      <c r="A736" s="34"/>
      <c r="B736" s="35"/>
      <c r="C736" s="232" t="s">
        <v>2960</v>
      </c>
      <c r="D736" s="232" t="s">
        <v>394</v>
      </c>
      <c r="E736" s="233" t="s">
        <v>9291</v>
      </c>
      <c r="F736" s="234" t="s">
        <v>9292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9412</v>
      </c>
    </row>
    <row r="737" spans="1:65" s="14" customFormat="1" ht="11.25" x14ac:dyDescent="0.2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 x14ac:dyDescent="0.2">
      <c r="A738" s="34"/>
      <c r="B738" s="35"/>
      <c r="C738" s="192" t="s">
        <v>2966</v>
      </c>
      <c r="D738" s="192" t="s">
        <v>274</v>
      </c>
      <c r="E738" s="193" t="s">
        <v>9094</v>
      </c>
      <c r="F738" s="194" t="s">
        <v>9095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9413</v>
      </c>
    </row>
    <row r="739" spans="1:65" s="2" customFormat="1" ht="11.25" x14ac:dyDescent="0.2">
      <c r="A739" s="34"/>
      <c r="B739" s="35"/>
      <c r="C739" s="36"/>
      <c r="D739" s="205" t="s">
        <v>281</v>
      </c>
      <c r="E739" s="36"/>
      <c r="F739" s="206" t="s">
        <v>9097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 x14ac:dyDescent="0.2">
      <c r="A740" s="34"/>
      <c r="B740" s="35"/>
      <c r="C740" s="232" t="s">
        <v>2974</v>
      </c>
      <c r="D740" s="232" t="s">
        <v>394</v>
      </c>
      <c r="E740" s="233" t="s">
        <v>9295</v>
      </c>
      <c r="F740" s="234" t="s">
        <v>9296</v>
      </c>
      <c r="G740" s="235" t="s">
        <v>5239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9414</v>
      </c>
    </row>
    <row r="741" spans="1:65" s="14" customFormat="1" ht="11.25" x14ac:dyDescent="0.2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 x14ac:dyDescent="0.2">
      <c r="A742" s="34"/>
      <c r="B742" s="35"/>
      <c r="C742" s="232" t="s">
        <v>2982</v>
      </c>
      <c r="D742" s="232" t="s">
        <v>394</v>
      </c>
      <c r="E742" s="233" t="s">
        <v>9298</v>
      </c>
      <c r="F742" s="234" t="s">
        <v>9299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9415</v>
      </c>
    </row>
    <row r="743" spans="1:65" s="14" customFormat="1" ht="11.25" x14ac:dyDescent="0.2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 x14ac:dyDescent="0.2">
      <c r="A744" s="34"/>
      <c r="B744" s="35"/>
      <c r="C744" s="192" t="s">
        <v>2988</v>
      </c>
      <c r="D744" s="192" t="s">
        <v>274</v>
      </c>
      <c r="E744" s="193" t="s">
        <v>9101</v>
      </c>
      <c r="F744" s="194" t="s">
        <v>9102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9416</v>
      </c>
    </row>
    <row r="745" spans="1:65" s="2" customFormat="1" ht="11.25" x14ac:dyDescent="0.2">
      <c r="A745" s="34"/>
      <c r="B745" s="35"/>
      <c r="C745" s="36"/>
      <c r="D745" s="205" t="s">
        <v>281</v>
      </c>
      <c r="E745" s="36"/>
      <c r="F745" s="206" t="s">
        <v>9104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 x14ac:dyDescent="0.2">
      <c r="A746" s="34"/>
      <c r="B746" s="35"/>
      <c r="C746" s="232" t="s">
        <v>2994</v>
      </c>
      <c r="D746" s="232" t="s">
        <v>394</v>
      </c>
      <c r="E746" s="233" t="s">
        <v>9206</v>
      </c>
      <c r="F746" s="234" t="s">
        <v>9207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9417</v>
      </c>
    </row>
    <row r="747" spans="1:65" s="14" customFormat="1" ht="11.25" x14ac:dyDescent="0.2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 x14ac:dyDescent="0.2">
      <c r="A748" s="34"/>
      <c r="B748" s="35"/>
      <c r="C748" s="232" t="s">
        <v>3005</v>
      </c>
      <c r="D748" s="232" t="s">
        <v>394</v>
      </c>
      <c r="E748" s="233" t="s">
        <v>9303</v>
      </c>
      <c r="F748" s="234" t="s">
        <v>9304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9418</v>
      </c>
    </row>
    <row r="749" spans="1:65" s="14" customFormat="1" ht="11.25" x14ac:dyDescent="0.2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 x14ac:dyDescent="0.2">
      <c r="A750" s="34"/>
      <c r="B750" s="35"/>
      <c r="C750" s="232" t="s">
        <v>3011</v>
      </c>
      <c r="D750" s="232" t="s">
        <v>394</v>
      </c>
      <c r="E750" s="233" t="s">
        <v>9209</v>
      </c>
      <c r="F750" s="234" t="s">
        <v>9210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9419</v>
      </c>
    </row>
    <row r="751" spans="1:65" s="14" customFormat="1" ht="11.25" x14ac:dyDescent="0.2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 x14ac:dyDescent="0.2">
      <c r="A752" s="34"/>
      <c r="B752" s="35"/>
      <c r="C752" s="192" t="s">
        <v>3016</v>
      </c>
      <c r="D752" s="192" t="s">
        <v>274</v>
      </c>
      <c r="E752" s="193" t="s">
        <v>9212</v>
      </c>
      <c r="F752" s="194" t="s">
        <v>9213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9420</v>
      </c>
    </row>
    <row r="753" spans="1:65" s="2" customFormat="1" ht="11.25" x14ac:dyDescent="0.2">
      <c r="A753" s="34"/>
      <c r="B753" s="35"/>
      <c r="C753" s="36"/>
      <c r="D753" s="205" t="s">
        <v>281</v>
      </c>
      <c r="E753" s="36"/>
      <c r="F753" s="206" t="s">
        <v>9215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 x14ac:dyDescent="0.2">
      <c r="A754" s="34"/>
      <c r="B754" s="35"/>
      <c r="C754" s="232" t="s">
        <v>3028</v>
      </c>
      <c r="D754" s="232" t="s">
        <v>394</v>
      </c>
      <c r="E754" s="233" t="s">
        <v>8916</v>
      </c>
      <c r="F754" s="234" t="s">
        <v>8917</v>
      </c>
      <c r="G754" s="235" t="s">
        <v>5239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9421</v>
      </c>
    </row>
    <row r="755" spans="1:65" s="14" customFormat="1" ht="11.25" x14ac:dyDescent="0.2">
      <c r="B755" s="221"/>
      <c r="C755" s="222"/>
      <c r="D755" s="212" t="s">
        <v>283</v>
      </c>
      <c r="E755" s="223" t="s">
        <v>1</v>
      </c>
      <c r="F755" s="224" t="s">
        <v>9422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 x14ac:dyDescent="0.2">
      <c r="A756" s="34"/>
      <c r="B756" s="35"/>
      <c r="C756" s="192" t="s">
        <v>3033</v>
      </c>
      <c r="D756" s="192" t="s">
        <v>274</v>
      </c>
      <c r="E756" s="193" t="s">
        <v>8919</v>
      </c>
      <c r="F756" s="194" t="s">
        <v>8920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9423</v>
      </c>
    </row>
    <row r="757" spans="1:65" s="2" customFormat="1" ht="11.25" x14ac:dyDescent="0.2">
      <c r="A757" s="34"/>
      <c r="B757" s="35"/>
      <c r="C757" s="36"/>
      <c r="D757" s="205" t="s">
        <v>281</v>
      </c>
      <c r="E757" s="36"/>
      <c r="F757" s="206" t="s">
        <v>8922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 x14ac:dyDescent="0.2">
      <c r="A758" s="34"/>
      <c r="B758" s="35"/>
      <c r="C758" s="232" t="s">
        <v>3039</v>
      </c>
      <c r="D758" s="232" t="s">
        <v>394</v>
      </c>
      <c r="E758" s="233" t="s">
        <v>9111</v>
      </c>
      <c r="F758" s="234" t="s">
        <v>9112</v>
      </c>
      <c r="G758" s="235" t="s">
        <v>5239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9424</v>
      </c>
    </row>
    <row r="759" spans="1:65" s="14" customFormat="1" ht="11.25" x14ac:dyDescent="0.2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 x14ac:dyDescent="0.2">
      <c r="A760" s="34"/>
      <c r="B760" s="35"/>
      <c r="C760" s="192" t="s">
        <v>3045</v>
      </c>
      <c r="D760" s="192" t="s">
        <v>274</v>
      </c>
      <c r="E760" s="193" t="s">
        <v>9114</v>
      </c>
      <c r="F760" s="194" t="s">
        <v>9115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9425</v>
      </c>
    </row>
    <row r="761" spans="1:65" s="2" customFormat="1" ht="11.25" x14ac:dyDescent="0.2">
      <c r="A761" s="34"/>
      <c r="B761" s="35"/>
      <c r="C761" s="36"/>
      <c r="D761" s="205" t="s">
        <v>281</v>
      </c>
      <c r="E761" s="36"/>
      <c r="F761" s="206" t="s">
        <v>9117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 x14ac:dyDescent="0.2">
      <c r="A762" s="34"/>
      <c r="B762" s="35"/>
      <c r="C762" s="232" t="s">
        <v>3050</v>
      </c>
      <c r="D762" s="232" t="s">
        <v>394</v>
      </c>
      <c r="E762" s="233" t="s">
        <v>9311</v>
      </c>
      <c r="F762" s="234" t="s">
        <v>9312</v>
      </c>
      <c r="G762" s="235" t="s">
        <v>5239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9426</v>
      </c>
    </row>
    <row r="763" spans="1:65" s="14" customFormat="1" ht="11.25" x14ac:dyDescent="0.2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 x14ac:dyDescent="0.2">
      <c r="A764" s="34"/>
      <c r="B764" s="35"/>
      <c r="C764" s="192" t="s">
        <v>3055</v>
      </c>
      <c r="D764" s="192" t="s">
        <v>274</v>
      </c>
      <c r="E764" s="193" t="s">
        <v>9314</v>
      </c>
      <c r="F764" s="194" t="s">
        <v>9315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9427</v>
      </c>
    </row>
    <row r="765" spans="1:65" s="2" customFormat="1" ht="11.25" x14ac:dyDescent="0.2">
      <c r="A765" s="34"/>
      <c r="B765" s="35"/>
      <c r="C765" s="36"/>
      <c r="D765" s="205" t="s">
        <v>281</v>
      </c>
      <c r="E765" s="36"/>
      <c r="F765" s="206" t="s">
        <v>9317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 x14ac:dyDescent="0.2">
      <c r="A766" s="34"/>
      <c r="B766" s="35"/>
      <c r="C766" s="232" t="s">
        <v>3063</v>
      </c>
      <c r="D766" s="232" t="s">
        <v>394</v>
      </c>
      <c r="E766" s="233" t="s">
        <v>9223</v>
      </c>
      <c r="F766" s="234" t="s">
        <v>9224</v>
      </c>
      <c r="G766" s="235" t="s">
        <v>5239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9428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 x14ac:dyDescent="0.2">
      <c r="A768" s="34"/>
      <c r="B768" s="35"/>
      <c r="C768" s="192" t="s">
        <v>3067</v>
      </c>
      <c r="D768" s="192" t="s">
        <v>274</v>
      </c>
      <c r="E768" s="193" t="s">
        <v>9226</v>
      </c>
      <c r="F768" s="194" t="s">
        <v>9227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9429</v>
      </c>
    </row>
    <row r="769" spans="1:65" s="2" customFormat="1" ht="11.25" x14ac:dyDescent="0.2">
      <c r="A769" s="34"/>
      <c r="B769" s="35"/>
      <c r="C769" s="36"/>
      <c r="D769" s="205" t="s">
        <v>281</v>
      </c>
      <c r="E769" s="36"/>
      <c r="F769" s="206" t="s">
        <v>9229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 x14ac:dyDescent="0.2">
      <c r="B770" s="176"/>
      <c r="C770" s="177"/>
      <c r="D770" s="178" t="s">
        <v>75</v>
      </c>
      <c r="E770" s="190" t="s">
        <v>9430</v>
      </c>
      <c r="F770" s="190" t="s">
        <v>9431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 x14ac:dyDescent="0.2">
      <c r="A771" s="34"/>
      <c r="B771" s="35"/>
      <c r="C771" s="232" t="s">
        <v>3072</v>
      </c>
      <c r="D771" s="232" t="s">
        <v>394</v>
      </c>
      <c r="E771" s="233" t="s">
        <v>9322</v>
      </c>
      <c r="F771" s="234" t="s">
        <v>9323</v>
      </c>
      <c r="G771" s="235" t="s">
        <v>5239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9432</v>
      </c>
    </row>
    <row r="772" spans="1:65" s="14" customFormat="1" ht="11.25" x14ac:dyDescent="0.2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 x14ac:dyDescent="0.2">
      <c r="A773" s="34"/>
      <c r="B773" s="35"/>
      <c r="C773" s="192" t="s">
        <v>3077</v>
      </c>
      <c r="D773" s="192" t="s">
        <v>274</v>
      </c>
      <c r="E773" s="193" t="s">
        <v>9235</v>
      </c>
      <c r="F773" s="194" t="s">
        <v>9236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9433</v>
      </c>
    </row>
    <row r="774" spans="1:65" s="2" customFormat="1" ht="11.25" x14ac:dyDescent="0.2">
      <c r="A774" s="34"/>
      <c r="B774" s="35"/>
      <c r="C774" s="36"/>
      <c r="D774" s="205" t="s">
        <v>281</v>
      </c>
      <c r="E774" s="36"/>
      <c r="F774" s="206" t="s">
        <v>9238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 x14ac:dyDescent="0.2">
      <c r="A775" s="34"/>
      <c r="B775" s="35"/>
      <c r="C775" s="232" t="s">
        <v>3081</v>
      </c>
      <c r="D775" s="232" t="s">
        <v>394</v>
      </c>
      <c r="E775" s="233" t="s">
        <v>9030</v>
      </c>
      <c r="F775" s="234" t="s">
        <v>9031</v>
      </c>
      <c r="G775" s="235" t="s">
        <v>5239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9434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 x14ac:dyDescent="0.2">
      <c r="A777" s="34"/>
      <c r="B777" s="35"/>
      <c r="C777" s="192" t="s">
        <v>3085</v>
      </c>
      <c r="D777" s="192" t="s">
        <v>274</v>
      </c>
      <c r="E777" s="193" t="s">
        <v>9033</v>
      </c>
      <c r="F777" s="194" t="s">
        <v>9034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9435</v>
      </c>
    </row>
    <row r="778" spans="1:65" s="2" customFormat="1" ht="11.25" x14ac:dyDescent="0.2">
      <c r="A778" s="34"/>
      <c r="B778" s="35"/>
      <c r="C778" s="36"/>
      <c r="D778" s="205" t="s">
        <v>281</v>
      </c>
      <c r="E778" s="36"/>
      <c r="F778" s="206" t="s">
        <v>9036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 x14ac:dyDescent="0.2">
      <c r="A779" s="34"/>
      <c r="B779" s="35"/>
      <c r="C779" s="232" t="s">
        <v>3092</v>
      </c>
      <c r="D779" s="232" t="s">
        <v>394</v>
      </c>
      <c r="E779" s="233" t="s">
        <v>9037</v>
      </c>
      <c r="F779" s="234" t="s">
        <v>9038</v>
      </c>
      <c r="G779" s="235" t="s">
        <v>5239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9436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 x14ac:dyDescent="0.2">
      <c r="A781" s="34"/>
      <c r="B781" s="35"/>
      <c r="C781" s="192" t="s">
        <v>3101</v>
      </c>
      <c r="D781" s="192" t="s">
        <v>274</v>
      </c>
      <c r="E781" s="193" t="s">
        <v>9040</v>
      </c>
      <c r="F781" s="194" t="s">
        <v>9041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9437</v>
      </c>
    </row>
    <row r="782" spans="1:65" s="2" customFormat="1" ht="11.25" x14ac:dyDescent="0.2">
      <c r="A782" s="34"/>
      <c r="B782" s="35"/>
      <c r="C782" s="36"/>
      <c r="D782" s="205" t="s">
        <v>281</v>
      </c>
      <c r="E782" s="36"/>
      <c r="F782" s="206" t="s">
        <v>9043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 x14ac:dyDescent="0.2">
      <c r="A783" s="34"/>
      <c r="B783" s="35"/>
      <c r="C783" s="232" t="s">
        <v>3107</v>
      </c>
      <c r="D783" s="232" t="s">
        <v>394</v>
      </c>
      <c r="E783" s="233" t="s">
        <v>9044</v>
      </c>
      <c r="F783" s="234" t="s">
        <v>9045</v>
      </c>
      <c r="G783" s="235" t="s">
        <v>5239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9438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 x14ac:dyDescent="0.2">
      <c r="A785" s="34"/>
      <c r="B785" s="35"/>
      <c r="C785" s="192" t="s">
        <v>3112</v>
      </c>
      <c r="D785" s="192" t="s">
        <v>274</v>
      </c>
      <c r="E785" s="193" t="s">
        <v>9047</v>
      </c>
      <c r="F785" s="194" t="s">
        <v>9048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9439</v>
      </c>
    </row>
    <row r="786" spans="1:65" s="2" customFormat="1" ht="11.25" x14ac:dyDescent="0.2">
      <c r="A786" s="34"/>
      <c r="B786" s="35"/>
      <c r="C786" s="36"/>
      <c r="D786" s="205" t="s">
        <v>281</v>
      </c>
      <c r="E786" s="36"/>
      <c r="F786" s="206" t="s">
        <v>9050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 x14ac:dyDescent="0.2">
      <c r="A787" s="34"/>
      <c r="B787" s="35"/>
      <c r="C787" s="232" t="s">
        <v>3122</v>
      </c>
      <c r="D787" s="232" t="s">
        <v>394</v>
      </c>
      <c r="E787" s="233" t="s">
        <v>9145</v>
      </c>
      <c r="F787" s="234" t="s">
        <v>9146</v>
      </c>
      <c r="G787" s="235" t="s">
        <v>5239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9440</v>
      </c>
    </row>
    <row r="788" spans="1:65" s="14" customFormat="1" ht="11.25" x14ac:dyDescent="0.2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 x14ac:dyDescent="0.2">
      <c r="A789" s="34"/>
      <c r="B789" s="35"/>
      <c r="C789" s="232" t="s">
        <v>3136</v>
      </c>
      <c r="D789" s="232" t="s">
        <v>394</v>
      </c>
      <c r="E789" s="233" t="s">
        <v>9067</v>
      </c>
      <c r="F789" s="234" t="s">
        <v>9068</v>
      </c>
      <c r="G789" s="235" t="s">
        <v>5239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9441</v>
      </c>
    </row>
    <row r="790" spans="1:65" s="14" customFormat="1" ht="11.25" x14ac:dyDescent="0.2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 x14ac:dyDescent="0.2">
      <c r="A791" s="34"/>
      <c r="B791" s="35"/>
      <c r="C791" s="232" t="s">
        <v>3142</v>
      </c>
      <c r="D791" s="232" t="s">
        <v>394</v>
      </c>
      <c r="E791" s="233" t="s">
        <v>9070</v>
      </c>
      <c r="F791" s="234" t="s">
        <v>9071</v>
      </c>
      <c r="G791" s="235" t="s">
        <v>5239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9442</v>
      </c>
    </row>
    <row r="792" spans="1:65" s="14" customFormat="1" ht="11.25" x14ac:dyDescent="0.2">
      <c r="B792" s="221"/>
      <c r="C792" s="222"/>
      <c r="D792" s="212" t="s">
        <v>283</v>
      </c>
      <c r="E792" s="223" t="s">
        <v>1</v>
      </c>
      <c r="F792" s="224" t="s">
        <v>9443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 x14ac:dyDescent="0.2">
      <c r="A793" s="34"/>
      <c r="B793" s="35"/>
      <c r="C793" s="232" t="s">
        <v>3156</v>
      </c>
      <c r="D793" s="232" t="s">
        <v>394</v>
      </c>
      <c r="E793" s="233" t="s">
        <v>9074</v>
      </c>
      <c r="F793" s="234" t="s">
        <v>9075</v>
      </c>
      <c r="G793" s="235" t="s">
        <v>5239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9444</v>
      </c>
    </row>
    <row r="794" spans="1:65" s="14" customFormat="1" ht="11.25" x14ac:dyDescent="0.2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 x14ac:dyDescent="0.2">
      <c r="A795" s="34"/>
      <c r="B795" s="35"/>
      <c r="C795" s="192" t="s">
        <v>3162</v>
      </c>
      <c r="D795" s="192" t="s">
        <v>274</v>
      </c>
      <c r="E795" s="193" t="s">
        <v>9080</v>
      </c>
      <c r="F795" s="194" t="s">
        <v>9081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9445</v>
      </c>
    </row>
    <row r="796" spans="1:65" s="2" customFormat="1" ht="11.25" x14ac:dyDescent="0.2">
      <c r="A796" s="34"/>
      <c r="B796" s="35"/>
      <c r="C796" s="36"/>
      <c r="D796" s="205" t="s">
        <v>281</v>
      </c>
      <c r="E796" s="36"/>
      <c r="F796" s="206" t="s">
        <v>9083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 x14ac:dyDescent="0.2">
      <c r="A797" s="34"/>
      <c r="B797" s="35"/>
      <c r="C797" s="232" t="s">
        <v>3168</v>
      </c>
      <c r="D797" s="232" t="s">
        <v>394</v>
      </c>
      <c r="E797" s="233" t="s">
        <v>9156</v>
      </c>
      <c r="F797" s="234" t="s">
        <v>9157</v>
      </c>
      <c r="G797" s="235" t="s">
        <v>5239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9446</v>
      </c>
    </row>
    <row r="798" spans="1:65" s="14" customFormat="1" ht="11.25" x14ac:dyDescent="0.2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 x14ac:dyDescent="0.2">
      <c r="A799" s="34"/>
      <c r="B799" s="35"/>
      <c r="C799" s="232" t="s">
        <v>3174</v>
      </c>
      <c r="D799" s="232" t="s">
        <v>394</v>
      </c>
      <c r="E799" s="233" t="s">
        <v>9159</v>
      </c>
      <c r="F799" s="234" t="s">
        <v>9160</v>
      </c>
      <c r="G799" s="235" t="s">
        <v>5239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9447</v>
      </c>
    </row>
    <row r="800" spans="1:65" s="14" customFormat="1" ht="11.25" x14ac:dyDescent="0.2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 x14ac:dyDescent="0.2">
      <c r="A801" s="34"/>
      <c r="B801" s="35"/>
      <c r="C801" s="192" t="s">
        <v>3180</v>
      </c>
      <c r="D801" s="192" t="s">
        <v>274</v>
      </c>
      <c r="E801" s="193" t="s">
        <v>9087</v>
      </c>
      <c r="F801" s="194" t="s">
        <v>9088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9448</v>
      </c>
    </row>
    <row r="802" spans="1:65" s="2" customFormat="1" ht="11.25" x14ac:dyDescent="0.2">
      <c r="A802" s="34"/>
      <c r="B802" s="35"/>
      <c r="C802" s="36"/>
      <c r="D802" s="205" t="s">
        <v>281</v>
      </c>
      <c r="E802" s="36"/>
      <c r="F802" s="206" t="s">
        <v>9090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 x14ac:dyDescent="0.2">
      <c r="A803" s="34"/>
      <c r="B803" s="35"/>
      <c r="C803" s="232" t="s">
        <v>3189</v>
      </c>
      <c r="D803" s="232" t="s">
        <v>394</v>
      </c>
      <c r="E803" s="233" t="s">
        <v>9181</v>
      </c>
      <c r="F803" s="234" t="s">
        <v>9182</v>
      </c>
      <c r="G803" s="235" t="s">
        <v>5239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9449</v>
      </c>
    </row>
    <row r="804" spans="1:65" s="14" customFormat="1" ht="11.25" x14ac:dyDescent="0.2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 x14ac:dyDescent="0.2">
      <c r="A805" s="34"/>
      <c r="B805" s="35"/>
      <c r="C805" s="192" t="s">
        <v>3195</v>
      </c>
      <c r="D805" s="192" t="s">
        <v>274</v>
      </c>
      <c r="E805" s="193" t="s">
        <v>9054</v>
      </c>
      <c r="F805" s="194" t="s">
        <v>9055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9450</v>
      </c>
    </row>
    <row r="806" spans="1:65" s="2" customFormat="1" ht="11.25" x14ac:dyDescent="0.2">
      <c r="A806" s="34"/>
      <c r="B806" s="35"/>
      <c r="C806" s="36"/>
      <c r="D806" s="205" t="s">
        <v>281</v>
      </c>
      <c r="E806" s="36"/>
      <c r="F806" s="206" t="s">
        <v>9057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 x14ac:dyDescent="0.2">
      <c r="A807" s="34"/>
      <c r="B807" s="35"/>
      <c r="C807" s="232" t="s">
        <v>3207</v>
      </c>
      <c r="D807" s="232" t="s">
        <v>394</v>
      </c>
      <c r="E807" s="233" t="s">
        <v>9272</v>
      </c>
      <c r="F807" s="234" t="s">
        <v>9273</v>
      </c>
      <c r="G807" s="235" t="s">
        <v>5239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9451</v>
      </c>
    </row>
    <row r="808" spans="1:65" s="14" customFormat="1" ht="11.25" x14ac:dyDescent="0.2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 x14ac:dyDescent="0.2">
      <c r="A809" s="34"/>
      <c r="B809" s="35"/>
      <c r="C809" s="232" t="s">
        <v>3215</v>
      </c>
      <c r="D809" s="232" t="s">
        <v>394</v>
      </c>
      <c r="E809" s="233" t="s">
        <v>9185</v>
      </c>
      <c r="F809" s="234" t="s">
        <v>9186</v>
      </c>
      <c r="G809" s="235" t="s">
        <v>5239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9452</v>
      </c>
    </row>
    <row r="810" spans="1:65" s="14" customFormat="1" ht="11.25" x14ac:dyDescent="0.2">
      <c r="B810" s="221"/>
      <c r="C810" s="222"/>
      <c r="D810" s="212" t="s">
        <v>283</v>
      </c>
      <c r="E810" s="223" t="s">
        <v>1</v>
      </c>
      <c r="F810" s="224" t="s">
        <v>9453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 x14ac:dyDescent="0.2">
      <c r="A811" s="34"/>
      <c r="B811" s="35"/>
      <c r="C811" s="192" t="s">
        <v>3221</v>
      </c>
      <c r="D811" s="192" t="s">
        <v>274</v>
      </c>
      <c r="E811" s="193" t="s">
        <v>9188</v>
      </c>
      <c r="F811" s="194" t="s">
        <v>9189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9454</v>
      </c>
    </row>
    <row r="812" spans="1:65" s="2" customFormat="1" ht="11.25" x14ac:dyDescent="0.2">
      <c r="A812" s="34"/>
      <c r="B812" s="35"/>
      <c r="C812" s="36"/>
      <c r="D812" s="205" t="s">
        <v>281</v>
      </c>
      <c r="E812" s="36"/>
      <c r="F812" s="206" t="s">
        <v>9191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 x14ac:dyDescent="0.2">
      <c r="A813" s="34"/>
      <c r="B813" s="35"/>
      <c r="C813" s="232" t="s">
        <v>3227</v>
      </c>
      <c r="D813" s="232" t="s">
        <v>394</v>
      </c>
      <c r="E813" s="233" t="s">
        <v>9192</v>
      </c>
      <c r="F813" s="234" t="s">
        <v>9193</v>
      </c>
      <c r="G813" s="235" t="s">
        <v>5239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9455</v>
      </c>
    </row>
    <row r="814" spans="1:65" s="14" customFormat="1" ht="11.25" x14ac:dyDescent="0.2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 x14ac:dyDescent="0.2">
      <c r="A815" s="34"/>
      <c r="B815" s="35"/>
      <c r="C815" s="192" t="s">
        <v>3232</v>
      </c>
      <c r="D815" s="192" t="s">
        <v>274</v>
      </c>
      <c r="E815" s="193" t="s">
        <v>9195</v>
      </c>
      <c r="F815" s="194" t="s">
        <v>9196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9456</v>
      </c>
    </row>
    <row r="816" spans="1:65" s="2" customFormat="1" ht="11.25" x14ac:dyDescent="0.2">
      <c r="A816" s="34"/>
      <c r="B816" s="35"/>
      <c r="C816" s="36"/>
      <c r="D816" s="205" t="s">
        <v>281</v>
      </c>
      <c r="E816" s="36"/>
      <c r="F816" s="206" t="s">
        <v>9198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 x14ac:dyDescent="0.2">
      <c r="A817" s="34"/>
      <c r="B817" s="35"/>
      <c r="C817" s="232" t="s">
        <v>3237</v>
      </c>
      <c r="D817" s="232" t="s">
        <v>394</v>
      </c>
      <c r="E817" s="233" t="s">
        <v>9199</v>
      </c>
      <c r="F817" s="234" t="s">
        <v>9200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9457</v>
      </c>
    </row>
    <row r="818" spans="1:65" s="14" customFormat="1" ht="11.25" x14ac:dyDescent="0.2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 x14ac:dyDescent="0.2">
      <c r="A819" s="34"/>
      <c r="B819" s="35"/>
      <c r="C819" s="192" t="s">
        <v>3244</v>
      </c>
      <c r="D819" s="192" t="s">
        <v>274</v>
      </c>
      <c r="E819" s="193" t="s">
        <v>9202</v>
      </c>
      <c r="F819" s="194" t="s">
        <v>9203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9458</v>
      </c>
    </row>
    <row r="820" spans="1:65" s="2" customFormat="1" ht="11.25" x14ac:dyDescent="0.2">
      <c r="A820" s="34"/>
      <c r="B820" s="35"/>
      <c r="C820" s="36"/>
      <c r="D820" s="205" t="s">
        <v>281</v>
      </c>
      <c r="E820" s="36"/>
      <c r="F820" s="206" t="s">
        <v>9205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 x14ac:dyDescent="0.2">
      <c r="A821" s="34"/>
      <c r="B821" s="35"/>
      <c r="C821" s="232" t="s">
        <v>3256</v>
      </c>
      <c r="D821" s="232" t="s">
        <v>394</v>
      </c>
      <c r="E821" s="233" t="s">
        <v>9291</v>
      </c>
      <c r="F821" s="234" t="s">
        <v>9292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9459</v>
      </c>
    </row>
    <row r="822" spans="1:65" s="14" customFormat="1" ht="11.25" x14ac:dyDescent="0.2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 x14ac:dyDescent="0.2">
      <c r="A823" s="34"/>
      <c r="B823" s="35"/>
      <c r="C823" s="192" t="s">
        <v>3259</v>
      </c>
      <c r="D823" s="192" t="s">
        <v>274</v>
      </c>
      <c r="E823" s="193" t="s">
        <v>9094</v>
      </c>
      <c r="F823" s="194" t="s">
        <v>9095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9460</v>
      </c>
    </row>
    <row r="824" spans="1:65" s="2" customFormat="1" ht="11.25" x14ac:dyDescent="0.2">
      <c r="A824" s="34"/>
      <c r="B824" s="35"/>
      <c r="C824" s="36"/>
      <c r="D824" s="205" t="s">
        <v>281</v>
      </c>
      <c r="E824" s="36"/>
      <c r="F824" s="206" t="s">
        <v>9097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 x14ac:dyDescent="0.2">
      <c r="A825" s="34"/>
      <c r="B825" s="35"/>
      <c r="C825" s="232" t="s">
        <v>3267</v>
      </c>
      <c r="D825" s="232" t="s">
        <v>394</v>
      </c>
      <c r="E825" s="233" t="s">
        <v>9295</v>
      </c>
      <c r="F825" s="234" t="s">
        <v>9296</v>
      </c>
      <c r="G825" s="235" t="s">
        <v>5239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9461</v>
      </c>
    </row>
    <row r="826" spans="1:65" s="14" customFormat="1" ht="11.25" x14ac:dyDescent="0.2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 x14ac:dyDescent="0.2">
      <c r="A827" s="34"/>
      <c r="B827" s="35"/>
      <c r="C827" s="232" t="s">
        <v>3274</v>
      </c>
      <c r="D827" s="232" t="s">
        <v>394</v>
      </c>
      <c r="E827" s="233" t="s">
        <v>9298</v>
      </c>
      <c r="F827" s="234" t="s">
        <v>9299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9462</v>
      </c>
    </row>
    <row r="828" spans="1:65" s="14" customFormat="1" ht="11.25" x14ac:dyDescent="0.2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 x14ac:dyDescent="0.2">
      <c r="A829" s="34"/>
      <c r="B829" s="35"/>
      <c r="C829" s="192" t="s">
        <v>3280</v>
      </c>
      <c r="D829" s="192" t="s">
        <v>274</v>
      </c>
      <c r="E829" s="193" t="s">
        <v>9101</v>
      </c>
      <c r="F829" s="194" t="s">
        <v>9102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9463</v>
      </c>
    </row>
    <row r="830" spans="1:65" s="2" customFormat="1" ht="11.25" x14ac:dyDescent="0.2">
      <c r="A830" s="34"/>
      <c r="B830" s="35"/>
      <c r="C830" s="36"/>
      <c r="D830" s="205" t="s">
        <v>281</v>
      </c>
      <c r="E830" s="36"/>
      <c r="F830" s="206" t="s">
        <v>9104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 x14ac:dyDescent="0.2">
      <c r="A831" s="34"/>
      <c r="B831" s="35"/>
      <c r="C831" s="232" t="s">
        <v>3288</v>
      </c>
      <c r="D831" s="232" t="s">
        <v>394</v>
      </c>
      <c r="E831" s="233" t="s">
        <v>9206</v>
      </c>
      <c r="F831" s="234" t="s">
        <v>9207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9464</v>
      </c>
    </row>
    <row r="832" spans="1:65" s="14" customFormat="1" ht="11.25" x14ac:dyDescent="0.2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 x14ac:dyDescent="0.2">
      <c r="A833" s="34"/>
      <c r="B833" s="35"/>
      <c r="C833" s="232" t="s">
        <v>3297</v>
      </c>
      <c r="D833" s="232" t="s">
        <v>394</v>
      </c>
      <c r="E833" s="233" t="s">
        <v>9303</v>
      </c>
      <c r="F833" s="234" t="s">
        <v>9304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9465</v>
      </c>
    </row>
    <row r="834" spans="1:65" s="14" customFormat="1" ht="11.25" x14ac:dyDescent="0.2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 x14ac:dyDescent="0.2">
      <c r="A835" s="34"/>
      <c r="B835" s="35"/>
      <c r="C835" s="232" t="s">
        <v>3307</v>
      </c>
      <c r="D835" s="232" t="s">
        <v>394</v>
      </c>
      <c r="E835" s="233" t="s">
        <v>9209</v>
      </c>
      <c r="F835" s="234" t="s">
        <v>9210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9466</v>
      </c>
    </row>
    <row r="836" spans="1:65" s="14" customFormat="1" ht="11.25" x14ac:dyDescent="0.2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 x14ac:dyDescent="0.2">
      <c r="A837" s="34"/>
      <c r="B837" s="35"/>
      <c r="C837" s="192" t="s">
        <v>3311</v>
      </c>
      <c r="D837" s="192" t="s">
        <v>274</v>
      </c>
      <c r="E837" s="193" t="s">
        <v>9212</v>
      </c>
      <c r="F837" s="194" t="s">
        <v>9213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9467</v>
      </c>
    </row>
    <row r="838" spans="1:65" s="2" customFormat="1" ht="11.25" x14ac:dyDescent="0.2">
      <c r="A838" s="34"/>
      <c r="B838" s="35"/>
      <c r="C838" s="36"/>
      <c r="D838" s="205" t="s">
        <v>281</v>
      </c>
      <c r="E838" s="36"/>
      <c r="F838" s="206" t="s">
        <v>9215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 x14ac:dyDescent="0.2">
      <c r="A839" s="34"/>
      <c r="B839" s="35"/>
      <c r="C839" s="232" t="s">
        <v>3317</v>
      </c>
      <c r="D839" s="232" t="s">
        <v>394</v>
      </c>
      <c r="E839" s="233" t="s">
        <v>8916</v>
      </c>
      <c r="F839" s="234" t="s">
        <v>8917</v>
      </c>
      <c r="G839" s="235" t="s">
        <v>5239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9468</v>
      </c>
    </row>
    <row r="840" spans="1:65" s="14" customFormat="1" ht="11.25" x14ac:dyDescent="0.2">
      <c r="B840" s="221"/>
      <c r="C840" s="222"/>
      <c r="D840" s="212" t="s">
        <v>283</v>
      </c>
      <c r="E840" s="223" t="s">
        <v>1</v>
      </c>
      <c r="F840" s="224" t="s">
        <v>9469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 x14ac:dyDescent="0.2">
      <c r="A841" s="34"/>
      <c r="B841" s="35"/>
      <c r="C841" s="192" t="s">
        <v>3324</v>
      </c>
      <c r="D841" s="192" t="s">
        <v>274</v>
      </c>
      <c r="E841" s="193" t="s">
        <v>8919</v>
      </c>
      <c r="F841" s="194" t="s">
        <v>8920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9470</v>
      </c>
    </row>
    <row r="842" spans="1:65" s="2" customFormat="1" ht="11.25" x14ac:dyDescent="0.2">
      <c r="A842" s="34"/>
      <c r="B842" s="35"/>
      <c r="C842" s="36"/>
      <c r="D842" s="205" t="s">
        <v>281</v>
      </c>
      <c r="E842" s="36"/>
      <c r="F842" s="206" t="s">
        <v>8922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 x14ac:dyDescent="0.2">
      <c r="A843" s="34"/>
      <c r="B843" s="35"/>
      <c r="C843" s="232" t="s">
        <v>3334</v>
      </c>
      <c r="D843" s="232" t="s">
        <v>394</v>
      </c>
      <c r="E843" s="233" t="s">
        <v>9111</v>
      </c>
      <c r="F843" s="234" t="s">
        <v>9112</v>
      </c>
      <c r="G843" s="235" t="s">
        <v>5239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9471</v>
      </c>
    </row>
    <row r="844" spans="1:65" s="14" customFormat="1" ht="11.25" x14ac:dyDescent="0.2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 x14ac:dyDescent="0.2">
      <c r="A845" s="34"/>
      <c r="B845" s="35"/>
      <c r="C845" s="192" t="s">
        <v>3339</v>
      </c>
      <c r="D845" s="192" t="s">
        <v>274</v>
      </c>
      <c r="E845" s="193" t="s">
        <v>9114</v>
      </c>
      <c r="F845" s="194" t="s">
        <v>9115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9472</v>
      </c>
    </row>
    <row r="846" spans="1:65" s="2" customFormat="1" ht="11.25" x14ac:dyDescent="0.2">
      <c r="A846" s="34"/>
      <c r="B846" s="35"/>
      <c r="C846" s="36"/>
      <c r="D846" s="205" t="s">
        <v>281</v>
      </c>
      <c r="E846" s="36"/>
      <c r="F846" s="206" t="s">
        <v>9117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 x14ac:dyDescent="0.2">
      <c r="A847" s="34"/>
      <c r="B847" s="35"/>
      <c r="C847" s="232" t="s">
        <v>3345</v>
      </c>
      <c r="D847" s="232" t="s">
        <v>394</v>
      </c>
      <c r="E847" s="233" t="s">
        <v>9311</v>
      </c>
      <c r="F847" s="234" t="s">
        <v>9312</v>
      </c>
      <c r="G847" s="235" t="s">
        <v>5239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9473</v>
      </c>
    </row>
    <row r="848" spans="1:65" s="14" customFormat="1" ht="11.25" x14ac:dyDescent="0.2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 x14ac:dyDescent="0.2">
      <c r="A849" s="34"/>
      <c r="B849" s="35"/>
      <c r="C849" s="192" t="s">
        <v>3349</v>
      </c>
      <c r="D849" s="192" t="s">
        <v>274</v>
      </c>
      <c r="E849" s="193" t="s">
        <v>9314</v>
      </c>
      <c r="F849" s="194" t="s">
        <v>9315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9474</v>
      </c>
    </row>
    <row r="850" spans="1:65" s="2" customFormat="1" ht="11.25" x14ac:dyDescent="0.2">
      <c r="A850" s="34"/>
      <c r="B850" s="35"/>
      <c r="C850" s="36"/>
      <c r="D850" s="205" t="s">
        <v>281</v>
      </c>
      <c r="E850" s="36"/>
      <c r="F850" s="206" t="s">
        <v>9317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 x14ac:dyDescent="0.2">
      <c r="B851" s="176"/>
      <c r="C851" s="177"/>
      <c r="D851" s="178" t="s">
        <v>75</v>
      </c>
      <c r="E851" s="190" t="s">
        <v>9475</v>
      </c>
      <c r="F851" s="190" t="s">
        <v>9476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 x14ac:dyDescent="0.2">
      <c r="A852" s="34"/>
      <c r="B852" s="35"/>
      <c r="C852" s="232" t="s">
        <v>3353</v>
      </c>
      <c r="D852" s="232" t="s">
        <v>394</v>
      </c>
      <c r="E852" s="233" t="s">
        <v>9477</v>
      </c>
      <c r="F852" s="234" t="s">
        <v>9478</v>
      </c>
      <c r="G852" s="235" t="s">
        <v>5239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9479</v>
      </c>
    </row>
    <row r="853" spans="1:65" s="14" customFormat="1" ht="11.25" x14ac:dyDescent="0.2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 x14ac:dyDescent="0.2">
      <c r="A854" s="34"/>
      <c r="B854" s="35"/>
      <c r="C854" s="192" t="s">
        <v>3358</v>
      </c>
      <c r="D854" s="192" t="s">
        <v>274</v>
      </c>
      <c r="E854" s="193" t="s">
        <v>9235</v>
      </c>
      <c r="F854" s="194" t="s">
        <v>9236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9480</v>
      </c>
    </row>
    <row r="855" spans="1:65" s="2" customFormat="1" ht="11.25" x14ac:dyDescent="0.2">
      <c r="A855" s="34"/>
      <c r="B855" s="35"/>
      <c r="C855" s="36"/>
      <c r="D855" s="205" t="s">
        <v>281</v>
      </c>
      <c r="E855" s="36"/>
      <c r="F855" s="206" t="s">
        <v>9238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 x14ac:dyDescent="0.2">
      <c r="A856" s="34"/>
      <c r="B856" s="35"/>
      <c r="C856" s="232" t="s">
        <v>3367</v>
      </c>
      <c r="D856" s="232" t="s">
        <v>394</v>
      </c>
      <c r="E856" s="233" t="s">
        <v>9030</v>
      </c>
      <c r="F856" s="234" t="s">
        <v>9031</v>
      </c>
      <c r="G856" s="235" t="s">
        <v>5239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9481</v>
      </c>
    </row>
    <row r="857" spans="1:65" s="14" customFormat="1" ht="11.25" x14ac:dyDescent="0.2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 x14ac:dyDescent="0.2">
      <c r="A858" s="34"/>
      <c r="B858" s="35"/>
      <c r="C858" s="192" t="s">
        <v>3372</v>
      </c>
      <c r="D858" s="192" t="s">
        <v>274</v>
      </c>
      <c r="E858" s="193" t="s">
        <v>9033</v>
      </c>
      <c r="F858" s="194" t="s">
        <v>9034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9482</v>
      </c>
    </row>
    <row r="859" spans="1:65" s="2" customFormat="1" ht="11.25" x14ac:dyDescent="0.2">
      <c r="A859" s="34"/>
      <c r="B859" s="35"/>
      <c r="C859" s="36"/>
      <c r="D859" s="205" t="s">
        <v>281</v>
      </c>
      <c r="E859" s="36"/>
      <c r="F859" s="206" t="s">
        <v>9036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 x14ac:dyDescent="0.2">
      <c r="A860" s="34"/>
      <c r="B860" s="35"/>
      <c r="C860" s="232" t="s">
        <v>3379</v>
      </c>
      <c r="D860" s="232" t="s">
        <v>394</v>
      </c>
      <c r="E860" s="233" t="s">
        <v>9037</v>
      </c>
      <c r="F860" s="234" t="s">
        <v>9038</v>
      </c>
      <c r="G860" s="235" t="s">
        <v>5239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9483</v>
      </c>
    </row>
    <row r="861" spans="1:65" s="14" customFormat="1" ht="11.25" x14ac:dyDescent="0.2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 x14ac:dyDescent="0.2">
      <c r="A862" s="34"/>
      <c r="B862" s="35"/>
      <c r="C862" s="192" t="s">
        <v>3385</v>
      </c>
      <c r="D862" s="192" t="s">
        <v>274</v>
      </c>
      <c r="E862" s="193" t="s">
        <v>9040</v>
      </c>
      <c r="F862" s="194" t="s">
        <v>9041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9484</v>
      </c>
    </row>
    <row r="863" spans="1:65" s="2" customFormat="1" ht="11.25" x14ac:dyDescent="0.2">
      <c r="A863" s="34"/>
      <c r="B863" s="35"/>
      <c r="C863" s="36"/>
      <c r="D863" s="205" t="s">
        <v>281</v>
      </c>
      <c r="E863" s="36"/>
      <c r="F863" s="206" t="s">
        <v>9043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 x14ac:dyDescent="0.2">
      <c r="A864" s="34"/>
      <c r="B864" s="35"/>
      <c r="C864" s="232" t="s">
        <v>3391</v>
      </c>
      <c r="D864" s="232" t="s">
        <v>394</v>
      </c>
      <c r="E864" s="233" t="s">
        <v>9386</v>
      </c>
      <c r="F864" s="234" t="s">
        <v>9387</v>
      </c>
      <c r="G864" s="235" t="s">
        <v>5239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9485</v>
      </c>
    </row>
    <row r="865" spans="1:65" s="14" customFormat="1" ht="11.25" x14ac:dyDescent="0.2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 x14ac:dyDescent="0.2">
      <c r="A866" s="34"/>
      <c r="B866" s="35"/>
      <c r="C866" s="232" t="s">
        <v>3396</v>
      </c>
      <c r="D866" s="232" t="s">
        <v>394</v>
      </c>
      <c r="E866" s="233" t="s">
        <v>9044</v>
      </c>
      <c r="F866" s="234" t="s">
        <v>9045</v>
      </c>
      <c r="G866" s="235" t="s">
        <v>5239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9486</v>
      </c>
    </row>
    <row r="867" spans="1:65" s="14" customFormat="1" ht="11.25" x14ac:dyDescent="0.2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 x14ac:dyDescent="0.2">
      <c r="A868" s="34"/>
      <c r="B868" s="35"/>
      <c r="C868" s="192" t="s">
        <v>3401</v>
      </c>
      <c r="D868" s="192" t="s">
        <v>274</v>
      </c>
      <c r="E868" s="193" t="s">
        <v>9047</v>
      </c>
      <c r="F868" s="194" t="s">
        <v>9048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9487</v>
      </c>
    </row>
    <row r="869" spans="1:65" s="2" customFormat="1" ht="11.25" x14ac:dyDescent="0.2">
      <c r="A869" s="34"/>
      <c r="B869" s="35"/>
      <c r="C869" s="36"/>
      <c r="D869" s="205" t="s">
        <v>281</v>
      </c>
      <c r="E869" s="36"/>
      <c r="F869" s="206" t="s">
        <v>9050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 x14ac:dyDescent="0.2">
      <c r="A870" s="34"/>
      <c r="B870" s="35"/>
      <c r="C870" s="232" t="s">
        <v>3405</v>
      </c>
      <c r="D870" s="232" t="s">
        <v>394</v>
      </c>
      <c r="E870" s="233" t="s">
        <v>9145</v>
      </c>
      <c r="F870" s="234" t="s">
        <v>9146</v>
      </c>
      <c r="G870" s="235" t="s">
        <v>5239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9488</v>
      </c>
    </row>
    <row r="871" spans="1:65" s="14" customFormat="1" ht="11.25" x14ac:dyDescent="0.2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 x14ac:dyDescent="0.2">
      <c r="A872" s="34"/>
      <c r="B872" s="35"/>
      <c r="C872" s="232" t="s">
        <v>3409</v>
      </c>
      <c r="D872" s="232" t="s">
        <v>394</v>
      </c>
      <c r="E872" s="233" t="s">
        <v>9067</v>
      </c>
      <c r="F872" s="234" t="s">
        <v>9068</v>
      </c>
      <c r="G872" s="235" t="s">
        <v>5239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9489</v>
      </c>
    </row>
    <row r="873" spans="1:65" s="14" customFormat="1" ht="11.25" x14ac:dyDescent="0.2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 x14ac:dyDescent="0.2">
      <c r="A874" s="34"/>
      <c r="B874" s="35"/>
      <c r="C874" s="232" t="s">
        <v>3414</v>
      </c>
      <c r="D874" s="232" t="s">
        <v>394</v>
      </c>
      <c r="E874" s="233" t="s">
        <v>9070</v>
      </c>
      <c r="F874" s="234" t="s">
        <v>9071</v>
      </c>
      <c r="G874" s="235" t="s">
        <v>5239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9490</v>
      </c>
    </row>
    <row r="875" spans="1:65" s="14" customFormat="1" ht="11.25" x14ac:dyDescent="0.2">
      <c r="B875" s="221"/>
      <c r="C875" s="222"/>
      <c r="D875" s="212" t="s">
        <v>283</v>
      </c>
      <c r="E875" s="223" t="s">
        <v>1</v>
      </c>
      <c r="F875" s="224" t="s">
        <v>9491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 x14ac:dyDescent="0.2">
      <c r="A876" s="34"/>
      <c r="B876" s="35"/>
      <c r="C876" s="232" t="s">
        <v>3420</v>
      </c>
      <c r="D876" s="232" t="s">
        <v>394</v>
      </c>
      <c r="E876" s="233" t="s">
        <v>9074</v>
      </c>
      <c r="F876" s="234" t="s">
        <v>9075</v>
      </c>
      <c r="G876" s="235" t="s">
        <v>5239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9492</v>
      </c>
    </row>
    <row r="877" spans="1:65" s="14" customFormat="1" ht="11.25" x14ac:dyDescent="0.2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 x14ac:dyDescent="0.2">
      <c r="A878" s="34"/>
      <c r="B878" s="35"/>
      <c r="C878" s="192" t="s">
        <v>3426</v>
      </c>
      <c r="D878" s="192" t="s">
        <v>274</v>
      </c>
      <c r="E878" s="193" t="s">
        <v>9080</v>
      </c>
      <c r="F878" s="194" t="s">
        <v>9081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9493</v>
      </c>
    </row>
    <row r="879" spans="1:65" s="2" customFormat="1" ht="11.25" x14ac:dyDescent="0.2">
      <c r="A879" s="34"/>
      <c r="B879" s="35"/>
      <c r="C879" s="36"/>
      <c r="D879" s="205" t="s">
        <v>281</v>
      </c>
      <c r="E879" s="36"/>
      <c r="F879" s="206" t="s">
        <v>9083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 x14ac:dyDescent="0.2">
      <c r="A880" s="34"/>
      <c r="B880" s="35"/>
      <c r="C880" s="232" t="s">
        <v>3433</v>
      </c>
      <c r="D880" s="232" t="s">
        <v>394</v>
      </c>
      <c r="E880" s="233" t="s">
        <v>9156</v>
      </c>
      <c r="F880" s="234" t="s">
        <v>9157</v>
      </c>
      <c r="G880" s="235" t="s">
        <v>5239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9494</v>
      </c>
    </row>
    <row r="881" spans="1:65" s="14" customFormat="1" ht="11.25" x14ac:dyDescent="0.2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 x14ac:dyDescent="0.2">
      <c r="A882" s="34"/>
      <c r="B882" s="35"/>
      <c r="C882" s="232" t="s">
        <v>3438</v>
      </c>
      <c r="D882" s="232" t="s">
        <v>394</v>
      </c>
      <c r="E882" s="233" t="s">
        <v>9159</v>
      </c>
      <c r="F882" s="234" t="s">
        <v>9160</v>
      </c>
      <c r="G882" s="235" t="s">
        <v>5239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9495</v>
      </c>
    </row>
    <row r="883" spans="1:65" s="14" customFormat="1" ht="11.25" x14ac:dyDescent="0.2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 x14ac:dyDescent="0.2">
      <c r="A884" s="34"/>
      <c r="B884" s="35"/>
      <c r="C884" s="192" t="s">
        <v>3442</v>
      </c>
      <c r="D884" s="192" t="s">
        <v>274</v>
      </c>
      <c r="E884" s="193" t="s">
        <v>9087</v>
      </c>
      <c r="F884" s="194" t="s">
        <v>9088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9496</v>
      </c>
    </row>
    <row r="885" spans="1:65" s="2" customFormat="1" ht="11.25" x14ac:dyDescent="0.2">
      <c r="A885" s="34"/>
      <c r="B885" s="35"/>
      <c r="C885" s="36"/>
      <c r="D885" s="205" t="s">
        <v>281</v>
      </c>
      <c r="E885" s="36"/>
      <c r="F885" s="206" t="s">
        <v>9090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 x14ac:dyDescent="0.2">
      <c r="A886" s="34"/>
      <c r="B886" s="35"/>
      <c r="C886" s="232" t="s">
        <v>7070</v>
      </c>
      <c r="D886" s="232" t="s">
        <v>394</v>
      </c>
      <c r="E886" s="233" t="s">
        <v>9181</v>
      </c>
      <c r="F886" s="234" t="s">
        <v>9182</v>
      </c>
      <c r="G886" s="235" t="s">
        <v>5239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9497</v>
      </c>
    </row>
    <row r="887" spans="1:65" s="14" customFormat="1" ht="11.25" x14ac:dyDescent="0.2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 x14ac:dyDescent="0.2">
      <c r="A888" s="34"/>
      <c r="B888" s="35"/>
      <c r="C888" s="192" t="s">
        <v>3447</v>
      </c>
      <c r="D888" s="192" t="s">
        <v>274</v>
      </c>
      <c r="E888" s="193" t="s">
        <v>9054</v>
      </c>
      <c r="F888" s="194" t="s">
        <v>9055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9498</v>
      </c>
    </row>
    <row r="889" spans="1:65" s="2" customFormat="1" ht="11.25" x14ac:dyDescent="0.2">
      <c r="A889" s="34"/>
      <c r="B889" s="35"/>
      <c r="C889" s="36"/>
      <c r="D889" s="205" t="s">
        <v>281</v>
      </c>
      <c r="E889" s="36"/>
      <c r="F889" s="206" t="s">
        <v>9057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 x14ac:dyDescent="0.2">
      <c r="A890" s="34"/>
      <c r="B890" s="35"/>
      <c r="C890" s="232" t="s">
        <v>3451</v>
      </c>
      <c r="D890" s="232" t="s">
        <v>394</v>
      </c>
      <c r="E890" s="233" t="s">
        <v>9272</v>
      </c>
      <c r="F890" s="234" t="s">
        <v>9273</v>
      </c>
      <c r="G890" s="235" t="s">
        <v>5239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9499</v>
      </c>
    </row>
    <row r="891" spans="1:65" s="14" customFormat="1" ht="11.25" x14ac:dyDescent="0.2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 x14ac:dyDescent="0.2">
      <c r="A892" s="34"/>
      <c r="B892" s="35"/>
      <c r="C892" s="232" t="s">
        <v>7348</v>
      </c>
      <c r="D892" s="232" t="s">
        <v>394</v>
      </c>
      <c r="E892" s="233" t="s">
        <v>9185</v>
      </c>
      <c r="F892" s="234" t="s">
        <v>9186</v>
      </c>
      <c r="G892" s="235" t="s">
        <v>5239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9500</v>
      </c>
    </row>
    <row r="893" spans="1:65" s="14" customFormat="1" ht="11.25" x14ac:dyDescent="0.2">
      <c r="B893" s="221"/>
      <c r="C893" s="222"/>
      <c r="D893" s="212" t="s">
        <v>283</v>
      </c>
      <c r="E893" s="223" t="s">
        <v>1</v>
      </c>
      <c r="F893" s="224" t="s">
        <v>9501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 x14ac:dyDescent="0.2">
      <c r="A894" s="34"/>
      <c r="B894" s="35"/>
      <c r="C894" s="192" t="s">
        <v>3455</v>
      </c>
      <c r="D894" s="192" t="s">
        <v>274</v>
      </c>
      <c r="E894" s="193" t="s">
        <v>9188</v>
      </c>
      <c r="F894" s="194" t="s">
        <v>9189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9502</v>
      </c>
    </row>
    <row r="895" spans="1:65" s="2" customFormat="1" ht="11.25" x14ac:dyDescent="0.2">
      <c r="A895" s="34"/>
      <c r="B895" s="35"/>
      <c r="C895" s="36"/>
      <c r="D895" s="205" t="s">
        <v>281</v>
      </c>
      <c r="E895" s="36"/>
      <c r="F895" s="206" t="s">
        <v>9191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 x14ac:dyDescent="0.2">
      <c r="A896" s="34"/>
      <c r="B896" s="35"/>
      <c r="C896" s="232" t="s">
        <v>3460</v>
      </c>
      <c r="D896" s="232" t="s">
        <v>394</v>
      </c>
      <c r="E896" s="233" t="s">
        <v>9192</v>
      </c>
      <c r="F896" s="234" t="s">
        <v>9193</v>
      </c>
      <c r="G896" s="235" t="s">
        <v>5239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9503</v>
      </c>
    </row>
    <row r="897" spans="1:65" s="14" customFormat="1" ht="11.25" x14ac:dyDescent="0.2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 x14ac:dyDescent="0.2">
      <c r="A898" s="34"/>
      <c r="B898" s="35"/>
      <c r="C898" s="192" t="s">
        <v>3465</v>
      </c>
      <c r="D898" s="192" t="s">
        <v>274</v>
      </c>
      <c r="E898" s="193" t="s">
        <v>9195</v>
      </c>
      <c r="F898" s="194" t="s">
        <v>9196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9504</v>
      </c>
    </row>
    <row r="899" spans="1:65" s="2" customFormat="1" ht="11.25" x14ac:dyDescent="0.2">
      <c r="A899" s="34"/>
      <c r="B899" s="35"/>
      <c r="C899" s="36"/>
      <c r="D899" s="205" t="s">
        <v>281</v>
      </c>
      <c r="E899" s="36"/>
      <c r="F899" s="206" t="s">
        <v>9198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 x14ac:dyDescent="0.2">
      <c r="A900" s="34"/>
      <c r="B900" s="35"/>
      <c r="C900" s="232" t="s">
        <v>3535</v>
      </c>
      <c r="D900" s="232" t="s">
        <v>394</v>
      </c>
      <c r="E900" s="233" t="s">
        <v>9199</v>
      </c>
      <c r="F900" s="234" t="s">
        <v>9200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9505</v>
      </c>
    </row>
    <row r="901" spans="1:65" s="14" customFormat="1" ht="11.25" x14ac:dyDescent="0.2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 x14ac:dyDescent="0.2">
      <c r="A902" s="34"/>
      <c r="B902" s="35"/>
      <c r="C902" s="192" t="s">
        <v>3583</v>
      </c>
      <c r="D902" s="192" t="s">
        <v>274</v>
      </c>
      <c r="E902" s="193" t="s">
        <v>9202</v>
      </c>
      <c r="F902" s="194" t="s">
        <v>9203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9506</v>
      </c>
    </row>
    <row r="903" spans="1:65" s="2" customFormat="1" ht="11.25" x14ac:dyDescent="0.2">
      <c r="A903" s="34"/>
      <c r="B903" s="35"/>
      <c r="C903" s="36"/>
      <c r="D903" s="205" t="s">
        <v>281</v>
      </c>
      <c r="E903" s="36"/>
      <c r="F903" s="206" t="s">
        <v>9205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 x14ac:dyDescent="0.2">
      <c r="A904" s="34"/>
      <c r="B904" s="35"/>
      <c r="C904" s="232" t="s">
        <v>3595</v>
      </c>
      <c r="D904" s="232" t="s">
        <v>394</v>
      </c>
      <c r="E904" s="233" t="s">
        <v>9291</v>
      </c>
      <c r="F904" s="234" t="s">
        <v>9292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9507</v>
      </c>
    </row>
    <row r="905" spans="1:65" s="14" customFormat="1" ht="11.25" x14ac:dyDescent="0.2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 x14ac:dyDescent="0.2">
      <c r="A906" s="34"/>
      <c r="B906" s="35"/>
      <c r="C906" s="192" t="s">
        <v>3603</v>
      </c>
      <c r="D906" s="192" t="s">
        <v>274</v>
      </c>
      <c r="E906" s="193" t="s">
        <v>9094</v>
      </c>
      <c r="F906" s="194" t="s">
        <v>9095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9508</v>
      </c>
    </row>
    <row r="907" spans="1:65" s="2" customFormat="1" ht="11.25" x14ac:dyDescent="0.2">
      <c r="A907" s="34"/>
      <c r="B907" s="35"/>
      <c r="C907" s="36"/>
      <c r="D907" s="205" t="s">
        <v>281</v>
      </c>
      <c r="E907" s="36"/>
      <c r="F907" s="206" t="s">
        <v>9097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 x14ac:dyDescent="0.2">
      <c r="A908" s="34"/>
      <c r="B908" s="35"/>
      <c r="C908" s="232" t="s">
        <v>3611</v>
      </c>
      <c r="D908" s="232" t="s">
        <v>394</v>
      </c>
      <c r="E908" s="233" t="s">
        <v>9295</v>
      </c>
      <c r="F908" s="234" t="s">
        <v>9296</v>
      </c>
      <c r="G908" s="235" t="s">
        <v>5239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9509</v>
      </c>
    </row>
    <row r="909" spans="1:65" s="14" customFormat="1" ht="11.25" x14ac:dyDescent="0.2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 x14ac:dyDescent="0.2">
      <c r="A910" s="34"/>
      <c r="B910" s="35"/>
      <c r="C910" s="232" t="s">
        <v>3616</v>
      </c>
      <c r="D910" s="232" t="s">
        <v>394</v>
      </c>
      <c r="E910" s="233" t="s">
        <v>9298</v>
      </c>
      <c r="F910" s="234" t="s">
        <v>9299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9510</v>
      </c>
    </row>
    <row r="911" spans="1:65" s="14" customFormat="1" ht="11.25" x14ac:dyDescent="0.2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 x14ac:dyDescent="0.2">
      <c r="A912" s="34"/>
      <c r="B912" s="35"/>
      <c r="C912" s="192" t="s">
        <v>3622</v>
      </c>
      <c r="D912" s="192" t="s">
        <v>274</v>
      </c>
      <c r="E912" s="193" t="s">
        <v>9101</v>
      </c>
      <c r="F912" s="194" t="s">
        <v>9102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9511</v>
      </c>
    </row>
    <row r="913" spans="1:65" s="2" customFormat="1" ht="11.25" x14ac:dyDescent="0.2">
      <c r="A913" s="34"/>
      <c r="B913" s="35"/>
      <c r="C913" s="36"/>
      <c r="D913" s="205" t="s">
        <v>281</v>
      </c>
      <c r="E913" s="36"/>
      <c r="F913" s="206" t="s">
        <v>9104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 x14ac:dyDescent="0.2">
      <c r="A914" s="34"/>
      <c r="B914" s="35"/>
      <c r="C914" s="232" t="s">
        <v>3628</v>
      </c>
      <c r="D914" s="232" t="s">
        <v>394</v>
      </c>
      <c r="E914" s="233" t="s">
        <v>9206</v>
      </c>
      <c r="F914" s="234" t="s">
        <v>9207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9512</v>
      </c>
    </row>
    <row r="915" spans="1:65" s="14" customFormat="1" ht="11.25" x14ac:dyDescent="0.2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 x14ac:dyDescent="0.2">
      <c r="A916" s="34"/>
      <c r="B916" s="35"/>
      <c r="C916" s="232" t="s">
        <v>3648</v>
      </c>
      <c r="D916" s="232" t="s">
        <v>394</v>
      </c>
      <c r="E916" s="233" t="s">
        <v>9303</v>
      </c>
      <c r="F916" s="234" t="s">
        <v>9304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9513</v>
      </c>
    </row>
    <row r="917" spans="1:65" s="14" customFormat="1" ht="11.25" x14ac:dyDescent="0.2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 x14ac:dyDescent="0.2">
      <c r="A918" s="34"/>
      <c r="B918" s="35"/>
      <c r="C918" s="232" t="s">
        <v>3655</v>
      </c>
      <c r="D918" s="232" t="s">
        <v>394</v>
      </c>
      <c r="E918" s="233" t="s">
        <v>9209</v>
      </c>
      <c r="F918" s="234" t="s">
        <v>9210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9514</v>
      </c>
    </row>
    <row r="919" spans="1:65" s="14" customFormat="1" ht="11.25" x14ac:dyDescent="0.2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 x14ac:dyDescent="0.2">
      <c r="A920" s="34"/>
      <c r="B920" s="35"/>
      <c r="C920" s="192" t="s">
        <v>3660</v>
      </c>
      <c r="D920" s="192" t="s">
        <v>274</v>
      </c>
      <c r="E920" s="193" t="s">
        <v>9212</v>
      </c>
      <c r="F920" s="194" t="s">
        <v>9213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9515</v>
      </c>
    </row>
    <row r="921" spans="1:65" s="2" customFormat="1" ht="11.25" x14ac:dyDescent="0.2">
      <c r="A921" s="34"/>
      <c r="B921" s="35"/>
      <c r="C921" s="36"/>
      <c r="D921" s="205" t="s">
        <v>281</v>
      </c>
      <c r="E921" s="36"/>
      <c r="F921" s="206" t="s">
        <v>9215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 x14ac:dyDescent="0.2">
      <c r="A922" s="34"/>
      <c r="B922" s="35"/>
      <c r="C922" s="232" t="s">
        <v>3667</v>
      </c>
      <c r="D922" s="232" t="s">
        <v>394</v>
      </c>
      <c r="E922" s="233" t="s">
        <v>8916</v>
      </c>
      <c r="F922" s="234" t="s">
        <v>8917</v>
      </c>
      <c r="G922" s="235" t="s">
        <v>5239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9516</v>
      </c>
    </row>
    <row r="923" spans="1:65" s="14" customFormat="1" ht="11.25" x14ac:dyDescent="0.2">
      <c r="B923" s="221"/>
      <c r="C923" s="222"/>
      <c r="D923" s="212" t="s">
        <v>283</v>
      </c>
      <c r="E923" s="223" t="s">
        <v>1</v>
      </c>
      <c r="F923" s="224" t="s">
        <v>9517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 x14ac:dyDescent="0.2">
      <c r="A924" s="34"/>
      <c r="B924" s="35"/>
      <c r="C924" s="192" t="s">
        <v>3671</v>
      </c>
      <c r="D924" s="192" t="s">
        <v>274</v>
      </c>
      <c r="E924" s="193" t="s">
        <v>8919</v>
      </c>
      <c r="F924" s="194" t="s">
        <v>8920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9518</v>
      </c>
    </row>
    <row r="925" spans="1:65" s="2" customFormat="1" ht="11.25" x14ac:dyDescent="0.2">
      <c r="A925" s="34"/>
      <c r="B925" s="35"/>
      <c r="C925" s="36"/>
      <c r="D925" s="205" t="s">
        <v>281</v>
      </c>
      <c r="E925" s="36"/>
      <c r="F925" s="206" t="s">
        <v>8922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 x14ac:dyDescent="0.2">
      <c r="A926" s="34"/>
      <c r="B926" s="35"/>
      <c r="C926" s="232" t="s">
        <v>3677</v>
      </c>
      <c r="D926" s="232" t="s">
        <v>394</v>
      </c>
      <c r="E926" s="233" t="s">
        <v>9111</v>
      </c>
      <c r="F926" s="234" t="s">
        <v>9112</v>
      </c>
      <c r="G926" s="235" t="s">
        <v>5239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9519</v>
      </c>
    </row>
    <row r="927" spans="1:65" s="14" customFormat="1" ht="11.25" x14ac:dyDescent="0.2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 x14ac:dyDescent="0.2">
      <c r="A928" s="34"/>
      <c r="B928" s="35"/>
      <c r="C928" s="192" t="s">
        <v>3682</v>
      </c>
      <c r="D928" s="192" t="s">
        <v>274</v>
      </c>
      <c r="E928" s="193" t="s">
        <v>9114</v>
      </c>
      <c r="F928" s="194" t="s">
        <v>9115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9520</v>
      </c>
    </row>
    <row r="929" spans="1:65" s="2" customFormat="1" ht="11.25" x14ac:dyDescent="0.2">
      <c r="A929" s="34"/>
      <c r="B929" s="35"/>
      <c r="C929" s="36"/>
      <c r="D929" s="205" t="s">
        <v>281</v>
      </c>
      <c r="E929" s="36"/>
      <c r="F929" s="206" t="s">
        <v>9117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 x14ac:dyDescent="0.2">
      <c r="A930" s="34"/>
      <c r="B930" s="35"/>
      <c r="C930" s="232" t="s">
        <v>7087</v>
      </c>
      <c r="D930" s="232" t="s">
        <v>394</v>
      </c>
      <c r="E930" s="233" t="s">
        <v>9311</v>
      </c>
      <c r="F930" s="234" t="s">
        <v>9312</v>
      </c>
      <c r="G930" s="235" t="s">
        <v>5239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9521</v>
      </c>
    </row>
    <row r="931" spans="1:65" s="14" customFormat="1" ht="11.25" x14ac:dyDescent="0.2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 x14ac:dyDescent="0.2">
      <c r="A932" s="34"/>
      <c r="B932" s="35"/>
      <c r="C932" s="192" t="s">
        <v>3689</v>
      </c>
      <c r="D932" s="192" t="s">
        <v>274</v>
      </c>
      <c r="E932" s="193" t="s">
        <v>9314</v>
      </c>
      <c r="F932" s="194" t="s">
        <v>9315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9522</v>
      </c>
    </row>
    <row r="933" spans="1:65" s="2" customFormat="1" ht="11.25" x14ac:dyDescent="0.2">
      <c r="A933" s="34"/>
      <c r="B933" s="35"/>
      <c r="C933" s="36"/>
      <c r="D933" s="205" t="s">
        <v>281</v>
      </c>
      <c r="E933" s="36"/>
      <c r="F933" s="206" t="s">
        <v>9317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 x14ac:dyDescent="0.2">
      <c r="B934" s="176"/>
      <c r="C934" s="177"/>
      <c r="D934" s="178" t="s">
        <v>75</v>
      </c>
      <c r="E934" s="190" t="s">
        <v>9523</v>
      </c>
      <c r="F934" s="190" t="s">
        <v>9524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 x14ac:dyDescent="0.2">
      <c r="A935" s="34"/>
      <c r="B935" s="35"/>
      <c r="C935" s="232" t="s">
        <v>3697</v>
      </c>
      <c r="D935" s="232" t="s">
        <v>394</v>
      </c>
      <c r="E935" s="233" t="s">
        <v>9525</v>
      </c>
      <c r="F935" s="234" t="s">
        <v>9526</v>
      </c>
      <c r="G935" s="235" t="s">
        <v>5239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9527</v>
      </c>
    </row>
    <row r="936" spans="1:65" s="14" customFormat="1" ht="11.25" x14ac:dyDescent="0.2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 x14ac:dyDescent="0.2">
      <c r="A937" s="34"/>
      <c r="B937" s="35"/>
      <c r="C937" s="192" t="s">
        <v>3702</v>
      </c>
      <c r="D937" s="192" t="s">
        <v>274</v>
      </c>
      <c r="E937" s="193" t="s">
        <v>9026</v>
      </c>
      <c r="F937" s="194" t="s">
        <v>9027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9528</v>
      </c>
    </row>
    <row r="938" spans="1:65" s="2" customFormat="1" ht="11.25" x14ac:dyDescent="0.2">
      <c r="A938" s="34"/>
      <c r="B938" s="35"/>
      <c r="C938" s="36"/>
      <c r="D938" s="205" t="s">
        <v>281</v>
      </c>
      <c r="E938" s="36"/>
      <c r="F938" s="206" t="s">
        <v>9029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 x14ac:dyDescent="0.2">
      <c r="A939" s="34"/>
      <c r="B939" s="35"/>
      <c r="C939" s="232" t="s">
        <v>3709</v>
      </c>
      <c r="D939" s="232" t="s">
        <v>394</v>
      </c>
      <c r="E939" s="233" t="s">
        <v>9030</v>
      </c>
      <c r="F939" s="234" t="s">
        <v>9031</v>
      </c>
      <c r="G939" s="235" t="s">
        <v>5239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9529</v>
      </c>
    </row>
    <row r="940" spans="1:65" s="14" customFormat="1" ht="11.25" x14ac:dyDescent="0.2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 x14ac:dyDescent="0.2">
      <c r="A941" s="34"/>
      <c r="B941" s="35"/>
      <c r="C941" s="192" t="s">
        <v>3715</v>
      </c>
      <c r="D941" s="192" t="s">
        <v>274</v>
      </c>
      <c r="E941" s="193" t="s">
        <v>9033</v>
      </c>
      <c r="F941" s="194" t="s">
        <v>9034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9530</v>
      </c>
    </row>
    <row r="942" spans="1:65" s="2" customFormat="1" ht="11.25" x14ac:dyDescent="0.2">
      <c r="A942" s="34"/>
      <c r="B942" s="35"/>
      <c r="C942" s="36"/>
      <c r="D942" s="205" t="s">
        <v>281</v>
      </c>
      <c r="E942" s="36"/>
      <c r="F942" s="206" t="s">
        <v>9036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 x14ac:dyDescent="0.2">
      <c r="A943" s="34"/>
      <c r="B943" s="35"/>
      <c r="C943" s="232" t="s">
        <v>3719</v>
      </c>
      <c r="D943" s="232" t="s">
        <v>394</v>
      </c>
      <c r="E943" s="233" t="s">
        <v>9037</v>
      </c>
      <c r="F943" s="234" t="s">
        <v>9038</v>
      </c>
      <c r="G943" s="235" t="s">
        <v>5239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9531</v>
      </c>
    </row>
    <row r="944" spans="1:65" s="14" customFormat="1" ht="11.25" x14ac:dyDescent="0.2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 x14ac:dyDescent="0.2">
      <c r="A945" s="34"/>
      <c r="B945" s="35"/>
      <c r="C945" s="192" t="s">
        <v>3725</v>
      </c>
      <c r="D945" s="192" t="s">
        <v>274</v>
      </c>
      <c r="E945" s="193" t="s">
        <v>9040</v>
      </c>
      <c r="F945" s="194" t="s">
        <v>9041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9532</v>
      </c>
    </row>
    <row r="946" spans="1:65" s="2" customFormat="1" ht="11.25" x14ac:dyDescent="0.2">
      <c r="A946" s="34"/>
      <c r="B946" s="35"/>
      <c r="C946" s="36"/>
      <c r="D946" s="205" t="s">
        <v>281</v>
      </c>
      <c r="E946" s="36"/>
      <c r="F946" s="206" t="s">
        <v>9043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 x14ac:dyDescent="0.2">
      <c r="A947" s="34"/>
      <c r="B947" s="35"/>
      <c r="C947" s="232" t="s">
        <v>3731</v>
      </c>
      <c r="D947" s="232" t="s">
        <v>394</v>
      </c>
      <c r="E947" s="233" t="s">
        <v>9044</v>
      </c>
      <c r="F947" s="234" t="s">
        <v>9045</v>
      </c>
      <c r="G947" s="235" t="s">
        <v>5239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9533</v>
      </c>
    </row>
    <row r="948" spans="1:65" s="14" customFormat="1" ht="11.25" x14ac:dyDescent="0.2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 x14ac:dyDescent="0.2">
      <c r="A949" s="34"/>
      <c r="B949" s="35"/>
      <c r="C949" s="192" t="s">
        <v>3737</v>
      </c>
      <c r="D949" s="192" t="s">
        <v>274</v>
      </c>
      <c r="E949" s="193" t="s">
        <v>9047</v>
      </c>
      <c r="F949" s="194" t="s">
        <v>9048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9534</v>
      </c>
    </row>
    <row r="950" spans="1:65" s="2" customFormat="1" ht="11.25" x14ac:dyDescent="0.2">
      <c r="A950" s="34"/>
      <c r="B950" s="35"/>
      <c r="C950" s="36"/>
      <c r="D950" s="205" t="s">
        <v>281</v>
      </c>
      <c r="E950" s="36"/>
      <c r="F950" s="206" t="s">
        <v>9050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 x14ac:dyDescent="0.2">
      <c r="A951" s="34"/>
      <c r="B951" s="35"/>
      <c r="C951" s="232" t="s">
        <v>3743</v>
      </c>
      <c r="D951" s="232" t="s">
        <v>394</v>
      </c>
      <c r="E951" s="233" t="s">
        <v>9145</v>
      </c>
      <c r="F951" s="234" t="s">
        <v>9146</v>
      </c>
      <c r="G951" s="235" t="s">
        <v>5239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9535</v>
      </c>
    </row>
    <row r="952" spans="1:65" s="14" customFormat="1" ht="11.25" x14ac:dyDescent="0.2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 x14ac:dyDescent="0.2">
      <c r="A953" s="34"/>
      <c r="B953" s="35"/>
      <c r="C953" s="232" t="s">
        <v>3748</v>
      </c>
      <c r="D953" s="232" t="s">
        <v>394</v>
      </c>
      <c r="E953" s="233" t="s">
        <v>9067</v>
      </c>
      <c r="F953" s="234" t="s">
        <v>9068</v>
      </c>
      <c r="G953" s="235" t="s">
        <v>5239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9536</v>
      </c>
    </row>
    <row r="954" spans="1:65" s="14" customFormat="1" ht="11.25" x14ac:dyDescent="0.2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 x14ac:dyDescent="0.2">
      <c r="A955" s="34"/>
      <c r="B955" s="35"/>
      <c r="C955" s="232" t="s">
        <v>3754</v>
      </c>
      <c r="D955" s="232" t="s">
        <v>394</v>
      </c>
      <c r="E955" s="233" t="s">
        <v>9070</v>
      </c>
      <c r="F955" s="234" t="s">
        <v>9071</v>
      </c>
      <c r="G955" s="235" t="s">
        <v>5239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9537</v>
      </c>
    </row>
    <row r="956" spans="1:65" s="14" customFormat="1" ht="11.25" x14ac:dyDescent="0.2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 x14ac:dyDescent="0.2">
      <c r="A957" s="34"/>
      <c r="B957" s="35"/>
      <c r="C957" s="232" t="s">
        <v>3774</v>
      </c>
      <c r="D957" s="232" t="s">
        <v>394</v>
      </c>
      <c r="E957" s="233" t="s">
        <v>9074</v>
      </c>
      <c r="F957" s="234" t="s">
        <v>9075</v>
      </c>
      <c r="G957" s="235" t="s">
        <v>5239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9538</v>
      </c>
    </row>
    <row r="958" spans="1:65" s="14" customFormat="1" ht="11.25" x14ac:dyDescent="0.2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 x14ac:dyDescent="0.2">
      <c r="A959" s="34"/>
      <c r="B959" s="35"/>
      <c r="C959" s="192" t="s">
        <v>3787</v>
      </c>
      <c r="D959" s="192" t="s">
        <v>274</v>
      </c>
      <c r="E959" s="193" t="s">
        <v>9080</v>
      </c>
      <c r="F959" s="194" t="s">
        <v>9081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9539</v>
      </c>
    </row>
    <row r="960" spans="1:65" s="2" customFormat="1" ht="11.25" x14ac:dyDescent="0.2">
      <c r="A960" s="34"/>
      <c r="B960" s="35"/>
      <c r="C960" s="36"/>
      <c r="D960" s="205" t="s">
        <v>281</v>
      </c>
      <c r="E960" s="36"/>
      <c r="F960" s="206" t="s">
        <v>9083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 x14ac:dyDescent="0.2">
      <c r="A961" s="34"/>
      <c r="B961" s="35"/>
      <c r="C961" s="232" t="s">
        <v>3792</v>
      </c>
      <c r="D961" s="232" t="s">
        <v>394</v>
      </c>
      <c r="E961" s="233" t="s">
        <v>9159</v>
      </c>
      <c r="F961" s="234" t="s">
        <v>9160</v>
      </c>
      <c r="G961" s="235" t="s">
        <v>5239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9540</v>
      </c>
    </row>
    <row r="962" spans="1:65" s="14" customFormat="1" ht="11.25" x14ac:dyDescent="0.2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 x14ac:dyDescent="0.2">
      <c r="A963" s="34"/>
      <c r="B963" s="35"/>
      <c r="C963" s="192" t="s">
        <v>3798</v>
      </c>
      <c r="D963" s="192" t="s">
        <v>274</v>
      </c>
      <c r="E963" s="193" t="s">
        <v>9087</v>
      </c>
      <c r="F963" s="194" t="s">
        <v>9088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9541</v>
      </c>
    </row>
    <row r="964" spans="1:65" s="2" customFormat="1" ht="11.25" x14ac:dyDescent="0.2">
      <c r="A964" s="34"/>
      <c r="B964" s="35"/>
      <c r="C964" s="36"/>
      <c r="D964" s="205" t="s">
        <v>281</v>
      </c>
      <c r="E964" s="36"/>
      <c r="F964" s="206" t="s">
        <v>9090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 x14ac:dyDescent="0.2">
      <c r="A965" s="34"/>
      <c r="B965" s="35"/>
      <c r="C965" s="232" t="s">
        <v>7436</v>
      </c>
      <c r="D965" s="232" t="s">
        <v>394</v>
      </c>
      <c r="E965" s="233" t="s">
        <v>9542</v>
      </c>
      <c r="F965" s="234" t="s">
        <v>9543</v>
      </c>
      <c r="G965" s="235" t="s">
        <v>5239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9544</v>
      </c>
    </row>
    <row r="966" spans="1:65" s="14" customFormat="1" ht="11.25" x14ac:dyDescent="0.2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 x14ac:dyDescent="0.2">
      <c r="A967" s="34"/>
      <c r="B967" s="35"/>
      <c r="C967" s="192" t="s">
        <v>3804</v>
      </c>
      <c r="D967" s="192" t="s">
        <v>274</v>
      </c>
      <c r="E967" s="193" t="s">
        <v>9047</v>
      </c>
      <c r="F967" s="194" t="s">
        <v>9048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9545</v>
      </c>
    </row>
    <row r="968" spans="1:65" s="2" customFormat="1" ht="11.25" x14ac:dyDescent="0.2">
      <c r="A968" s="34"/>
      <c r="B968" s="35"/>
      <c r="C968" s="36"/>
      <c r="D968" s="205" t="s">
        <v>281</v>
      </c>
      <c r="E968" s="36"/>
      <c r="F968" s="206" t="s">
        <v>9050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 x14ac:dyDescent="0.2">
      <c r="A969" s="34"/>
      <c r="B969" s="35"/>
      <c r="C969" s="232" t="s">
        <v>3809</v>
      </c>
      <c r="D969" s="232" t="s">
        <v>394</v>
      </c>
      <c r="E969" s="233" t="s">
        <v>9185</v>
      </c>
      <c r="F969" s="234" t="s">
        <v>9186</v>
      </c>
      <c r="G969" s="235" t="s">
        <v>5239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9546</v>
      </c>
    </row>
    <row r="970" spans="1:65" s="14" customFormat="1" ht="11.25" x14ac:dyDescent="0.2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 x14ac:dyDescent="0.2">
      <c r="A971" s="34"/>
      <c r="B971" s="35"/>
      <c r="C971" s="192" t="s">
        <v>3814</v>
      </c>
      <c r="D971" s="192" t="s">
        <v>274</v>
      </c>
      <c r="E971" s="193" t="s">
        <v>9188</v>
      </c>
      <c r="F971" s="194" t="s">
        <v>9189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9547</v>
      </c>
    </row>
    <row r="972" spans="1:65" s="2" customFormat="1" ht="11.25" x14ac:dyDescent="0.2">
      <c r="A972" s="34"/>
      <c r="B972" s="35"/>
      <c r="C972" s="36"/>
      <c r="D972" s="205" t="s">
        <v>281</v>
      </c>
      <c r="E972" s="36"/>
      <c r="F972" s="206" t="s">
        <v>9191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 x14ac:dyDescent="0.2">
      <c r="A973" s="34"/>
      <c r="B973" s="35"/>
      <c r="C973" s="232" t="s">
        <v>3827</v>
      </c>
      <c r="D973" s="232" t="s">
        <v>394</v>
      </c>
      <c r="E973" s="233" t="s">
        <v>9206</v>
      </c>
      <c r="F973" s="234" t="s">
        <v>9207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9548</v>
      </c>
    </row>
    <row r="974" spans="1:65" s="14" customFormat="1" ht="11.25" x14ac:dyDescent="0.2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 x14ac:dyDescent="0.2">
      <c r="A975" s="34"/>
      <c r="B975" s="35"/>
      <c r="C975" s="232" t="s">
        <v>3833</v>
      </c>
      <c r="D975" s="232" t="s">
        <v>394</v>
      </c>
      <c r="E975" s="233" t="s">
        <v>9209</v>
      </c>
      <c r="F975" s="234" t="s">
        <v>9210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9549</v>
      </c>
    </row>
    <row r="976" spans="1:65" s="14" customFormat="1" ht="11.25" x14ac:dyDescent="0.2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 x14ac:dyDescent="0.2">
      <c r="A977" s="34"/>
      <c r="B977" s="35"/>
      <c r="C977" s="192" t="s">
        <v>3848</v>
      </c>
      <c r="D977" s="192" t="s">
        <v>274</v>
      </c>
      <c r="E977" s="193" t="s">
        <v>9212</v>
      </c>
      <c r="F977" s="194" t="s">
        <v>9213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9550</v>
      </c>
    </row>
    <row r="978" spans="1:65" s="2" customFormat="1" ht="11.25" x14ac:dyDescent="0.2">
      <c r="A978" s="34"/>
      <c r="B978" s="35"/>
      <c r="C978" s="36"/>
      <c r="D978" s="205" t="s">
        <v>281</v>
      </c>
      <c r="E978" s="36"/>
      <c r="F978" s="206" t="s">
        <v>9215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 x14ac:dyDescent="0.2">
      <c r="A979" s="34"/>
      <c r="B979" s="35"/>
      <c r="C979" s="232" t="s">
        <v>3853</v>
      </c>
      <c r="D979" s="232" t="s">
        <v>394</v>
      </c>
      <c r="E979" s="233" t="s">
        <v>8916</v>
      </c>
      <c r="F979" s="234" t="s">
        <v>8917</v>
      </c>
      <c r="G979" s="235" t="s">
        <v>5239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9551</v>
      </c>
    </row>
    <row r="980" spans="1:65" s="14" customFormat="1" ht="11.25" x14ac:dyDescent="0.2">
      <c r="B980" s="221"/>
      <c r="C980" s="222"/>
      <c r="D980" s="212" t="s">
        <v>283</v>
      </c>
      <c r="E980" s="223" t="s">
        <v>1</v>
      </c>
      <c r="F980" s="224" t="s">
        <v>9552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 x14ac:dyDescent="0.2">
      <c r="A981" s="34"/>
      <c r="B981" s="35"/>
      <c r="C981" s="192" t="s">
        <v>3871</v>
      </c>
      <c r="D981" s="192" t="s">
        <v>274</v>
      </c>
      <c r="E981" s="193" t="s">
        <v>8919</v>
      </c>
      <c r="F981" s="194" t="s">
        <v>8920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9553</v>
      </c>
    </row>
    <row r="982" spans="1:65" s="2" customFormat="1" ht="11.25" x14ac:dyDescent="0.2">
      <c r="A982" s="34"/>
      <c r="B982" s="35"/>
      <c r="C982" s="36"/>
      <c r="D982" s="205" t="s">
        <v>281</v>
      </c>
      <c r="E982" s="36"/>
      <c r="F982" s="206" t="s">
        <v>8922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 x14ac:dyDescent="0.2">
      <c r="A983" s="34"/>
      <c r="B983" s="35"/>
      <c r="C983" s="232" t="s">
        <v>3898</v>
      </c>
      <c r="D983" s="232" t="s">
        <v>394</v>
      </c>
      <c r="E983" s="233" t="s">
        <v>9111</v>
      </c>
      <c r="F983" s="234" t="s">
        <v>9112</v>
      </c>
      <c r="G983" s="235" t="s">
        <v>5239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9554</v>
      </c>
    </row>
    <row r="984" spans="1:65" s="14" customFormat="1" ht="11.25" x14ac:dyDescent="0.2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 x14ac:dyDescent="0.2">
      <c r="A985" s="34"/>
      <c r="B985" s="35"/>
      <c r="C985" s="192" t="s">
        <v>3903</v>
      </c>
      <c r="D985" s="192" t="s">
        <v>274</v>
      </c>
      <c r="E985" s="193" t="s">
        <v>9114</v>
      </c>
      <c r="F985" s="194" t="s">
        <v>9115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9555</v>
      </c>
    </row>
    <row r="986" spans="1:65" s="2" customFormat="1" ht="11.25" x14ac:dyDescent="0.2">
      <c r="A986" s="34"/>
      <c r="B986" s="35"/>
      <c r="C986" s="36"/>
      <c r="D986" s="205" t="s">
        <v>281</v>
      </c>
      <c r="E986" s="36"/>
      <c r="F986" s="206" t="s">
        <v>9117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 x14ac:dyDescent="0.2">
      <c r="B987" s="176"/>
      <c r="C987" s="177"/>
      <c r="D987" s="178" t="s">
        <v>75</v>
      </c>
      <c r="E987" s="190" t="s">
        <v>9556</v>
      </c>
      <c r="F987" s="190" t="s">
        <v>9557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 x14ac:dyDescent="0.2">
      <c r="A988" s="34"/>
      <c r="B988" s="35"/>
      <c r="C988" s="232" t="s">
        <v>3912</v>
      </c>
      <c r="D988" s="232" t="s">
        <v>394</v>
      </c>
      <c r="E988" s="233" t="s">
        <v>9120</v>
      </c>
      <c r="F988" s="234" t="s">
        <v>9121</v>
      </c>
      <c r="G988" s="235" t="s">
        <v>5239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9558</v>
      </c>
    </row>
    <row r="989" spans="1:65" s="14" customFormat="1" ht="11.25" x14ac:dyDescent="0.2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 x14ac:dyDescent="0.2">
      <c r="A990" s="34"/>
      <c r="B990" s="35"/>
      <c r="C990" s="192" t="s">
        <v>3916</v>
      </c>
      <c r="D990" s="192" t="s">
        <v>274</v>
      </c>
      <c r="E990" s="193" t="s">
        <v>9123</v>
      </c>
      <c r="F990" s="194" t="s">
        <v>9124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9559</v>
      </c>
    </row>
    <row r="991" spans="1:65" s="2" customFormat="1" ht="11.25" x14ac:dyDescent="0.2">
      <c r="A991" s="34"/>
      <c r="B991" s="35"/>
      <c r="C991" s="36"/>
      <c r="D991" s="205" t="s">
        <v>281</v>
      </c>
      <c r="E991" s="36"/>
      <c r="F991" s="206" t="s">
        <v>9126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 x14ac:dyDescent="0.2">
      <c r="A992" s="34"/>
      <c r="B992" s="35"/>
      <c r="C992" s="232" t="s">
        <v>3940</v>
      </c>
      <c r="D992" s="232" t="s">
        <v>394</v>
      </c>
      <c r="E992" s="233" t="s">
        <v>9037</v>
      </c>
      <c r="F992" s="234" t="s">
        <v>9038</v>
      </c>
      <c r="G992" s="235" t="s">
        <v>5239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9560</v>
      </c>
    </row>
    <row r="993" spans="1:65" s="14" customFormat="1" ht="11.25" x14ac:dyDescent="0.2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 x14ac:dyDescent="0.2">
      <c r="A994" s="34"/>
      <c r="B994" s="35"/>
      <c r="C994" s="192" t="s">
        <v>3953</v>
      </c>
      <c r="D994" s="192" t="s">
        <v>274</v>
      </c>
      <c r="E994" s="193" t="s">
        <v>9040</v>
      </c>
      <c r="F994" s="194" t="s">
        <v>9041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9561</v>
      </c>
    </row>
    <row r="995" spans="1:65" s="2" customFormat="1" ht="11.25" x14ac:dyDescent="0.2">
      <c r="A995" s="34"/>
      <c r="B995" s="35"/>
      <c r="C995" s="36"/>
      <c r="D995" s="205" t="s">
        <v>281</v>
      </c>
      <c r="E995" s="36"/>
      <c r="F995" s="206" t="s">
        <v>9043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 x14ac:dyDescent="0.2">
      <c r="A996" s="34"/>
      <c r="B996" s="35"/>
      <c r="C996" s="232" t="s">
        <v>3959</v>
      </c>
      <c r="D996" s="232" t="s">
        <v>394</v>
      </c>
      <c r="E996" s="233" t="s">
        <v>9386</v>
      </c>
      <c r="F996" s="234" t="s">
        <v>9387</v>
      </c>
      <c r="G996" s="235" t="s">
        <v>5239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9562</v>
      </c>
    </row>
    <row r="997" spans="1:65" s="14" customFormat="1" ht="11.25" x14ac:dyDescent="0.2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 x14ac:dyDescent="0.2">
      <c r="A998" s="34"/>
      <c r="B998" s="35"/>
      <c r="C998" s="192" t="s">
        <v>3966</v>
      </c>
      <c r="D998" s="192" t="s">
        <v>274</v>
      </c>
      <c r="E998" s="193" t="s">
        <v>9047</v>
      </c>
      <c r="F998" s="194" t="s">
        <v>9048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9563</v>
      </c>
    </row>
    <row r="999" spans="1:65" s="2" customFormat="1" ht="11.25" x14ac:dyDescent="0.2">
      <c r="A999" s="34"/>
      <c r="B999" s="35"/>
      <c r="C999" s="36"/>
      <c r="D999" s="205" t="s">
        <v>281</v>
      </c>
      <c r="E999" s="36"/>
      <c r="F999" s="206" t="s">
        <v>9050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 x14ac:dyDescent="0.2">
      <c r="A1000" s="34"/>
      <c r="B1000" s="35"/>
      <c r="C1000" s="232" t="s">
        <v>3974</v>
      </c>
      <c r="D1000" s="232" t="s">
        <v>394</v>
      </c>
      <c r="E1000" s="233" t="s">
        <v>9131</v>
      </c>
      <c r="F1000" s="234" t="s">
        <v>9132</v>
      </c>
      <c r="G1000" s="235" t="s">
        <v>5239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9564</v>
      </c>
    </row>
    <row r="1001" spans="1:65" s="14" customFormat="1" ht="11.25" x14ac:dyDescent="0.2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 x14ac:dyDescent="0.2">
      <c r="A1002" s="34"/>
      <c r="B1002" s="35"/>
      <c r="C1002" s="192" t="s">
        <v>3979</v>
      </c>
      <c r="D1002" s="192" t="s">
        <v>274</v>
      </c>
      <c r="E1002" s="193" t="s">
        <v>9134</v>
      </c>
      <c r="F1002" s="194" t="s">
        <v>9135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9565</v>
      </c>
    </row>
    <row r="1003" spans="1:65" s="2" customFormat="1" ht="11.25" x14ac:dyDescent="0.2">
      <c r="A1003" s="34"/>
      <c r="B1003" s="35"/>
      <c r="C1003" s="36"/>
      <c r="D1003" s="205" t="s">
        <v>281</v>
      </c>
      <c r="E1003" s="36"/>
      <c r="F1003" s="206" t="s">
        <v>9137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 x14ac:dyDescent="0.2">
      <c r="A1004" s="34"/>
      <c r="B1004" s="35"/>
      <c r="C1004" s="232" t="s">
        <v>3983</v>
      </c>
      <c r="D1004" s="232" t="s">
        <v>394</v>
      </c>
      <c r="E1004" s="233" t="s">
        <v>8957</v>
      </c>
      <c r="F1004" s="234" t="s">
        <v>8958</v>
      </c>
      <c r="G1004" s="235" t="s">
        <v>5239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9566</v>
      </c>
    </row>
    <row r="1005" spans="1:65" s="14" customFormat="1" ht="11.25" x14ac:dyDescent="0.2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 x14ac:dyDescent="0.2">
      <c r="A1006" s="34"/>
      <c r="B1006" s="35"/>
      <c r="C1006" s="232" t="s">
        <v>3988</v>
      </c>
      <c r="D1006" s="232" t="s">
        <v>394</v>
      </c>
      <c r="E1006" s="233" t="s">
        <v>9567</v>
      </c>
      <c r="F1006" s="234" t="s">
        <v>9568</v>
      </c>
      <c r="G1006" s="235" t="s">
        <v>5239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9569</v>
      </c>
    </row>
    <row r="1007" spans="1:65" s="14" customFormat="1" ht="11.25" x14ac:dyDescent="0.2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 x14ac:dyDescent="0.2">
      <c r="A1008" s="34"/>
      <c r="B1008" s="35"/>
      <c r="C1008" s="232" t="s">
        <v>3996</v>
      </c>
      <c r="D1008" s="232" t="s">
        <v>394</v>
      </c>
      <c r="E1008" s="233" t="s">
        <v>9570</v>
      </c>
      <c r="F1008" s="234" t="s">
        <v>9571</v>
      </c>
      <c r="G1008" s="235" t="s">
        <v>5239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9572</v>
      </c>
    </row>
    <row r="1009" spans="1:65" s="14" customFormat="1" ht="11.25" x14ac:dyDescent="0.2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 x14ac:dyDescent="0.2">
      <c r="A1010" s="34"/>
      <c r="B1010" s="35"/>
      <c r="C1010" s="192" t="s">
        <v>3999</v>
      </c>
      <c r="D1010" s="192" t="s">
        <v>274</v>
      </c>
      <c r="E1010" s="193" t="s">
        <v>8833</v>
      </c>
      <c r="F1010" s="194" t="s">
        <v>8834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9573</v>
      </c>
    </row>
    <row r="1011" spans="1:65" s="2" customFormat="1" ht="11.25" x14ac:dyDescent="0.2">
      <c r="A1011" s="34"/>
      <c r="B1011" s="35"/>
      <c r="C1011" s="36"/>
      <c r="D1011" s="205" t="s">
        <v>281</v>
      </c>
      <c r="E1011" s="36"/>
      <c r="F1011" s="206" t="s">
        <v>8836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 x14ac:dyDescent="0.2">
      <c r="A1012" s="34"/>
      <c r="B1012" s="35"/>
      <c r="C1012" s="232" t="s">
        <v>4007</v>
      </c>
      <c r="D1012" s="232" t="s">
        <v>394</v>
      </c>
      <c r="E1012" s="233" t="s">
        <v>9145</v>
      </c>
      <c r="F1012" s="234" t="s">
        <v>9146</v>
      </c>
      <c r="G1012" s="235" t="s">
        <v>5239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9574</v>
      </c>
    </row>
    <row r="1013" spans="1:65" s="14" customFormat="1" ht="11.25" x14ac:dyDescent="0.2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 x14ac:dyDescent="0.2">
      <c r="A1014" s="34"/>
      <c r="B1014" s="35"/>
      <c r="C1014" s="232" t="s">
        <v>4012</v>
      </c>
      <c r="D1014" s="232" t="s">
        <v>394</v>
      </c>
      <c r="E1014" s="233" t="s">
        <v>9575</v>
      </c>
      <c r="F1014" s="234" t="s">
        <v>9576</v>
      </c>
      <c r="G1014" s="235" t="s">
        <v>5239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9577</v>
      </c>
    </row>
    <row r="1015" spans="1:65" s="14" customFormat="1" ht="11.25" x14ac:dyDescent="0.2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 x14ac:dyDescent="0.2">
      <c r="A1016" s="34"/>
      <c r="B1016" s="35"/>
      <c r="C1016" s="232" t="s">
        <v>4017</v>
      </c>
      <c r="D1016" s="232" t="s">
        <v>394</v>
      </c>
      <c r="E1016" s="233" t="s">
        <v>9070</v>
      </c>
      <c r="F1016" s="234" t="s">
        <v>9071</v>
      </c>
      <c r="G1016" s="235" t="s">
        <v>5239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9578</v>
      </c>
    </row>
    <row r="1017" spans="1:65" s="14" customFormat="1" ht="11.25" x14ac:dyDescent="0.2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 x14ac:dyDescent="0.2">
      <c r="A1018" s="34"/>
      <c r="B1018" s="35"/>
      <c r="C1018" s="232" t="s">
        <v>4022</v>
      </c>
      <c r="D1018" s="232" t="s">
        <v>394</v>
      </c>
      <c r="E1018" s="233" t="s">
        <v>9579</v>
      </c>
      <c r="F1018" s="234" t="s">
        <v>9580</v>
      </c>
      <c r="G1018" s="235" t="s">
        <v>5239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9581</v>
      </c>
    </row>
    <row r="1019" spans="1:65" s="14" customFormat="1" ht="11.25" x14ac:dyDescent="0.2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 x14ac:dyDescent="0.2">
      <c r="A1020" s="34"/>
      <c r="B1020" s="35"/>
      <c r="C1020" s="232" t="s">
        <v>4028</v>
      </c>
      <c r="D1020" s="232" t="s">
        <v>394</v>
      </c>
      <c r="E1020" s="233" t="s">
        <v>9582</v>
      </c>
      <c r="F1020" s="234" t="s">
        <v>9583</v>
      </c>
      <c r="G1020" s="235" t="s">
        <v>5239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9584</v>
      </c>
    </row>
    <row r="1021" spans="1:65" s="14" customFormat="1" ht="11.25" x14ac:dyDescent="0.2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 x14ac:dyDescent="0.2">
      <c r="A1022" s="34"/>
      <c r="B1022" s="35"/>
      <c r="C1022" s="192" t="s">
        <v>4033</v>
      </c>
      <c r="D1022" s="192" t="s">
        <v>274</v>
      </c>
      <c r="E1022" s="193" t="s">
        <v>9080</v>
      </c>
      <c r="F1022" s="194" t="s">
        <v>9081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9585</v>
      </c>
    </row>
    <row r="1023" spans="1:65" s="2" customFormat="1" ht="11.25" x14ac:dyDescent="0.2">
      <c r="A1023" s="34"/>
      <c r="B1023" s="35"/>
      <c r="C1023" s="36"/>
      <c r="D1023" s="205" t="s">
        <v>281</v>
      </c>
      <c r="E1023" s="36"/>
      <c r="F1023" s="206" t="s">
        <v>9083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 x14ac:dyDescent="0.2">
      <c r="A1024" s="34"/>
      <c r="B1024" s="35"/>
      <c r="C1024" s="232" t="s">
        <v>4038</v>
      </c>
      <c r="D1024" s="232" t="s">
        <v>394</v>
      </c>
      <c r="E1024" s="233" t="s">
        <v>9156</v>
      </c>
      <c r="F1024" s="234" t="s">
        <v>9157</v>
      </c>
      <c r="G1024" s="235" t="s">
        <v>5239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9586</v>
      </c>
    </row>
    <row r="1025" spans="1:65" s="14" customFormat="1" ht="11.25" x14ac:dyDescent="0.2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 x14ac:dyDescent="0.2">
      <c r="A1026" s="34"/>
      <c r="B1026" s="35"/>
      <c r="C1026" s="232" t="s">
        <v>4043</v>
      </c>
      <c r="D1026" s="232" t="s">
        <v>394</v>
      </c>
      <c r="E1026" s="233" t="s">
        <v>9587</v>
      </c>
      <c r="F1026" s="234" t="s">
        <v>9588</v>
      </c>
      <c r="G1026" s="235" t="s">
        <v>5239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9589</v>
      </c>
    </row>
    <row r="1027" spans="1:65" s="14" customFormat="1" ht="11.25" x14ac:dyDescent="0.2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 x14ac:dyDescent="0.2">
      <c r="A1028" s="34"/>
      <c r="B1028" s="35"/>
      <c r="C1028" s="232" t="s">
        <v>4049</v>
      </c>
      <c r="D1028" s="232" t="s">
        <v>394</v>
      </c>
      <c r="E1028" s="233" t="s">
        <v>9084</v>
      </c>
      <c r="F1028" s="234" t="s">
        <v>9085</v>
      </c>
      <c r="G1028" s="235" t="s">
        <v>5239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9590</v>
      </c>
    </row>
    <row r="1029" spans="1:65" s="14" customFormat="1" ht="11.25" x14ac:dyDescent="0.2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 x14ac:dyDescent="0.2">
      <c r="A1030" s="34"/>
      <c r="B1030" s="35"/>
      <c r="C1030" s="232" t="s">
        <v>4056</v>
      </c>
      <c r="D1030" s="232" t="s">
        <v>394</v>
      </c>
      <c r="E1030" s="233" t="s">
        <v>9582</v>
      </c>
      <c r="F1030" s="234" t="s">
        <v>9583</v>
      </c>
      <c r="G1030" s="235" t="s">
        <v>5239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9591</v>
      </c>
    </row>
    <row r="1031" spans="1:65" s="14" customFormat="1" ht="11.25" x14ac:dyDescent="0.2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 x14ac:dyDescent="0.2">
      <c r="A1032" s="34"/>
      <c r="B1032" s="35"/>
      <c r="C1032" s="192" t="s">
        <v>4063</v>
      </c>
      <c r="D1032" s="192" t="s">
        <v>274</v>
      </c>
      <c r="E1032" s="193" t="s">
        <v>9087</v>
      </c>
      <c r="F1032" s="194" t="s">
        <v>9088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9592</v>
      </c>
    </row>
    <row r="1033" spans="1:65" s="2" customFormat="1" ht="11.25" x14ac:dyDescent="0.2">
      <c r="A1033" s="34"/>
      <c r="B1033" s="35"/>
      <c r="C1033" s="36"/>
      <c r="D1033" s="205" t="s">
        <v>281</v>
      </c>
      <c r="E1033" s="36"/>
      <c r="F1033" s="206" t="s">
        <v>9090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 x14ac:dyDescent="0.2">
      <c r="A1034" s="34"/>
      <c r="B1034" s="35"/>
      <c r="C1034" s="232" t="s">
        <v>4068</v>
      </c>
      <c r="D1034" s="232" t="s">
        <v>394</v>
      </c>
      <c r="E1034" s="233" t="s">
        <v>9593</v>
      </c>
      <c r="F1034" s="234" t="s">
        <v>9594</v>
      </c>
      <c r="G1034" s="235" t="s">
        <v>5239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9595</v>
      </c>
    </row>
    <row r="1035" spans="1:65" s="14" customFormat="1" ht="11.25" x14ac:dyDescent="0.2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 x14ac:dyDescent="0.2">
      <c r="A1036" s="34"/>
      <c r="B1036" s="35"/>
      <c r="C1036" s="232" t="s">
        <v>4074</v>
      </c>
      <c r="D1036" s="232" t="s">
        <v>394</v>
      </c>
      <c r="E1036" s="233" t="s">
        <v>9266</v>
      </c>
      <c r="F1036" s="234" t="s">
        <v>9267</v>
      </c>
      <c r="G1036" s="235" t="s">
        <v>5239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9596</v>
      </c>
    </row>
    <row r="1037" spans="1:65" s="14" customFormat="1" ht="11.25" x14ac:dyDescent="0.2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 x14ac:dyDescent="0.2">
      <c r="A1038" s="34"/>
      <c r="B1038" s="35"/>
      <c r="C1038" s="232" t="s">
        <v>4079</v>
      </c>
      <c r="D1038" s="232" t="s">
        <v>394</v>
      </c>
      <c r="E1038" s="233" t="s">
        <v>9597</v>
      </c>
      <c r="F1038" s="234" t="s">
        <v>9598</v>
      </c>
      <c r="G1038" s="235" t="s">
        <v>5239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9599</v>
      </c>
    </row>
    <row r="1039" spans="1:65" s="14" customFormat="1" ht="11.25" x14ac:dyDescent="0.2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 x14ac:dyDescent="0.2">
      <c r="A1040" s="34"/>
      <c r="B1040" s="35"/>
      <c r="C1040" s="192" t="s">
        <v>4085</v>
      </c>
      <c r="D1040" s="192" t="s">
        <v>274</v>
      </c>
      <c r="E1040" s="193" t="s">
        <v>9047</v>
      </c>
      <c r="F1040" s="194" t="s">
        <v>9048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9600</v>
      </c>
    </row>
    <row r="1041" spans="1:65" s="2" customFormat="1" ht="11.25" x14ac:dyDescent="0.2">
      <c r="A1041" s="34"/>
      <c r="B1041" s="35"/>
      <c r="C1041" s="36"/>
      <c r="D1041" s="205" t="s">
        <v>281</v>
      </c>
      <c r="E1041" s="36"/>
      <c r="F1041" s="206" t="s">
        <v>9050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 x14ac:dyDescent="0.2">
      <c r="A1042" s="34"/>
      <c r="B1042" s="35"/>
      <c r="C1042" s="232" t="s">
        <v>4091</v>
      </c>
      <c r="D1042" s="232" t="s">
        <v>394</v>
      </c>
      <c r="E1042" s="233" t="s">
        <v>9181</v>
      </c>
      <c r="F1042" s="234" t="s">
        <v>9182</v>
      </c>
      <c r="G1042" s="235" t="s">
        <v>5239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9601</v>
      </c>
    </row>
    <row r="1043" spans="1:65" s="14" customFormat="1" ht="11.25" x14ac:dyDescent="0.2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 x14ac:dyDescent="0.2">
      <c r="A1044" s="34"/>
      <c r="B1044" s="35"/>
      <c r="C1044" s="192" t="s">
        <v>4096</v>
      </c>
      <c r="D1044" s="192" t="s">
        <v>274</v>
      </c>
      <c r="E1044" s="193" t="s">
        <v>9054</v>
      </c>
      <c r="F1044" s="194" t="s">
        <v>9055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9602</v>
      </c>
    </row>
    <row r="1045" spans="1:65" s="2" customFormat="1" ht="11.25" x14ac:dyDescent="0.2">
      <c r="A1045" s="34"/>
      <c r="B1045" s="35"/>
      <c r="C1045" s="36"/>
      <c r="D1045" s="205" t="s">
        <v>281</v>
      </c>
      <c r="E1045" s="36"/>
      <c r="F1045" s="206" t="s">
        <v>9057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 x14ac:dyDescent="0.2">
      <c r="A1046" s="34"/>
      <c r="B1046" s="35"/>
      <c r="C1046" s="232" t="s">
        <v>4101</v>
      </c>
      <c r="D1046" s="232" t="s">
        <v>394</v>
      </c>
      <c r="E1046" s="233" t="s">
        <v>9603</v>
      </c>
      <c r="F1046" s="234" t="s">
        <v>9604</v>
      </c>
      <c r="G1046" s="235" t="s">
        <v>5239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9605</v>
      </c>
    </row>
    <row r="1047" spans="1:65" s="14" customFormat="1" ht="11.25" x14ac:dyDescent="0.2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 x14ac:dyDescent="0.2">
      <c r="A1048" s="34"/>
      <c r="B1048" s="35"/>
      <c r="C1048" s="192" t="s">
        <v>4115</v>
      </c>
      <c r="D1048" s="192" t="s">
        <v>274</v>
      </c>
      <c r="E1048" s="193" t="s">
        <v>9188</v>
      </c>
      <c r="F1048" s="194" t="s">
        <v>9189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9606</v>
      </c>
    </row>
    <row r="1049" spans="1:65" s="2" customFormat="1" ht="11.25" x14ac:dyDescent="0.2">
      <c r="A1049" s="34"/>
      <c r="B1049" s="35"/>
      <c r="C1049" s="36"/>
      <c r="D1049" s="205" t="s">
        <v>281</v>
      </c>
      <c r="E1049" s="36"/>
      <c r="F1049" s="206" t="s">
        <v>9191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 x14ac:dyDescent="0.2">
      <c r="A1050" s="34"/>
      <c r="B1050" s="35"/>
      <c r="C1050" s="232" t="s">
        <v>4120</v>
      </c>
      <c r="D1050" s="232" t="s">
        <v>394</v>
      </c>
      <c r="E1050" s="233" t="s">
        <v>9291</v>
      </c>
      <c r="F1050" s="234" t="s">
        <v>9292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9607</v>
      </c>
    </row>
    <row r="1051" spans="1:65" s="14" customFormat="1" ht="11.25" x14ac:dyDescent="0.2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 x14ac:dyDescent="0.2">
      <c r="A1052" s="34"/>
      <c r="B1052" s="35"/>
      <c r="C1052" s="192" t="s">
        <v>4126</v>
      </c>
      <c r="D1052" s="192" t="s">
        <v>274</v>
      </c>
      <c r="E1052" s="193" t="s">
        <v>9094</v>
      </c>
      <c r="F1052" s="194" t="s">
        <v>9095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9608</v>
      </c>
    </row>
    <row r="1053" spans="1:65" s="2" customFormat="1" ht="11.25" x14ac:dyDescent="0.2">
      <c r="A1053" s="34"/>
      <c r="B1053" s="35"/>
      <c r="C1053" s="36"/>
      <c r="D1053" s="205" t="s">
        <v>281</v>
      </c>
      <c r="E1053" s="36"/>
      <c r="F1053" s="206" t="s">
        <v>9097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 x14ac:dyDescent="0.2">
      <c r="A1054" s="34"/>
      <c r="B1054" s="35"/>
      <c r="C1054" s="232" t="s">
        <v>4131</v>
      </c>
      <c r="D1054" s="232" t="s">
        <v>394</v>
      </c>
      <c r="E1054" s="233" t="s">
        <v>9609</v>
      </c>
      <c r="F1054" s="234" t="s">
        <v>9610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9611</v>
      </c>
    </row>
    <row r="1055" spans="1:65" s="14" customFormat="1" ht="11.25" x14ac:dyDescent="0.2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 x14ac:dyDescent="0.2">
      <c r="A1056" s="34"/>
      <c r="B1056" s="35"/>
      <c r="C1056" s="192" t="s">
        <v>4136</v>
      </c>
      <c r="D1056" s="192" t="s">
        <v>274</v>
      </c>
      <c r="E1056" s="193" t="s">
        <v>9612</v>
      </c>
      <c r="F1056" s="194" t="s">
        <v>9613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9614</v>
      </c>
    </row>
    <row r="1057" spans="1:65" s="2" customFormat="1" ht="11.25" x14ac:dyDescent="0.2">
      <c r="A1057" s="34"/>
      <c r="B1057" s="35"/>
      <c r="C1057" s="36"/>
      <c r="D1057" s="205" t="s">
        <v>281</v>
      </c>
      <c r="E1057" s="36"/>
      <c r="F1057" s="206" t="s">
        <v>9615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 x14ac:dyDescent="0.2">
      <c r="A1058" s="34"/>
      <c r="B1058" s="35"/>
      <c r="C1058" s="232" t="s">
        <v>4140</v>
      </c>
      <c r="D1058" s="232" t="s">
        <v>394</v>
      </c>
      <c r="E1058" s="233" t="s">
        <v>8916</v>
      </c>
      <c r="F1058" s="234" t="s">
        <v>8917</v>
      </c>
      <c r="G1058" s="235" t="s">
        <v>5239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9616</v>
      </c>
    </row>
    <row r="1059" spans="1:65" s="14" customFormat="1" ht="11.25" x14ac:dyDescent="0.2">
      <c r="B1059" s="221"/>
      <c r="C1059" s="222"/>
      <c r="D1059" s="212" t="s">
        <v>283</v>
      </c>
      <c r="E1059" s="223" t="s">
        <v>1</v>
      </c>
      <c r="F1059" s="224" t="s">
        <v>9617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 x14ac:dyDescent="0.2">
      <c r="A1060" s="34"/>
      <c r="B1060" s="35"/>
      <c r="C1060" s="232" t="s">
        <v>4144</v>
      </c>
      <c r="D1060" s="232" t="s">
        <v>394</v>
      </c>
      <c r="E1060" s="233" t="s">
        <v>9107</v>
      </c>
      <c r="F1060" s="234" t="s">
        <v>9108</v>
      </c>
      <c r="G1060" s="235" t="s">
        <v>5239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9618</v>
      </c>
    </row>
    <row r="1061" spans="1:65" s="14" customFormat="1" ht="11.25" x14ac:dyDescent="0.2">
      <c r="B1061" s="221"/>
      <c r="C1061" s="222"/>
      <c r="D1061" s="212" t="s">
        <v>283</v>
      </c>
      <c r="E1061" s="223" t="s">
        <v>1</v>
      </c>
      <c r="F1061" s="224" t="s">
        <v>9619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 x14ac:dyDescent="0.2">
      <c r="A1062" s="34"/>
      <c r="B1062" s="35"/>
      <c r="C1062" s="192" t="s">
        <v>4148</v>
      </c>
      <c r="D1062" s="192" t="s">
        <v>274</v>
      </c>
      <c r="E1062" s="193" t="s">
        <v>8919</v>
      </c>
      <c r="F1062" s="194" t="s">
        <v>8920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9620</v>
      </c>
    </row>
    <row r="1063" spans="1:65" s="2" customFormat="1" ht="11.25" x14ac:dyDescent="0.2">
      <c r="A1063" s="34"/>
      <c r="B1063" s="35"/>
      <c r="C1063" s="36"/>
      <c r="D1063" s="205" t="s">
        <v>281</v>
      </c>
      <c r="E1063" s="36"/>
      <c r="F1063" s="206" t="s">
        <v>8922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 x14ac:dyDescent="0.2">
      <c r="A1064" s="34"/>
      <c r="B1064" s="35"/>
      <c r="C1064" s="232" t="s">
        <v>4157</v>
      </c>
      <c r="D1064" s="232" t="s">
        <v>394</v>
      </c>
      <c r="E1064" s="233" t="s">
        <v>9311</v>
      </c>
      <c r="F1064" s="234" t="s">
        <v>9312</v>
      </c>
      <c r="G1064" s="235" t="s">
        <v>5239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9621</v>
      </c>
    </row>
    <row r="1065" spans="1:65" s="14" customFormat="1" ht="11.25" x14ac:dyDescent="0.2">
      <c r="B1065" s="221"/>
      <c r="C1065" s="222"/>
      <c r="D1065" s="212" t="s">
        <v>283</v>
      </c>
      <c r="E1065" s="223" t="s">
        <v>1</v>
      </c>
      <c r="F1065" s="224" t="s">
        <v>9622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 x14ac:dyDescent="0.2">
      <c r="A1066" s="34"/>
      <c r="B1066" s="35"/>
      <c r="C1066" s="192" t="s">
        <v>4162</v>
      </c>
      <c r="D1066" s="192" t="s">
        <v>274</v>
      </c>
      <c r="E1066" s="193" t="s">
        <v>9314</v>
      </c>
      <c r="F1066" s="194" t="s">
        <v>9315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9623</v>
      </c>
    </row>
    <row r="1067" spans="1:65" s="2" customFormat="1" ht="11.25" x14ac:dyDescent="0.2">
      <c r="A1067" s="34"/>
      <c r="B1067" s="35"/>
      <c r="C1067" s="36"/>
      <c r="D1067" s="205" t="s">
        <v>281</v>
      </c>
      <c r="E1067" s="36"/>
      <c r="F1067" s="206" t="s">
        <v>9317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 x14ac:dyDescent="0.2">
      <c r="B1068" s="176"/>
      <c r="C1068" s="177"/>
      <c r="D1068" s="178" t="s">
        <v>75</v>
      </c>
      <c r="E1068" s="190" t="s">
        <v>9624</v>
      </c>
      <c r="F1068" s="190" t="s">
        <v>9625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 x14ac:dyDescent="0.2">
      <c r="A1069" s="34"/>
      <c r="B1069" s="35"/>
      <c r="C1069" s="232" t="s">
        <v>4166</v>
      </c>
      <c r="D1069" s="232" t="s">
        <v>394</v>
      </c>
      <c r="E1069" s="233" t="s">
        <v>9626</v>
      </c>
      <c r="F1069" s="234" t="s">
        <v>9627</v>
      </c>
      <c r="G1069" s="235" t="s">
        <v>5239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9628</v>
      </c>
    </row>
    <row r="1070" spans="1:65" s="14" customFormat="1" ht="11.25" x14ac:dyDescent="0.2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 x14ac:dyDescent="0.2">
      <c r="A1071" s="34"/>
      <c r="B1071" s="35"/>
      <c r="C1071" s="192" t="s">
        <v>4170</v>
      </c>
      <c r="D1071" s="192" t="s">
        <v>274</v>
      </c>
      <c r="E1071" s="193" t="s">
        <v>9629</v>
      </c>
      <c r="F1071" s="194" t="s">
        <v>9630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9631</v>
      </c>
    </row>
    <row r="1072" spans="1:65" s="2" customFormat="1" ht="11.25" x14ac:dyDescent="0.2">
      <c r="A1072" s="34"/>
      <c r="B1072" s="35"/>
      <c r="C1072" s="36"/>
      <c r="D1072" s="205" t="s">
        <v>281</v>
      </c>
      <c r="E1072" s="36"/>
      <c r="F1072" s="206" t="s">
        <v>9632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 x14ac:dyDescent="0.2">
      <c r="A1073" s="34"/>
      <c r="B1073" s="35"/>
      <c r="C1073" s="232" t="s">
        <v>4174</v>
      </c>
      <c r="D1073" s="232" t="s">
        <v>394</v>
      </c>
      <c r="E1073" s="233" t="s">
        <v>9633</v>
      </c>
      <c r="F1073" s="234" t="s">
        <v>9634</v>
      </c>
      <c r="G1073" s="235" t="s">
        <v>5919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9635</v>
      </c>
    </row>
    <row r="1074" spans="1:65" s="14" customFormat="1" ht="11.25" x14ac:dyDescent="0.2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 x14ac:dyDescent="0.2">
      <c r="A1075" s="34"/>
      <c r="B1075" s="35"/>
      <c r="C1075" s="232" t="s">
        <v>4183</v>
      </c>
      <c r="D1075" s="232" t="s">
        <v>394</v>
      </c>
      <c r="E1075" s="233" t="s">
        <v>9636</v>
      </c>
      <c r="F1075" s="234" t="s">
        <v>9637</v>
      </c>
      <c r="G1075" s="235" t="s">
        <v>5919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9638</v>
      </c>
    </row>
    <row r="1076" spans="1:65" s="14" customFormat="1" ht="11.25" x14ac:dyDescent="0.2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 x14ac:dyDescent="0.2">
      <c r="A1077" s="34"/>
      <c r="B1077" s="35"/>
      <c r="C1077" s="192" t="s">
        <v>4188</v>
      </c>
      <c r="D1077" s="192" t="s">
        <v>274</v>
      </c>
      <c r="E1077" s="193" t="s">
        <v>9639</v>
      </c>
      <c r="F1077" s="194" t="s">
        <v>9640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9641</v>
      </c>
    </row>
    <row r="1078" spans="1:65" s="2" customFormat="1" ht="11.25" x14ac:dyDescent="0.2">
      <c r="A1078" s="34"/>
      <c r="B1078" s="35"/>
      <c r="C1078" s="36"/>
      <c r="D1078" s="205" t="s">
        <v>281</v>
      </c>
      <c r="E1078" s="36"/>
      <c r="F1078" s="206" t="s">
        <v>9642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 x14ac:dyDescent="0.2">
      <c r="B1079" s="176"/>
      <c r="C1079" s="177"/>
      <c r="D1079" s="178" t="s">
        <v>75</v>
      </c>
      <c r="E1079" s="190" t="s">
        <v>9643</v>
      </c>
      <c r="F1079" s="190" t="s">
        <v>9644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 x14ac:dyDescent="0.2">
      <c r="A1080" s="34"/>
      <c r="B1080" s="35"/>
      <c r="C1080" s="232" t="s">
        <v>4193</v>
      </c>
      <c r="D1080" s="232" t="s">
        <v>394</v>
      </c>
      <c r="E1080" s="233" t="s">
        <v>9645</v>
      </c>
      <c r="F1080" s="234" t="s">
        <v>9646</v>
      </c>
      <c r="G1080" s="235" t="s">
        <v>5239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9647</v>
      </c>
    </row>
    <row r="1081" spans="1:65" s="14" customFormat="1" ht="11.25" x14ac:dyDescent="0.2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 x14ac:dyDescent="0.2">
      <c r="A1082" s="34"/>
      <c r="B1082" s="35"/>
      <c r="C1082" s="192" t="s">
        <v>4198</v>
      </c>
      <c r="D1082" s="192" t="s">
        <v>274</v>
      </c>
      <c r="E1082" s="193" t="s">
        <v>9026</v>
      </c>
      <c r="F1082" s="194" t="s">
        <v>9027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9648</v>
      </c>
    </row>
    <row r="1083" spans="1:65" s="2" customFormat="1" ht="11.25" x14ac:dyDescent="0.2">
      <c r="A1083" s="34"/>
      <c r="B1083" s="35"/>
      <c r="C1083" s="36"/>
      <c r="D1083" s="205" t="s">
        <v>281</v>
      </c>
      <c r="E1083" s="36"/>
      <c r="F1083" s="206" t="s">
        <v>9029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 x14ac:dyDescent="0.2">
      <c r="A1084" s="34"/>
      <c r="B1084" s="35"/>
      <c r="C1084" s="232" t="s">
        <v>4203</v>
      </c>
      <c r="D1084" s="232" t="s">
        <v>394</v>
      </c>
      <c r="E1084" s="233" t="s">
        <v>9649</v>
      </c>
      <c r="F1084" s="234" t="s">
        <v>9650</v>
      </c>
      <c r="G1084" s="235" t="s">
        <v>5919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9651</v>
      </c>
    </row>
    <row r="1085" spans="1:65" s="14" customFormat="1" ht="11.25" x14ac:dyDescent="0.2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 x14ac:dyDescent="0.2">
      <c r="A1086" s="34"/>
      <c r="B1086" s="35"/>
      <c r="C1086" s="192" t="s">
        <v>4208</v>
      </c>
      <c r="D1086" s="192" t="s">
        <v>274</v>
      </c>
      <c r="E1086" s="193" t="s">
        <v>9652</v>
      </c>
      <c r="F1086" s="194" t="s">
        <v>9653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9654</v>
      </c>
    </row>
    <row r="1087" spans="1:65" s="2" customFormat="1" ht="11.25" x14ac:dyDescent="0.2">
      <c r="A1087" s="34"/>
      <c r="B1087" s="35"/>
      <c r="C1087" s="36"/>
      <c r="D1087" s="205" t="s">
        <v>281</v>
      </c>
      <c r="E1087" s="36"/>
      <c r="F1087" s="206" t="s">
        <v>9655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 x14ac:dyDescent="0.2">
      <c r="A1088" s="34"/>
      <c r="B1088" s="35"/>
      <c r="C1088" s="232" t="s">
        <v>4213</v>
      </c>
      <c r="D1088" s="232" t="s">
        <v>394</v>
      </c>
      <c r="E1088" s="233" t="s">
        <v>9656</v>
      </c>
      <c r="F1088" s="234" t="s">
        <v>9657</v>
      </c>
      <c r="G1088" s="235" t="s">
        <v>5919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9658</v>
      </c>
    </row>
    <row r="1089" spans="1:65" s="14" customFormat="1" ht="11.25" x14ac:dyDescent="0.2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 x14ac:dyDescent="0.2">
      <c r="A1090" s="34"/>
      <c r="B1090" s="35"/>
      <c r="C1090" s="192" t="s">
        <v>4219</v>
      </c>
      <c r="D1090" s="192" t="s">
        <v>274</v>
      </c>
      <c r="E1090" s="193" t="s">
        <v>8898</v>
      </c>
      <c r="F1090" s="194" t="s">
        <v>8899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9659</v>
      </c>
    </row>
    <row r="1091" spans="1:65" s="2" customFormat="1" ht="11.25" x14ac:dyDescent="0.2">
      <c r="A1091" s="34"/>
      <c r="B1091" s="35"/>
      <c r="C1091" s="36"/>
      <c r="D1091" s="205" t="s">
        <v>281</v>
      </c>
      <c r="E1091" s="36"/>
      <c r="F1091" s="206" t="s">
        <v>8901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 x14ac:dyDescent="0.2">
      <c r="B1092" s="176"/>
      <c r="C1092" s="177"/>
      <c r="D1092" s="178" t="s">
        <v>75</v>
      </c>
      <c r="E1092" s="190" t="s">
        <v>9660</v>
      </c>
      <c r="F1092" s="190" t="s">
        <v>9661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 x14ac:dyDescent="0.2">
      <c r="A1093" s="34"/>
      <c r="B1093" s="35"/>
      <c r="C1093" s="232" t="s">
        <v>4224</v>
      </c>
      <c r="D1093" s="232" t="s">
        <v>394</v>
      </c>
      <c r="E1093" s="233" t="s">
        <v>9070</v>
      </c>
      <c r="F1093" s="234" t="s">
        <v>9071</v>
      </c>
      <c r="G1093" s="235" t="s">
        <v>5239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9662</v>
      </c>
    </row>
    <row r="1094" spans="1:65" s="14" customFormat="1" ht="11.25" x14ac:dyDescent="0.2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 x14ac:dyDescent="0.2">
      <c r="A1095" s="34"/>
      <c r="B1095" s="35"/>
      <c r="C1095" s="192" t="s">
        <v>4237</v>
      </c>
      <c r="D1095" s="192" t="s">
        <v>274</v>
      </c>
      <c r="E1095" s="193" t="s">
        <v>9080</v>
      </c>
      <c r="F1095" s="194" t="s">
        <v>9081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9663</v>
      </c>
    </row>
    <row r="1096" spans="1:65" s="2" customFormat="1" ht="11.25" x14ac:dyDescent="0.2">
      <c r="A1096" s="34"/>
      <c r="B1096" s="35"/>
      <c r="C1096" s="36"/>
      <c r="D1096" s="205" t="s">
        <v>281</v>
      </c>
      <c r="E1096" s="36"/>
      <c r="F1096" s="206" t="s">
        <v>9083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 x14ac:dyDescent="0.2">
      <c r="A1097" s="34"/>
      <c r="B1097" s="35"/>
      <c r="C1097" s="232" t="s">
        <v>4242</v>
      </c>
      <c r="D1097" s="232" t="s">
        <v>394</v>
      </c>
      <c r="E1097" s="233" t="s">
        <v>9664</v>
      </c>
      <c r="F1097" s="234" t="s">
        <v>9665</v>
      </c>
      <c r="G1097" s="235" t="s">
        <v>5239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9666</v>
      </c>
    </row>
    <row r="1098" spans="1:65" s="14" customFormat="1" ht="11.25" x14ac:dyDescent="0.2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 x14ac:dyDescent="0.2">
      <c r="A1099" s="34"/>
      <c r="B1099" s="35"/>
      <c r="C1099" s="192" t="s">
        <v>4246</v>
      </c>
      <c r="D1099" s="192" t="s">
        <v>274</v>
      </c>
      <c r="E1099" s="193" t="s">
        <v>9087</v>
      </c>
      <c r="F1099" s="194" t="s">
        <v>9088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9667</v>
      </c>
    </row>
    <row r="1100" spans="1:65" s="2" customFormat="1" ht="11.25" x14ac:dyDescent="0.2">
      <c r="A1100" s="34"/>
      <c r="B1100" s="35"/>
      <c r="C1100" s="36"/>
      <c r="D1100" s="205" t="s">
        <v>281</v>
      </c>
      <c r="E1100" s="36"/>
      <c r="F1100" s="206" t="s">
        <v>9090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 x14ac:dyDescent="0.2">
      <c r="A1101" s="34"/>
      <c r="B1101" s="35"/>
      <c r="C1101" s="232" t="s">
        <v>4250</v>
      </c>
      <c r="D1101" s="232" t="s">
        <v>394</v>
      </c>
      <c r="E1101" s="233" t="s">
        <v>9181</v>
      </c>
      <c r="F1101" s="234" t="s">
        <v>9182</v>
      </c>
      <c r="G1101" s="235" t="s">
        <v>5239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9668</v>
      </c>
    </row>
    <row r="1102" spans="1:65" s="14" customFormat="1" ht="11.25" x14ac:dyDescent="0.2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 x14ac:dyDescent="0.2">
      <c r="A1103" s="34"/>
      <c r="B1103" s="35"/>
      <c r="C1103" s="192" t="s">
        <v>4254</v>
      </c>
      <c r="D1103" s="192" t="s">
        <v>274</v>
      </c>
      <c r="E1103" s="193" t="s">
        <v>9054</v>
      </c>
      <c r="F1103" s="194" t="s">
        <v>9055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9669</v>
      </c>
    </row>
    <row r="1104" spans="1:65" s="2" customFormat="1" ht="11.25" x14ac:dyDescent="0.2">
      <c r="A1104" s="34"/>
      <c r="B1104" s="35"/>
      <c r="C1104" s="36"/>
      <c r="D1104" s="205" t="s">
        <v>281</v>
      </c>
      <c r="E1104" s="36"/>
      <c r="F1104" s="206" t="s">
        <v>9057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 x14ac:dyDescent="0.2">
      <c r="A1105" s="34"/>
      <c r="B1105" s="35"/>
      <c r="C1105" s="232" t="s">
        <v>4259</v>
      </c>
      <c r="D1105" s="232" t="s">
        <v>394</v>
      </c>
      <c r="E1105" s="233" t="s">
        <v>9185</v>
      </c>
      <c r="F1105" s="234" t="s">
        <v>9186</v>
      </c>
      <c r="G1105" s="235" t="s">
        <v>5239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9670</v>
      </c>
    </row>
    <row r="1106" spans="1:65" s="14" customFormat="1" ht="11.25" x14ac:dyDescent="0.2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 x14ac:dyDescent="0.2">
      <c r="A1107" s="34"/>
      <c r="B1107" s="35"/>
      <c r="C1107" s="192" t="s">
        <v>4263</v>
      </c>
      <c r="D1107" s="192" t="s">
        <v>274</v>
      </c>
      <c r="E1107" s="193" t="s">
        <v>9188</v>
      </c>
      <c r="F1107" s="194" t="s">
        <v>9189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9671</v>
      </c>
    </row>
    <row r="1108" spans="1:65" s="2" customFormat="1" ht="11.25" x14ac:dyDescent="0.2">
      <c r="A1108" s="34"/>
      <c r="B1108" s="35"/>
      <c r="C1108" s="36"/>
      <c r="D1108" s="205" t="s">
        <v>281</v>
      </c>
      <c r="E1108" s="36"/>
      <c r="F1108" s="206" t="s">
        <v>9191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 x14ac:dyDescent="0.2">
      <c r="A1109" s="34"/>
      <c r="B1109" s="35"/>
      <c r="C1109" s="232" t="s">
        <v>4267</v>
      </c>
      <c r="D1109" s="232" t="s">
        <v>394</v>
      </c>
      <c r="E1109" s="233" t="s">
        <v>9291</v>
      </c>
      <c r="F1109" s="234" t="s">
        <v>9292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9672</v>
      </c>
    </row>
    <row r="1110" spans="1:65" s="14" customFormat="1" ht="11.25" x14ac:dyDescent="0.2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 x14ac:dyDescent="0.2">
      <c r="A1111" s="34"/>
      <c r="B1111" s="35"/>
      <c r="C1111" s="192" t="s">
        <v>4286</v>
      </c>
      <c r="D1111" s="192" t="s">
        <v>274</v>
      </c>
      <c r="E1111" s="193" t="s">
        <v>9094</v>
      </c>
      <c r="F1111" s="194" t="s">
        <v>9095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9673</v>
      </c>
    </row>
    <row r="1112" spans="1:65" s="2" customFormat="1" ht="11.25" x14ac:dyDescent="0.2">
      <c r="A1112" s="34"/>
      <c r="B1112" s="35"/>
      <c r="C1112" s="36"/>
      <c r="D1112" s="205" t="s">
        <v>281</v>
      </c>
      <c r="E1112" s="36"/>
      <c r="F1112" s="206" t="s">
        <v>9097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 x14ac:dyDescent="0.2">
      <c r="A1113" s="34"/>
      <c r="B1113" s="35"/>
      <c r="C1113" s="232" t="s">
        <v>4291</v>
      </c>
      <c r="D1113" s="232" t="s">
        <v>394</v>
      </c>
      <c r="E1113" s="233" t="s">
        <v>9298</v>
      </c>
      <c r="F1113" s="234" t="s">
        <v>9299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9674</v>
      </c>
    </row>
    <row r="1114" spans="1:65" s="14" customFormat="1" ht="11.25" x14ac:dyDescent="0.2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 x14ac:dyDescent="0.2">
      <c r="A1115" s="34"/>
      <c r="B1115" s="35"/>
      <c r="C1115" s="232" t="s">
        <v>4295</v>
      </c>
      <c r="D1115" s="232" t="s">
        <v>394</v>
      </c>
      <c r="E1115" s="233" t="s">
        <v>9675</v>
      </c>
      <c r="F1115" s="234" t="s">
        <v>9676</v>
      </c>
      <c r="G1115" s="235" t="s">
        <v>5239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9677</v>
      </c>
    </row>
    <row r="1116" spans="1:65" s="14" customFormat="1" ht="11.25" x14ac:dyDescent="0.2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 x14ac:dyDescent="0.2">
      <c r="A1117" s="34"/>
      <c r="B1117" s="35"/>
      <c r="C1117" s="192" t="s">
        <v>4300</v>
      </c>
      <c r="D1117" s="192" t="s">
        <v>274</v>
      </c>
      <c r="E1117" s="193" t="s">
        <v>9101</v>
      </c>
      <c r="F1117" s="194" t="s">
        <v>9102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9678</v>
      </c>
    </row>
    <row r="1118" spans="1:65" s="2" customFormat="1" ht="11.25" x14ac:dyDescent="0.2">
      <c r="A1118" s="34"/>
      <c r="B1118" s="35"/>
      <c r="C1118" s="36"/>
      <c r="D1118" s="205" t="s">
        <v>281</v>
      </c>
      <c r="E1118" s="36"/>
      <c r="F1118" s="206" t="s">
        <v>9104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 x14ac:dyDescent="0.2">
      <c r="A1119" s="34"/>
      <c r="B1119" s="35"/>
      <c r="C1119" s="232" t="s">
        <v>4306</v>
      </c>
      <c r="D1119" s="232" t="s">
        <v>394</v>
      </c>
      <c r="E1119" s="233" t="s">
        <v>8916</v>
      </c>
      <c r="F1119" s="234" t="s">
        <v>8917</v>
      </c>
      <c r="G1119" s="235" t="s">
        <v>5239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9679</v>
      </c>
    </row>
    <row r="1120" spans="1:65" s="14" customFormat="1" ht="11.25" x14ac:dyDescent="0.2">
      <c r="B1120" s="221"/>
      <c r="C1120" s="222"/>
      <c r="D1120" s="212" t="s">
        <v>283</v>
      </c>
      <c r="E1120" s="223" t="s">
        <v>1</v>
      </c>
      <c r="F1120" s="224" t="s">
        <v>9680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 x14ac:dyDescent="0.2">
      <c r="A1121" s="34"/>
      <c r="B1121" s="35"/>
      <c r="C1121" s="192" t="s">
        <v>4311</v>
      </c>
      <c r="D1121" s="192" t="s">
        <v>274</v>
      </c>
      <c r="E1121" s="193" t="s">
        <v>8919</v>
      </c>
      <c r="F1121" s="194" t="s">
        <v>8920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9681</v>
      </c>
    </row>
    <row r="1122" spans="1:65" s="2" customFormat="1" ht="11.25" x14ac:dyDescent="0.2">
      <c r="A1122" s="34"/>
      <c r="B1122" s="35"/>
      <c r="C1122" s="36"/>
      <c r="D1122" s="205" t="s">
        <v>281</v>
      </c>
      <c r="E1122" s="36"/>
      <c r="F1122" s="206" t="s">
        <v>8922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 x14ac:dyDescent="0.2">
      <c r="B1123" s="176"/>
      <c r="C1123" s="177"/>
      <c r="D1123" s="178" t="s">
        <v>75</v>
      </c>
      <c r="E1123" s="190" t="s">
        <v>9682</v>
      </c>
      <c r="F1123" s="190" t="s">
        <v>9683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 x14ac:dyDescent="0.2">
      <c r="A1124" s="34"/>
      <c r="B1124" s="35"/>
      <c r="C1124" s="232" t="s">
        <v>4316</v>
      </c>
      <c r="D1124" s="232" t="s">
        <v>394</v>
      </c>
      <c r="E1124" s="233" t="s">
        <v>8837</v>
      </c>
      <c r="F1124" s="234" t="s">
        <v>8838</v>
      </c>
      <c r="G1124" s="235" t="s">
        <v>5239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9684</v>
      </c>
    </row>
    <row r="1125" spans="1:65" s="14" customFormat="1" ht="11.25" x14ac:dyDescent="0.2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 x14ac:dyDescent="0.2">
      <c r="A1126" s="34"/>
      <c r="B1126" s="35"/>
      <c r="C1126" s="192" t="s">
        <v>4320</v>
      </c>
      <c r="D1126" s="192" t="s">
        <v>274</v>
      </c>
      <c r="E1126" s="193" t="s">
        <v>9685</v>
      </c>
      <c r="F1126" s="194" t="s">
        <v>9686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9687</v>
      </c>
    </row>
    <row r="1127" spans="1:65" s="2" customFormat="1" ht="11.25" x14ac:dyDescent="0.2">
      <c r="A1127" s="34"/>
      <c r="B1127" s="35"/>
      <c r="C1127" s="36"/>
      <c r="D1127" s="205" t="s">
        <v>281</v>
      </c>
      <c r="E1127" s="36"/>
      <c r="F1127" s="206" t="s">
        <v>9688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 x14ac:dyDescent="0.2">
      <c r="B1128" s="176"/>
      <c r="C1128" s="177"/>
      <c r="D1128" s="178" t="s">
        <v>75</v>
      </c>
      <c r="E1128" s="190" t="s">
        <v>9689</v>
      </c>
      <c r="F1128" s="190" t="s">
        <v>9690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 x14ac:dyDescent="0.2">
      <c r="A1129" s="34"/>
      <c r="B1129" s="35"/>
      <c r="C1129" s="232" t="s">
        <v>4325</v>
      </c>
      <c r="D1129" s="232" t="s">
        <v>394</v>
      </c>
      <c r="E1129" s="233" t="s">
        <v>9691</v>
      </c>
      <c r="F1129" s="234" t="s">
        <v>9692</v>
      </c>
      <c r="G1129" s="235" t="s">
        <v>5239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9693</v>
      </c>
    </row>
    <row r="1130" spans="1:65" s="14" customFormat="1" ht="11.25" x14ac:dyDescent="0.2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 x14ac:dyDescent="0.2">
      <c r="A1131" s="34"/>
      <c r="B1131" s="35"/>
      <c r="C1131" s="192" t="s">
        <v>4329</v>
      </c>
      <c r="D1131" s="192" t="s">
        <v>274</v>
      </c>
      <c r="E1131" s="193" t="s">
        <v>9694</v>
      </c>
      <c r="F1131" s="194" t="s">
        <v>9695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9696</v>
      </c>
    </row>
    <row r="1132" spans="1:65" s="2" customFormat="1" ht="11.25" x14ac:dyDescent="0.2">
      <c r="A1132" s="34"/>
      <c r="B1132" s="35"/>
      <c r="C1132" s="36"/>
      <c r="D1132" s="205" t="s">
        <v>281</v>
      </c>
      <c r="E1132" s="36"/>
      <c r="F1132" s="206" t="s">
        <v>9697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 x14ac:dyDescent="0.2">
      <c r="A1133" s="34"/>
      <c r="B1133" s="35"/>
      <c r="C1133" s="232" t="s">
        <v>4333</v>
      </c>
      <c r="D1133" s="232" t="s">
        <v>394</v>
      </c>
      <c r="E1133" s="233" t="s">
        <v>9698</v>
      </c>
      <c r="F1133" s="234" t="s">
        <v>9699</v>
      </c>
      <c r="G1133" s="235" t="s">
        <v>5239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9700</v>
      </c>
    </row>
    <row r="1134" spans="1:65" s="14" customFormat="1" ht="11.25" x14ac:dyDescent="0.2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 x14ac:dyDescent="0.2">
      <c r="A1135" s="34"/>
      <c r="B1135" s="35"/>
      <c r="C1135" s="192" t="s">
        <v>4337</v>
      </c>
      <c r="D1135" s="192" t="s">
        <v>274</v>
      </c>
      <c r="E1135" s="193" t="s">
        <v>9701</v>
      </c>
      <c r="F1135" s="194" t="s">
        <v>9702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9703</v>
      </c>
    </row>
    <row r="1136" spans="1:65" s="2" customFormat="1" ht="11.25" x14ac:dyDescent="0.2">
      <c r="A1136" s="34"/>
      <c r="B1136" s="35"/>
      <c r="C1136" s="36"/>
      <c r="D1136" s="205" t="s">
        <v>281</v>
      </c>
      <c r="E1136" s="36"/>
      <c r="F1136" s="206" t="s">
        <v>9704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 x14ac:dyDescent="0.2">
      <c r="B1137" s="176"/>
      <c r="C1137" s="177"/>
      <c r="D1137" s="178" t="s">
        <v>75</v>
      </c>
      <c r="E1137" s="190" t="s">
        <v>9705</v>
      </c>
      <c r="F1137" s="190" t="s">
        <v>9706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 x14ac:dyDescent="0.2">
      <c r="A1138" s="34"/>
      <c r="B1138" s="35"/>
      <c r="C1138" s="232" t="s">
        <v>4341</v>
      </c>
      <c r="D1138" s="232" t="s">
        <v>394</v>
      </c>
      <c r="E1138" s="233" t="s">
        <v>9707</v>
      </c>
      <c r="F1138" s="234" t="s">
        <v>9708</v>
      </c>
      <c r="G1138" s="235" t="s">
        <v>5239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9709</v>
      </c>
    </row>
    <row r="1139" spans="1:65" s="14" customFormat="1" ht="11.25" x14ac:dyDescent="0.2">
      <c r="B1139" s="221"/>
      <c r="C1139" s="222"/>
      <c r="D1139" s="212" t="s">
        <v>283</v>
      </c>
      <c r="E1139" s="223" t="s">
        <v>1</v>
      </c>
      <c r="F1139" s="224" t="s">
        <v>9710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 x14ac:dyDescent="0.2">
      <c r="A1140" s="34"/>
      <c r="B1140" s="35"/>
      <c r="C1140" s="192" t="s">
        <v>4365</v>
      </c>
      <c r="D1140" s="192" t="s">
        <v>274</v>
      </c>
      <c r="E1140" s="193" t="s">
        <v>9711</v>
      </c>
      <c r="F1140" s="194" t="s">
        <v>9712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9713</v>
      </c>
    </row>
    <row r="1141" spans="1:65" s="2" customFormat="1" ht="11.25" x14ac:dyDescent="0.2">
      <c r="A1141" s="34"/>
      <c r="B1141" s="35"/>
      <c r="C1141" s="36"/>
      <c r="D1141" s="205" t="s">
        <v>281</v>
      </c>
      <c r="E1141" s="36"/>
      <c r="F1141" s="206" t="s">
        <v>9714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 x14ac:dyDescent="0.2">
      <c r="A1142" s="34"/>
      <c r="B1142" s="35"/>
      <c r="C1142" s="232" t="s">
        <v>4372</v>
      </c>
      <c r="D1142" s="232" t="s">
        <v>394</v>
      </c>
      <c r="E1142" s="233" t="s">
        <v>9715</v>
      </c>
      <c r="F1142" s="234" t="s">
        <v>9716</v>
      </c>
      <c r="G1142" s="235" t="s">
        <v>5239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9717</v>
      </c>
    </row>
    <row r="1143" spans="1:65" s="14" customFormat="1" ht="11.25" x14ac:dyDescent="0.2">
      <c r="B1143" s="221"/>
      <c r="C1143" s="222"/>
      <c r="D1143" s="212" t="s">
        <v>283</v>
      </c>
      <c r="E1143" s="223" t="s">
        <v>1</v>
      </c>
      <c r="F1143" s="224" t="s">
        <v>9718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 x14ac:dyDescent="0.2">
      <c r="A1144" s="34"/>
      <c r="B1144" s="35"/>
      <c r="C1144" s="192" t="s">
        <v>4380</v>
      </c>
      <c r="D1144" s="192" t="s">
        <v>274</v>
      </c>
      <c r="E1144" s="193" t="s">
        <v>9701</v>
      </c>
      <c r="F1144" s="194" t="s">
        <v>9702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9719</v>
      </c>
    </row>
    <row r="1145" spans="1:65" s="2" customFormat="1" ht="11.25" x14ac:dyDescent="0.2">
      <c r="A1145" s="34"/>
      <c r="B1145" s="35"/>
      <c r="C1145" s="36"/>
      <c r="D1145" s="205" t="s">
        <v>281</v>
      </c>
      <c r="E1145" s="36"/>
      <c r="F1145" s="206" t="s">
        <v>9704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 x14ac:dyDescent="0.2">
      <c r="B1146" s="176"/>
      <c r="C1146" s="177"/>
      <c r="D1146" s="178" t="s">
        <v>75</v>
      </c>
      <c r="E1146" s="190" t="s">
        <v>9720</v>
      </c>
      <c r="F1146" s="190" t="s">
        <v>9721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 x14ac:dyDescent="0.2">
      <c r="A1147" s="34"/>
      <c r="B1147" s="35"/>
      <c r="C1147" s="232" t="s">
        <v>3279</v>
      </c>
      <c r="D1147" s="232" t="s">
        <v>394</v>
      </c>
      <c r="E1147" s="233" t="s">
        <v>9722</v>
      </c>
      <c r="F1147" s="234" t="s">
        <v>9723</v>
      </c>
      <c r="G1147" s="235" t="s">
        <v>5239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9724</v>
      </c>
    </row>
    <row r="1148" spans="1:65" s="14" customFormat="1" ht="11.25" x14ac:dyDescent="0.2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 x14ac:dyDescent="0.2">
      <c r="A1149" s="34"/>
      <c r="B1149" s="35"/>
      <c r="C1149" s="192" t="s">
        <v>4392</v>
      </c>
      <c r="D1149" s="192" t="s">
        <v>274</v>
      </c>
      <c r="E1149" s="193" t="s">
        <v>9694</v>
      </c>
      <c r="F1149" s="194" t="s">
        <v>9695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9725</v>
      </c>
    </row>
    <row r="1150" spans="1:65" s="2" customFormat="1" ht="11.25" x14ac:dyDescent="0.2">
      <c r="A1150" s="34"/>
      <c r="B1150" s="35"/>
      <c r="C1150" s="36"/>
      <c r="D1150" s="205" t="s">
        <v>281</v>
      </c>
      <c r="E1150" s="36"/>
      <c r="F1150" s="206" t="s">
        <v>9697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 x14ac:dyDescent="0.2">
      <c r="A1151" s="34"/>
      <c r="B1151" s="35"/>
      <c r="C1151" s="232" t="s">
        <v>4401</v>
      </c>
      <c r="D1151" s="232" t="s">
        <v>394</v>
      </c>
      <c r="E1151" s="233" t="s">
        <v>9726</v>
      </c>
      <c r="F1151" s="234" t="s">
        <v>9727</v>
      </c>
      <c r="G1151" s="235" t="s">
        <v>5239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9728</v>
      </c>
    </row>
    <row r="1152" spans="1:65" s="14" customFormat="1" ht="11.25" x14ac:dyDescent="0.2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 x14ac:dyDescent="0.2">
      <c r="A1153" s="34"/>
      <c r="B1153" s="35"/>
      <c r="C1153" s="232" t="s">
        <v>4407</v>
      </c>
      <c r="D1153" s="232" t="s">
        <v>394</v>
      </c>
      <c r="E1153" s="233" t="s">
        <v>9729</v>
      </c>
      <c r="F1153" s="234" t="s">
        <v>9730</v>
      </c>
      <c r="G1153" s="235" t="s">
        <v>5239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9731</v>
      </c>
    </row>
    <row r="1154" spans="1:65" s="14" customFormat="1" ht="11.25" x14ac:dyDescent="0.2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 x14ac:dyDescent="0.2">
      <c r="A1155" s="34"/>
      <c r="B1155" s="35"/>
      <c r="C1155" s="232" t="s">
        <v>4411</v>
      </c>
      <c r="D1155" s="232" t="s">
        <v>394</v>
      </c>
      <c r="E1155" s="233" t="s">
        <v>9732</v>
      </c>
      <c r="F1155" s="234" t="s">
        <v>9733</v>
      </c>
      <c r="G1155" s="235" t="s">
        <v>5239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9734</v>
      </c>
    </row>
    <row r="1156" spans="1:65" s="14" customFormat="1" ht="11.25" x14ac:dyDescent="0.2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 x14ac:dyDescent="0.2">
      <c r="A1157" s="34"/>
      <c r="B1157" s="35"/>
      <c r="C1157" s="192" t="s">
        <v>4415</v>
      </c>
      <c r="D1157" s="192" t="s">
        <v>274</v>
      </c>
      <c r="E1157" s="193" t="s">
        <v>9735</v>
      </c>
      <c r="F1157" s="194" t="s">
        <v>9736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9737</v>
      </c>
    </row>
    <row r="1158" spans="1:65" s="2" customFormat="1" ht="11.25" x14ac:dyDescent="0.2">
      <c r="A1158" s="34"/>
      <c r="B1158" s="35"/>
      <c r="C1158" s="36"/>
      <c r="D1158" s="205" t="s">
        <v>281</v>
      </c>
      <c r="E1158" s="36"/>
      <c r="F1158" s="206" t="s">
        <v>9738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 x14ac:dyDescent="0.2">
      <c r="A1159" s="34"/>
      <c r="B1159" s="35"/>
      <c r="C1159" s="232" t="s">
        <v>4419</v>
      </c>
      <c r="D1159" s="232" t="s">
        <v>394</v>
      </c>
      <c r="E1159" s="233" t="s">
        <v>8916</v>
      </c>
      <c r="F1159" s="234" t="s">
        <v>8917</v>
      </c>
      <c r="G1159" s="235" t="s">
        <v>5239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9739</v>
      </c>
    </row>
    <row r="1160" spans="1:65" s="14" customFormat="1" ht="11.25" x14ac:dyDescent="0.2">
      <c r="B1160" s="221"/>
      <c r="C1160" s="222"/>
      <c r="D1160" s="212" t="s">
        <v>283</v>
      </c>
      <c r="E1160" s="223" t="s">
        <v>1</v>
      </c>
      <c r="F1160" s="224" t="s">
        <v>5118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 x14ac:dyDescent="0.2">
      <c r="A1161" s="34"/>
      <c r="B1161" s="35"/>
      <c r="C1161" s="192" t="s">
        <v>4423</v>
      </c>
      <c r="D1161" s="192" t="s">
        <v>274</v>
      </c>
      <c r="E1161" s="193" t="s">
        <v>8919</v>
      </c>
      <c r="F1161" s="194" t="s">
        <v>8920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9740</v>
      </c>
    </row>
    <row r="1162" spans="1:65" s="2" customFormat="1" ht="11.25" x14ac:dyDescent="0.2">
      <c r="A1162" s="34"/>
      <c r="B1162" s="35"/>
      <c r="C1162" s="36"/>
      <c r="D1162" s="205" t="s">
        <v>281</v>
      </c>
      <c r="E1162" s="36"/>
      <c r="F1162" s="206" t="s">
        <v>8922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 x14ac:dyDescent="0.2">
      <c r="B1163" s="176"/>
      <c r="C1163" s="177"/>
      <c r="D1163" s="178" t="s">
        <v>75</v>
      </c>
      <c r="E1163" s="190" t="s">
        <v>9741</v>
      </c>
      <c r="F1163" s="190" t="s">
        <v>9742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 x14ac:dyDescent="0.2">
      <c r="A1164" s="34"/>
      <c r="B1164" s="35"/>
      <c r="C1164" s="232" t="s">
        <v>4427</v>
      </c>
      <c r="D1164" s="232" t="s">
        <v>394</v>
      </c>
      <c r="E1164" s="233" t="s">
        <v>9743</v>
      </c>
      <c r="F1164" s="234" t="s">
        <v>9744</v>
      </c>
      <c r="G1164" s="235" t="s">
        <v>5239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9745</v>
      </c>
    </row>
    <row r="1165" spans="1:65" s="14" customFormat="1" ht="11.25" x14ac:dyDescent="0.2">
      <c r="B1165" s="221"/>
      <c r="C1165" s="222"/>
      <c r="D1165" s="212" t="s">
        <v>283</v>
      </c>
      <c r="E1165" s="223" t="s">
        <v>1</v>
      </c>
      <c r="F1165" s="224" t="s">
        <v>9746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 x14ac:dyDescent="0.2">
      <c r="B1166" s="221"/>
      <c r="C1166" s="222"/>
      <c r="D1166" s="212" t="s">
        <v>283</v>
      </c>
      <c r="E1166" s="223" t="s">
        <v>1</v>
      </c>
      <c r="F1166" s="224" t="s">
        <v>9747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 x14ac:dyDescent="0.2">
      <c r="B1167" s="221"/>
      <c r="C1167" s="222"/>
      <c r="D1167" s="212" t="s">
        <v>283</v>
      </c>
      <c r="E1167" s="223" t="s">
        <v>1</v>
      </c>
      <c r="F1167" s="224" t="s">
        <v>9748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 x14ac:dyDescent="0.2">
      <c r="B1168" s="221"/>
      <c r="C1168" s="222"/>
      <c r="D1168" s="212" t="s">
        <v>283</v>
      </c>
      <c r="E1168" s="223" t="s">
        <v>1</v>
      </c>
      <c r="F1168" s="224" t="s">
        <v>9749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 x14ac:dyDescent="0.2">
      <c r="A1169" s="34"/>
      <c r="B1169" s="35"/>
      <c r="C1169" s="192" t="s">
        <v>4431</v>
      </c>
      <c r="D1169" s="192" t="s">
        <v>274</v>
      </c>
      <c r="E1169" s="193" t="s">
        <v>9750</v>
      </c>
      <c r="F1169" s="194" t="s">
        <v>9751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9752</v>
      </c>
    </row>
    <row r="1170" spans="1:65" s="2" customFormat="1" ht="11.25" x14ac:dyDescent="0.2">
      <c r="A1170" s="34"/>
      <c r="B1170" s="35"/>
      <c r="C1170" s="36"/>
      <c r="D1170" s="205" t="s">
        <v>281</v>
      </c>
      <c r="E1170" s="36"/>
      <c r="F1170" s="206" t="s">
        <v>9753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 x14ac:dyDescent="0.2">
      <c r="A1171" s="34"/>
      <c r="B1171" s="35"/>
      <c r="C1171" s="232" t="s">
        <v>4435</v>
      </c>
      <c r="D1171" s="232" t="s">
        <v>394</v>
      </c>
      <c r="E1171" s="233" t="s">
        <v>9754</v>
      </c>
      <c r="F1171" s="234" t="s">
        <v>9755</v>
      </c>
      <c r="G1171" s="235" t="s">
        <v>5239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9756</v>
      </c>
    </row>
    <row r="1172" spans="1:65" s="14" customFormat="1" ht="11.25" x14ac:dyDescent="0.2">
      <c r="B1172" s="221"/>
      <c r="C1172" s="222"/>
      <c r="D1172" s="212" t="s">
        <v>283</v>
      </c>
      <c r="E1172" s="223" t="s">
        <v>1</v>
      </c>
      <c r="F1172" s="224" t="s">
        <v>9757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 x14ac:dyDescent="0.2">
      <c r="B1173" s="221"/>
      <c r="C1173" s="222"/>
      <c r="D1173" s="212" t="s">
        <v>283</v>
      </c>
      <c r="E1173" s="223" t="s">
        <v>1</v>
      </c>
      <c r="F1173" s="224" t="s">
        <v>9758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 x14ac:dyDescent="0.2">
      <c r="B1174" s="221"/>
      <c r="C1174" s="222"/>
      <c r="D1174" s="212" t="s">
        <v>283</v>
      </c>
      <c r="E1174" s="223" t="s">
        <v>1</v>
      </c>
      <c r="F1174" s="224" t="s">
        <v>9759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 x14ac:dyDescent="0.2">
      <c r="B1175" s="221"/>
      <c r="C1175" s="222"/>
      <c r="D1175" s="212" t="s">
        <v>283</v>
      </c>
      <c r="E1175" s="223" t="s">
        <v>1</v>
      </c>
      <c r="F1175" s="224" t="s">
        <v>9760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 x14ac:dyDescent="0.2">
      <c r="A1176" s="34"/>
      <c r="B1176" s="35"/>
      <c r="C1176" s="192" t="s">
        <v>4439</v>
      </c>
      <c r="D1176" s="192" t="s">
        <v>274</v>
      </c>
      <c r="E1176" s="193" t="s">
        <v>9761</v>
      </c>
      <c r="F1176" s="194" t="s">
        <v>9762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9763</v>
      </c>
    </row>
    <row r="1177" spans="1:65" s="2" customFormat="1" ht="11.25" x14ac:dyDescent="0.2">
      <c r="A1177" s="34"/>
      <c r="B1177" s="35"/>
      <c r="C1177" s="36"/>
      <c r="D1177" s="205" t="s">
        <v>281</v>
      </c>
      <c r="E1177" s="36"/>
      <c r="F1177" s="206" t="s">
        <v>9764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 x14ac:dyDescent="0.2">
      <c r="A1178" s="34"/>
      <c r="B1178" s="35"/>
      <c r="C1178" s="232" t="s">
        <v>4443</v>
      </c>
      <c r="D1178" s="232" t="s">
        <v>394</v>
      </c>
      <c r="E1178" s="233" t="s">
        <v>9765</v>
      </c>
      <c r="F1178" s="234" t="s">
        <v>9766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9767</v>
      </c>
    </row>
    <row r="1179" spans="1:65" s="14" customFormat="1" ht="11.25" x14ac:dyDescent="0.2">
      <c r="B1179" s="221"/>
      <c r="C1179" s="222"/>
      <c r="D1179" s="212" t="s">
        <v>283</v>
      </c>
      <c r="E1179" s="223" t="s">
        <v>1</v>
      </c>
      <c r="F1179" s="224" t="s">
        <v>9768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 x14ac:dyDescent="0.2">
      <c r="B1180" s="221"/>
      <c r="C1180" s="222"/>
      <c r="D1180" s="212" t="s">
        <v>283</v>
      </c>
      <c r="E1180" s="223" t="s">
        <v>1</v>
      </c>
      <c r="F1180" s="224" t="s">
        <v>9769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 x14ac:dyDescent="0.2">
      <c r="A1181" s="34"/>
      <c r="B1181" s="35"/>
      <c r="C1181" s="192" t="s">
        <v>4447</v>
      </c>
      <c r="D1181" s="192" t="s">
        <v>274</v>
      </c>
      <c r="E1181" s="193" t="s">
        <v>9770</v>
      </c>
      <c r="F1181" s="194" t="s">
        <v>9771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9772</v>
      </c>
    </row>
    <row r="1182" spans="1:65" s="2" customFormat="1" ht="11.25" x14ac:dyDescent="0.2">
      <c r="A1182" s="34"/>
      <c r="B1182" s="35"/>
      <c r="C1182" s="36"/>
      <c r="D1182" s="205" t="s">
        <v>281</v>
      </c>
      <c r="E1182" s="36"/>
      <c r="F1182" s="206" t="s">
        <v>9773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 x14ac:dyDescent="0.2">
      <c r="A1183" s="34"/>
      <c r="B1183" s="35"/>
      <c r="C1183" s="232" t="s">
        <v>4452</v>
      </c>
      <c r="D1183" s="232" t="s">
        <v>394</v>
      </c>
      <c r="E1183" s="233" t="s">
        <v>9774</v>
      </c>
      <c r="F1183" s="234" t="s">
        <v>9775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9776</v>
      </c>
    </row>
    <row r="1184" spans="1:65" s="14" customFormat="1" ht="11.25" x14ac:dyDescent="0.2">
      <c r="B1184" s="221"/>
      <c r="C1184" s="222"/>
      <c r="D1184" s="212" t="s">
        <v>283</v>
      </c>
      <c r="E1184" s="223" t="s">
        <v>1</v>
      </c>
      <c r="F1184" s="224" t="s">
        <v>9777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 x14ac:dyDescent="0.2">
      <c r="A1185" s="34"/>
      <c r="B1185" s="35"/>
      <c r="C1185" s="232" t="s">
        <v>4456</v>
      </c>
      <c r="D1185" s="232" t="s">
        <v>394</v>
      </c>
      <c r="E1185" s="233" t="s">
        <v>9778</v>
      </c>
      <c r="F1185" s="234" t="s">
        <v>9779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9780</v>
      </c>
    </row>
    <row r="1186" spans="1:65" s="14" customFormat="1" ht="11.25" x14ac:dyDescent="0.2">
      <c r="B1186" s="221"/>
      <c r="C1186" s="222"/>
      <c r="D1186" s="212" t="s">
        <v>283</v>
      </c>
      <c r="E1186" s="223" t="s">
        <v>1</v>
      </c>
      <c r="F1186" s="224" t="s">
        <v>9781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 x14ac:dyDescent="0.2">
      <c r="A1187" s="34"/>
      <c r="B1187" s="35"/>
      <c r="C1187" s="192" t="s">
        <v>4460</v>
      </c>
      <c r="D1187" s="192" t="s">
        <v>274</v>
      </c>
      <c r="E1187" s="193" t="s">
        <v>9782</v>
      </c>
      <c r="F1187" s="194" t="s">
        <v>9783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9784</v>
      </c>
    </row>
    <row r="1188" spans="1:65" s="2" customFormat="1" ht="11.25" x14ac:dyDescent="0.2">
      <c r="A1188" s="34"/>
      <c r="B1188" s="35"/>
      <c r="C1188" s="36"/>
      <c r="D1188" s="205" t="s">
        <v>281</v>
      </c>
      <c r="E1188" s="36"/>
      <c r="F1188" s="206" t="s">
        <v>9785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 x14ac:dyDescent="0.2">
      <c r="A1189" s="34"/>
      <c r="B1189" s="35"/>
      <c r="C1189" s="232" t="s">
        <v>4464</v>
      </c>
      <c r="D1189" s="232" t="s">
        <v>394</v>
      </c>
      <c r="E1189" s="233" t="s">
        <v>9786</v>
      </c>
      <c r="F1189" s="234" t="s">
        <v>9787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9788</v>
      </c>
    </row>
    <row r="1190" spans="1:65" s="14" customFormat="1" ht="11.25" x14ac:dyDescent="0.2">
      <c r="B1190" s="221"/>
      <c r="C1190" s="222"/>
      <c r="D1190" s="212" t="s">
        <v>283</v>
      </c>
      <c r="E1190" s="223" t="s">
        <v>1</v>
      </c>
      <c r="F1190" s="224" t="s">
        <v>9789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 x14ac:dyDescent="0.2">
      <c r="B1191" s="221"/>
      <c r="C1191" s="222"/>
      <c r="D1191" s="212" t="s">
        <v>283</v>
      </c>
      <c r="E1191" s="223" t="s">
        <v>1</v>
      </c>
      <c r="F1191" s="224" t="s">
        <v>9790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 x14ac:dyDescent="0.2">
      <c r="B1192" s="221"/>
      <c r="C1192" s="222"/>
      <c r="D1192" s="212" t="s">
        <v>283</v>
      </c>
      <c r="E1192" s="223" t="s">
        <v>1</v>
      </c>
      <c r="F1192" s="224" t="s">
        <v>9791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 x14ac:dyDescent="0.2">
      <c r="B1193" s="221"/>
      <c r="C1193" s="222"/>
      <c r="D1193" s="212" t="s">
        <v>283</v>
      </c>
      <c r="E1193" s="223" t="s">
        <v>1</v>
      </c>
      <c r="F1193" s="224" t="s">
        <v>9792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 x14ac:dyDescent="0.2">
      <c r="A1194" s="34"/>
      <c r="B1194" s="35"/>
      <c r="C1194" s="232" t="s">
        <v>4468</v>
      </c>
      <c r="D1194" s="232" t="s">
        <v>394</v>
      </c>
      <c r="E1194" s="233" t="s">
        <v>9793</v>
      </c>
      <c r="F1194" s="234" t="s">
        <v>9794</v>
      </c>
      <c r="G1194" s="235" t="s">
        <v>5239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9795</v>
      </c>
    </row>
    <row r="1195" spans="1:65" s="14" customFormat="1" ht="11.25" x14ac:dyDescent="0.2">
      <c r="B1195" s="221"/>
      <c r="C1195" s="222"/>
      <c r="D1195" s="212" t="s">
        <v>283</v>
      </c>
      <c r="E1195" s="223" t="s">
        <v>1</v>
      </c>
      <c r="F1195" s="224" t="s">
        <v>9796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 x14ac:dyDescent="0.2">
      <c r="B1196" s="221"/>
      <c r="C1196" s="222"/>
      <c r="D1196" s="212" t="s">
        <v>283</v>
      </c>
      <c r="E1196" s="223" t="s">
        <v>1</v>
      </c>
      <c r="F1196" s="224" t="s">
        <v>9797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 x14ac:dyDescent="0.2">
      <c r="B1197" s="221"/>
      <c r="C1197" s="222"/>
      <c r="D1197" s="212" t="s">
        <v>283</v>
      </c>
      <c r="E1197" s="223" t="s">
        <v>1</v>
      </c>
      <c r="F1197" s="224" t="s">
        <v>9798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 x14ac:dyDescent="0.2">
      <c r="A1198" s="34"/>
      <c r="B1198" s="35"/>
      <c r="C1198" s="192" t="s">
        <v>4472</v>
      </c>
      <c r="D1198" s="192" t="s">
        <v>274</v>
      </c>
      <c r="E1198" s="193" t="s">
        <v>9799</v>
      </c>
      <c r="F1198" s="194" t="s">
        <v>9800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9801</v>
      </c>
    </row>
    <row r="1199" spans="1:65" s="2" customFormat="1" ht="11.25" x14ac:dyDescent="0.2">
      <c r="A1199" s="34"/>
      <c r="B1199" s="35"/>
      <c r="C1199" s="36"/>
      <c r="D1199" s="205" t="s">
        <v>281</v>
      </c>
      <c r="E1199" s="36"/>
      <c r="F1199" s="206" t="s">
        <v>9802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 x14ac:dyDescent="0.2">
      <c r="A1200" s="34"/>
      <c r="B1200" s="35"/>
      <c r="C1200" s="232" t="s">
        <v>4487</v>
      </c>
      <c r="D1200" s="232" t="s">
        <v>394</v>
      </c>
      <c r="E1200" s="233" t="s">
        <v>9803</v>
      </c>
      <c r="F1200" s="234" t="s">
        <v>9804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9805</v>
      </c>
    </row>
    <row r="1201" spans="1:65" s="2" customFormat="1" ht="16.5" customHeight="1" x14ac:dyDescent="0.2">
      <c r="A1201" s="34"/>
      <c r="B1201" s="35"/>
      <c r="C1201" s="232" t="s">
        <v>4494</v>
      </c>
      <c r="D1201" s="232" t="s">
        <v>394</v>
      </c>
      <c r="E1201" s="233" t="s">
        <v>9806</v>
      </c>
      <c r="F1201" s="234" t="s">
        <v>9807</v>
      </c>
      <c r="G1201" s="235" t="s">
        <v>5239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9808</v>
      </c>
    </row>
    <row r="1202" spans="1:65" s="14" customFormat="1" ht="11.25" x14ac:dyDescent="0.2">
      <c r="B1202" s="221"/>
      <c r="C1202" s="222"/>
      <c r="D1202" s="212" t="s">
        <v>283</v>
      </c>
      <c r="E1202" s="223" t="s">
        <v>1</v>
      </c>
      <c r="F1202" s="224" t="s">
        <v>9809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 x14ac:dyDescent="0.2">
      <c r="A1203" s="34"/>
      <c r="B1203" s="35"/>
      <c r="C1203" s="192" t="s">
        <v>4500</v>
      </c>
      <c r="D1203" s="192" t="s">
        <v>274</v>
      </c>
      <c r="E1203" s="193" t="s">
        <v>9810</v>
      </c>
      <c r="F1203" s="194" t="s">
        <v>9811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9812</v>
      </c>
    </row>
    <row r="1204" spans="1:65" s="2" customFormat="1" ht="11.25" x14ac:dyDescent="0.2">
      <c r="A1204" s="34"/>
      <c r="B1204" s="35"/>
      <c r="C1204" s="36"/>
      <c r="D1204" s="205" t="s">
        <v>281</v>
      </c>
      <c r="E1204" s="36"/>
      <c r="F1204" s="206" t="s">
        <v>9813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 x14ac:dyDescent="0.2">
      <c r="A1205" s="34"/>
      <c r="B1205" s="35"/>
      <c r="C1205" s="232" t="s">
        <v>4506</v>
      </c>
      <c r="D1205" s="232" t="s">
        <v>394</v>
      </c>
      <c r="E1205" s="233" t="s">
        <v>9814</v>
      </c>
      <c r="F1205" s="234" t="s">
        <v>9815</v>
      </c>
      <c r="G1205" s="235" t="s">
        <v>5239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9816</v>
      </c>
    </row>
    <row r="1206" spans="1:65" s="14" customFormat="1" ht="11.25" x14ac:dyDescent="0.2">
      <c r="B1206" s="221"/>
      <c r="C1206" s="222"/>
      <c r="D1206" s="212" t="s">
        <v>283</v>
      </c>
      <c r="E1206" s="223" t="s">
        <v>1</v>
      </c>
      <c r="F1206" s="224" t="s">
        <v>9817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 x14ac:dyDescent="0.2">
      <c r="B1207" s="221"/>
      <c r="C1207" s="222"/>
      <c r="D1207" s="212" t="s">
        <v>283</v>
      </c>
      <c r="E1207" s="223" t="s">
        <v>1</v>
      </c>
      <c r="F1207" s="224" t="s">
        <v>9818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 x14ac:dyDescent="0.2">
      <c r="A1208" s="34"/>
      <c r="B1208" s="35"/>
      <c r="C1208" s="192" t="s">
        <v>4512</v>
      </c>
      <c r="D1208" s="192" t="s">
        <v>274</v>
      </c>
      <c r="E1208" s="193" t="s">
        <v>9819</v>
      </c>
      <c r="F1208" s="194" t="s">
        <v>9820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9821</v>
      </c>
    </row>
    <row r="1209" spans="1:65" s="2" customFormat="1" ht="16.5" customHeight="1" x14ac:dyDescent="0.2">
      <c r="A1209" s="34"/>
      <c r="B1209" s="35"/>
      <c r="C1209" s="232" t="s">
        <v>4518</v>
      </c>
      <c r="D1209" s="232" t="s">
        <v>394</v>
      </c>
      <c r="E1209" s="233" t="s">
        <v>9822</v>
      </c>
      <c r="F1209" s="234" t="s">
        <v>9823</v>
      </c>
      <c r="G1209" s="235" t="s">
        <v>5239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9824</v>
      </c>
    </row>
    <row r="1210" spans="1:65" s="14" customFormat="1" ht="11.25" x14ac:dyDescent="0.2">
      <c r="B1210" s="221"/>
      <c r="C1210" s="222"/>
      <c r="D1210" s="212" t="s">
        <v>283</v>
      </c>
      <c r="E1210" s="223" t="s">
        <v>1</v>
      </c>
      <c r="F1210" s="224" t="s">
        <v>9825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 x14ac:dyDescent="0.2">
      <c r="A1211" s="34"/>
      <c r="B1211" s="35"/>
      <c r="C1211" s="192" t="s">
        <v>4524</v>
      </c>
      <c r="D1211" s="192" t="s">
        <v>274</v>
      </c>
      <c r="E1211" s="193" t="s">
        <v>9826</v>
      </c>
      <c r="F1211" s="194" t="s">
        <v>9827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9828</v>
      </c>
    </row>
    <row r="1212" spans="1:65" s="2" customFormat="1" ht="16.5" customHeight="1" x14ac:dyDescent="0.2">
      <c r="A1212" s="34"/>
      <c r="B1212" s="35"/>
      <c r="C1212" s="232" t="s">
        <v>4528</v>
      </c>
      <c r="D1212" s="232" t="s">
        <v>394</v>
      </c>
      <c r="E1212" s="233" t="s">
        <v>9829</v>
      </c>
      <c r="F1212" s="234" t="s">
        <v>9830</v>
      </c>
      <c r="G1212" s="235" t="s">
        <v>5239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9831</v>
      </c>
    </row>
    <row r="1213" spans="1:65" s="14" customFormat="1" ht="11.25" x14ac:dyDescent="0.2">
      <c r="B1213" s="221"/>
      <c r="C1213" s="222"/>
      <c r="D1213" s="212" t="s">
        <v>283</v>
      </c>
      <c r="E1213" s="223" t="s">
        <v>1</v>
      </c>
      <c r="F1213" s="224" t="s">
        <v>9832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 x14ac:dyDescent="0.2">
      <c r="B1214" s="221"/>
      <c r="C1214" s="222"/>
      <c r="D1214" s="212" t="s">
        <v>283</v>
      </c>
      <c r="E1214" s="223" t="s">
        <v>1</v>
      </c>
      <c r="F1214" s="224" t="s">
        <v>9833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 x14ac:dyDescent="0.2">
      <c r="B1215" s="221"/>
      <c r="C1215" s="222"/>
      <c r="D1215" s="212" t="s">
        <v>283</v>
      </c>
      <c r="E1215" s="223" t="s">
        <v>1</v>
      </c>
      <c r="F1215" s="224" t="s">
        <v>9834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 x14ac:dyDescent="0.2">
      <c r="A1216" s="34"/>
      <c r="B1216" s="35"/>
      <c r="C1216" s="232" t="s">
        <v>4533</v>
      </c>
      <c r="D1216" s="232" t="s">
        <v>394</v>
      </c>
      <c r="E1216" s="233" t="s">
        <v>9835</v>
      </c>
      <c r="F1216" s="234" t="s">
        <v>9836</v>
      </c>
      <c r="G1216" s="235" t="s">
        <v>5239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9837</v>
      </c>
    </row>
    <row r="1217" spans="1:65" s="2" customFormat="1" ht="16.5" customHeight="1" x14ac:dyDescent="0.2">
      <c r="A1217" s="34"/>
      <c r="B1217" s="35"/>
      <c r="C1217" s="192" t="s">
        <v>4539</v>
      </c>
      <c r="D1217" s="192" t="s">
        <v>274</v>
      </c>
      <c r="E1217" s="193" t="s">
        <v>9838</v>
      </c>
      <c r="F1217" s="194" t="s">
        <v>9839</v>
      </c>
      <c r="G1217" s="195" t="s">
        <v>5239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9840</v>
      </c>
    </row>
    <row r="1218" spans="1:65" s="2" customFormat="1" ht="16.5" customHeight="1" x14ac:dyDescent="0.2">
      <c r="A1218" s="34"/>
      <c r="B1218" s="35"/>
      <c r="C1218" s="232" t="s">
        <v>4545</v>
      </c>
      <c r="D1218" s="232" t="s">
        <v>394</v>
      </c>
      <c r="E1218" s="233" t="s">
        <v>9841</v>
      </c>
      <c r="F1218" s="234" t="s">
        <v>9842</v>
      </c>
      <c r="G1218" s="235" t="s">
        <v>5239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9843</v>
      </c>
    </row>
    <row r="1219" spans="1:65" s="13" customFormat="1" ht="11.25" x14ac:dyDescent="0.2">
      <c r="B1219" s="210"/>
      <c r="C1219" s="211"/>
      <c r="D1219" s="212" t="s">
        <v>283</v>
      </c>
      <c r="E1219" s="213" t="s">
        <v>1</v>
      </c>
      <c r="F1219" s="214" t="s">
        <v>9844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 x14ac:dyDescent="0.2">
      <c r="B1220" s="221"/>
      <c r="C1220" s="222"/>
      <c r="D1220" s="212" t="s">
        <v>283</v>
      </c>
      <c r="E1220" s="223" t="s">
        <v>1</v>
      </c>
      <c r="F1220" s="224" t="s">
        <v>9845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 x14ac:dyDescent="0.2">
      <c r="B1221" s="221"/>
      <c r="C1221" s="222"/>
      <c r="D1221" s="212" t="s">
        <v>283</v>
      </c>
      <c r="E1221" s="223" t="s">
        <v>1</v>
      </c>
      <c r="F1221" s="224" t="s">
        <v>9846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 x14ac:dyDescent="0.2">
      <c r="B1222" s="221"/>
      <c r="C1222" s="222"/>
      <c r="D1222" s="212" t="s">
        <v>283</v>
      </c>
      <c r="E1222" s="223" t="s">
        <v>1</v>
      </c>
      <c r="F1222" s="224" t="s">
        <v>9847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 x14ac:dyDescent="0.2">
      <c r="A1223" s="34"/>
      <c r="B1223" s="35"/>
      <c r="C1223" s="232" t="s">
        <v>4549</v>
      </c>
      <c r="D1223" s="232" t="s">
        <v>394</v>
      </c>
      <c r="E1223" s="233" t="s">
        <v>9848</v>
      </c>
      <c r="F1223" s="234" t="s">
        <v>9849</v>
      </c>
      <c r="G1223" s="235" t="s">
        <v>5239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9850</v>
      </c>
    </row>
    <row r="1224" spans="1:65" s="2" customFormat="1" ht="24.2" customHeight="1" x14ac:dyDescent="0.2">
      <c r="A1224" s="34"/>
      <c r="B1224" s="35"/>
      <c r="C1224" s="192" t="s">
        <v>4554</v>
      </c>
      <c r="D1224" s="192" t="s">
        <v>274</v>
      </c>
      <c r="E1224" s="193" t="s">
        <v>9851</v>
      </c>
      <c r="F1224" s="194" t="s">
        <v>9852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9853</v>
      </c>
    </row>
    <row r="1225" spans="1:65" s="2" customFormat="1" ht="21.75" customHeight="1" x14ac:dyDescent="0.2">
      <c r="A1225" s="34"/>
      <c r="B1225" s="35"/>
      <c r="C1225" s="232" t="s">
        <v>4559</v>
      </c>
      <c r="D1225" s="232" t="s">
        <v>394</v>
      </c>
      <c r="E1225" s="233" t="s">
        <v>9854</v>
      </c>
      <c r="F1225" s="234" t="s">
        <v>9855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9856</v>
      </c>
    </row>
    <row r="1226" spans="1:65" s="14" customFormat="1" ht="11.25" x14ac:dyDescent="0.2">
      <c r="B1226" s="221"/>
      <c r="C1226" s="222"/>
      <c r="D1226" s="212" t="s">
        <v>283</v>
      </c>
      <c r="E1226" s="223" t="s">
        <v>1</v>
      </c>
      <c r="F1226" s="224" t="s">
        <v>9857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 x14ac:dyDescent="0.2">
      <c r="B1227" s="221"/>
      <c r="C1227" s="222"/>
      <c r="D1227" s="212" t="s">
        <v>283</v>
      </c>
      <c r="E1227" s="223" t="s">
        <v>1</v>
      </c>
      <c r="F1227" s="224" t="s">
        <v>9858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 x14ac:dyDescent="0.2">
      <c r="B1228" s="221"/>
      <c r="C1228" s="222"/>
      <c r="D1228" s="212" t="s">
        <v>283</v>
      </c>
      <c r="E1228" s="223" t="s">
        <v>1</v>
      </c>
      <c r="F1228" s="224" t="s">
        <v>9859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 x14ac:dyDescent="0.2">
      <c r="B1229" s="221"/>
      <c r="C1229" s="222"/>
      <c r="D1229" s="212" t="s">
        <v>283</v>
      </c>
      <c r="E1229" s="223" t="s">
        <v>1</v>
      </c>
      <c r="F1229" s="224" t="s">
        <v>9860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 x14ac:dyDescent="0.2">
      <c r="A1230" s="34"/>
      <c r="B1230" s="35"/>
      <c r="C1230" s="192" t="s">
        <v>4564</v>
      </c>
      <c r="D1230" s="192" t="s">
        <v>274</v>
      </c>
      <c r="E1230" s="193" t="s">
        <v>9861</v>
      </c>
      <c r="F1230" s="194" t="s">
        <v>9862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9863</v>
      </c>
    </row>
    <row r="1231" spans="1:65" s="2" customFormat="1" ht="11.25" x14ac:dyDescent="0.2">
      <c r="A1231" s="34"/>
      <c r="B1231" s="35"/>
      <c r="C1231" s="36"/>
      <c r="D1231" s="205" t="s">
        <v>281</v>
      </c>
      <c r="E1231" s="36"/>
      <c r="F1231" s="206" t="s">
        <v>9864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 x14ac:dyDescent="0.2">
      <c r="A1232" s="34"/>
      <c r="B1232" s="35"/>
      <c r="C1232" s="232" t="s">
        <v>4569</v>
      </c>
      <c r="D1232" s="232" t="s">
        <v>394</v>
      </c>
      <c r="E1232" s="233" t="s">
        <v>9865</v>
      </c>
      <c r="F1232" s="234" t="s">
        <v>9866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9867</v>
      </c>
    </row>
    <row r="1233" spans="1:65" s="14" customFormat="1" ht="11.25" x14ac:dyDescent="0.2">
      <c r="B1233" s="221"/>
      <c r="C1233" s="222"/>
      <c r="D1233" s="212" t="s">
        <v>283</v>
      </c>
      <c r="E1233" s="223" t="s">
        <v>1</v>
      </c>
      <c r="F1233" s="224" t="s">
        <v>9868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 x14ac:dyDescent="0.2">
      <c r="B1234" s="221"/>
      <c r="C1234" s="222"/>
      <c r="D1234" s="212" t="s">
        <v>283</v>
      </c>
      <c r="E1234" s="223" t="s">
        <v>1</v>
      </c>
      <c r="F1234" s="224" t="s">
        <v>9869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 x14ac:dyDescent="0.2">
      <c r="A1235" s="34"/>
      <c r="B1235" s="35"/>
      <c r="C1235" s="192" t="s">
        <v>4574</v>
      </c>
      <c r="D1235" s="192" t="s">
        <v>274</v>
      </c>
      <c r="E1235" s="193" t="s">
        <v>9870</v>
      </c>
      <c r="F1235" s="194" t="s">
        <v>9871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9872</v>
      </c>
    </row>
    <row r="1236" spans="1:65" s="2" customFormat="1" ht="11.25" x14ac:dyDescent="0.2">
      <c r="A1236" s="34"/>
      <c r="B1236" s="35"/>
      <c r="C1236" s="36"/>
      <c r="D1236" s="205" t="s">
        <v>281</v>
      </c>
      <c r="E1236" s="36"/>
      <c r="F1236" s="206" t="s">
        <v>9873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 x14ac:dyDescent="0.2">
      <c r="A1237" s="34"/>
      <c r="B1237" s="35"/>
      <c r="C1237" s="232" t="s">
        <v>4580</v>
      </c>
      <c r="D1237" s="232" t="s">
        <v>394</v>
      </c>
      <c r="E1237" s="233" t="s">
        <v>9874</v>
      </c>
      <c r="F1237" s="234" t="s">
        <v>9875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9876</v>
      </c>
    </row>
    <row r="1238" spans="1:65" s="14" customFormat="1" ht="11.25" x14ac:dyDescent="0.2">
      <c r="B1238" s="221"/>
      <c r="C1238" s="222"/>
      <c r="D1238" s="212" t="s">
        <v>283</v>
      </c>
      <c r="E1238" s="223" t="s">
        <v>1</v>
      </c>
      <c r="F1238" s="224" t="s">
        <v>9877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 x14ac:dyDescent="0.2">
      <c r="B1239" s="221"/>
      <c r="C1239" s="222"/>
      <c r="D1239" s="212" t="s">
        <v>283</v>
      </c>
      <c r="E1239" s="223" t="s">
        <v>1</v>
      </c>
      <c r="F1239" s="224" t="s">
        <v>9878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 x14ac:dyDescent="0.2">
      <c r="B1240" s="221"/>
      <c r="C1240" s="222"/>
      <c r="D1240" s="212" t="s">
        <v>283</v>
      </c>
      <c r="E1240" s="223" t="s">
        <v>1</v>
      </c>
      <c r="F1240" s="224" t="s">
        <v>9879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 x14ac:dyDescent="0.2">
      <c r="B1241" s="221"/>
      <c r="C1241" s="222"/>
      <c r="D1241" s="212" t="s">
        <v>283</v>
      </c>
      <c r="E1241" s="223" t="s">
        <v>1</v>
      </c>
      <c r="F1241" s="224" t="s">
        <v>9880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 x14ac:dyDescent="0.2">
      <c r="B1242" s="221"/>
      <c r="C1242" s="222"/>
      <c r="D1242" s="212" t="s">
        <v>283</v>
      </c>
      <c r="E1242" s="223" t="s">
        <v>1</v>
      </c>
      <c r="F1242" s="224" t="s">
        <v>9881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 x14ac:dyDescent="0.2">
      <c r="A1243" s="34"/>
      <c r="B1243" s="35"/>
      <c r="C1243" s="232" t="s">
        <v>4584</v>
      </c>
      <c r="D1243" s="232" t="s">
        <v>394</v>
      </c>
      <c r="E1243" s="233" t="s">
        <v>9882</v>
      </c>
      <c r="F1243" s="234" t="s">
        <v>9883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9884</v>
      </c>
    </row>
    <row r="1244" spans="1:65" s="14" customFormat="1" ht="11.25" x14ac:dyDescent="0.2">
      <c r="B1244" s="221"/>
      <c r="C1244" s="222"/>
      <c r="D1244" s="212" t="s">
        <v>283</v>
      </c>
      <c r="E1244" s="223" t="s">
        <v>1</v>
      </c>
      <c r="F1244" s="224" t="s">
        <v>9885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 x14ac:dyDescent="0.2">
      <c r="B1245" s="221"/>
      <c r="C1245" s="222"/>
      <c r="D1245" s="212" t="s">
        <v>283</v>
      </c>
      <c r="E1245" s="223" t="s">
        <v>1</v>
      </c>
      <c r="F1245" s="224" t="s">
        <v>9886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 x14ac:dyDescent="0.2">
      <c r="B1246" s="221"/>
      <c r="C1246" s="222"/>
      <c r="D1246" s="212" t="s">
        <v>283</v>
      </c>
      <c r="E1246" s="223" t="s">
        <v>1</v>
      </c>
      <c r="F1246" s="224" t="s">
        <v>9887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 x14ac:dyDescent="0.2">
      <c r="B1247" s="221"/>
      <c r="C1247" s="222"/>
      <c r="D1247" s="212" t="s">
        <v>283</v>
      </c>
      <c r="E1247" s="223" t="s">
        <v>1</v>
      </c>
      <c r="F1247" s="224" t="s">
        <v>9888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 x14ac:dyDescent="0.2">
      <c r="A1248" s="34"/>
      <c r="B1248" s="35"/>
      <c r="C1248" s="192" t="s">
        <v>4588</v>
      </c>
      <c r="D1248" s="192" t="s">
        <v>274</v>
      </c>
      <c r="E1248" s="193" t="s">
        <v>9889</v>
      </c>
      <c r="F1248" s="194" t="s">
        <v>9890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9891</v>
      </c>
    </row>
    <row r="1249" spans="1:65" s="2" customFormat="1" ht="11.25" x14ac:dyDescent="0.2">
      <c r="A1249" s="34"/>
      <c r="B1249" s="35"/>
      <c r="C1249" s="36"/>
      <c r="D1249" s="205" t="s">
        <v>281</v>
      </c>
      <c r="E1249" s="36"/>
      <c r="F1249" s="206" t="s">
        <v>9892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 x14ac:dyDescent="0.2">
      <c r="A1250" s="34"/>
      <c r="B1250" s="35"/>
      <c r="C1250" s="232" t="s">
        <v>4592</v>
      </c>
      <c r="D1250" s="232" t="s">
        <v>394</v>
      </c>
      <c r="E1250" s="233" t="s">
        <v>9893</v>
      </c>
      <c r="F1250" s="234" t="s">
        <v>9894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9895</v>
      </c>
    </row>
    <row r="1251" spans="1:65" s="14" customFormat="1" ht="11.25" x14ac:dyDescent="0.2">
      <c r="B1251" s="221"/>
      <c r="C1251" s="222"/>
      <c r="D1251" s="212" t="s">
        <v>283</v>
      </c>
      <c r="E1251" s="223" t="s">
        <v>1</v>
      </c>
      <c r="F1251" s="224" t="s">
        <v>9896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 x14ac:dyDescent="0.2">
      <c r="B1252" s="246"/>
      <c r="C1252" s="247"/>
      <c r="D1252" s="212" t="s">
        <v>283</v>
      </c>
      <c r="E1252" s="248" t="s">
        <v>1</v>
      </c>
      <c r="F1252" s="249" t="s">
        <v>5939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 x14ac:dyDescent="0.2">
      <c r="A1253" s="34"/>
      <c r="B1253" s="35"/>
      <c r="C1253" s="192" t="s">
        <v>4596</v>
      </c>
      <c r="D1253" s="192" t="s">
        <v>274</v>
      </c>
      <c r="E1253" s="193" t="s">
        <v>9897</v>
      </c>
      <c r="F1253" s="194" t="s">
        <v>9898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9899</v>
      </c>
    </row>
    <row r="1254" spans="1:65" s="2" customFormat="1" ht="11.25" x14ac:dyDescent="0.2">
      <c r="A1254" s="34"/>
      <c r="B1254" s="35"/>
      <c r="C1254" s="36"/>
      <c r="D1254" s="205" t="s">
        <v>281</v>
      </c>
      <c r="E1254" s="36"/>
      <c r="F1254" s="206" t="s">
        <v>9900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 x14ac:dyDescent="0.2">
      <c r="A1255" s="34"/>
      <c r="B1255" s="35"/>
      <c r="C1255" s="232" t="s">
        <v>4600</v>
      </c>
      <c r="D1255" s="232" t="s">
        <v>394</v>
      </c>
      <c r="E1255" s="233" t="s">
        <v>9901</v>
      </c>
      <c r="F1255" s="234" t="s">
        <v>9902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9903</v>
      </c>
    </row>
    <row r="1256" spans="1:65" s="14" customFormat="1" ht="11.25" x14ac:dyDescent="0.2">
      <c r="B1256" s="221"/>
      <c r="C1256" s="222"/>
      <c r="D1256" s="212" t="s">
        <v>283</v>
      </c>
      <c r="E1256" s="223" t="s">
        <v>1</v>
      </c>
      <c r="F1256" s="224" t="s">
        <v>9904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 x14ac:dyDescent="0.2">
      <c r="B1257" s="221"/>
      <c r="C1257" s="222"/>
      <c r="D1257" s="212" t="s">
        <v>283</v>
      </c>
      <c r="E1257" s="223" t="s">
        <v>1</v>
      </c>
      <c r="F1257" s="224" t="s">
        <v>9905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 x14ac:dyDescent="0.2">
      <c r="B1258" s="221"/>
      <c r="C1258" s="222"/>
      <c r="D1258" s="212" t="s">
        <v>283</v>
      </c>
      <c r="E1258" s="223" t="s">
        <v>1</v>
      </c>
      <c r="F1258" s="224" t="s">
        <v>9906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 x14ac:dyDescent="0.2">
      <c r="B1259" s="221"/>
      <c r="C1259" s="222"/>
      <c r="D1259" s="212" t="s">
        <v>283</v>
      </c>
      <c r="E1259" s="223" t="s">
        <v>1</v>
      </c>
      <c r="F1259" s="224" t="s">
        <v>9880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 x14ac:dyDescent="0.2">
      <c r="B1260" s="221"/>
      <c r="C1260" s="222"/>
      <c r="D1260" s="212" t="s">
        <v>283</v>
      </c>
      <c r="E1260" s="223" t="s">
        <v>1</v>
      </c>
      <c r="F1260" s="224" t="s">
        <v>9907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 x14ac:dyDescent="0.2">
      <c r="A1261" s="34"/>
      <c r="B1261" s="35"/>
      <c r="C1261" s="192" t="s">
        <v>4604</v>
      </c>
      <c r="D1261" s="192" t="s">
        <v>274</v>
      </c>
      <c r="E1261" s="193" t="s">
        <v>9908</v>
      </c>
      <c r="F1261" s="194" t="s">
        <v>9909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9910</v>
      </c>
    </row>
    <row r="1262" spans="1:65" s="2" customFormat="1" ht="11.25" x14ac:dyDescent="0.2">
      <c r="A1262" s="34"/>
      <c r="B1262" s="35"/>
      <c r="C1262" s="36"/>
      <c r="D1262" s="205" t="s">
        <v>281</v>
      </c>
      <c r="E1262" s="36"/>
      <c r="F1262" s="206" t="s">
        <v>9911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 x14ac:dyDescent="0.2">
      <c r="A1263" s="34"/>
      <c r="B1263" s="35"/>
      <c r="C1263" s="232" t="s">
        <v>4618</v>
      </c>
      <c r="D1263" s="232" t="s">
        <v>394</v>
      </c>
      <c r="E1263" s="233" t="s">
        <v>9912</v>
      </c>
      <c r="F1263" s="234" t="s">
        <v>9913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9914</v>
      </c>
    </row>
    <row r="1264" spans="1:65" s="14" customFormat="1" ht="11.25" x14ac:dyDescent="0.2">
      <c r="B1264" s="221"/>
      <c r="C1264" s="222"/>
      <c r="D1264" s="212" t="s">
        <v>283</v>
      </c>
      <c r="E1264" s="223" t="s">
        <v>1</v>
      </c>
      <c r="F1264" s="224" t="s">
        <v>9915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 x14ac:dyDescent="0.2">
      <c r="B1265" s="221"/>
      <c r="C1265" s="222"/>
      <c r="D1265" s="212" t="s">
        <v>283</v>
      </c>
      <c r="E1265" s="223" t="s">
        <v>1</v>
      </c>
      <c r="F1265" s="224" t="s">
        <v>9916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 x14ac:dyDescent="0.2">
      <c r="A1266" s="34"/>
      <c r="B1266" s="35"/>
      <c r="C1266" s="232" t="s">
        <v>4625</v>
      </c>
      <c r="D1266" s="232" t="s">
        <v>394</v>
      </c>
      <c r="E1266" s="233" t="s">
        <v>9917</v>
      </c>
      <c r="F1266" s="234" t="s">
        <v>9918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9919</v>
      </c>
    </row>
    <row r="1267" spans="1:65" s="14" customFormat="1" ht="11.25" x14ac:dyDescent="0.2">
      <c r="B1267" s="221"/>
      <c r="C1267" s="222"/>
      <c r="D1267" s="212" t="s">
        <v>283</v>
      </c>
      <c r="E1267" s="223" t="s">
        <v>1</v>
      </c>
      <c r="F1267" s="224" t="s">
        <v>9920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 x14ac:dyDescent="0.2">
      <c r="B1268" s="221"/>
      <c r="C1268" s="222"/>
      <c r="D1268" s="212" t="s">
        <v>283</v>
      </c>
      <c r="E1268" s="223" t="s">
        <v>1</v>
      </c>
      <c r="F1268" s="224" t="s">
        <v>9921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 x14ac:dyDescent="0.2">
      <c r="B1269" s="221"/>
      <c r="C1269" s="222"/>
      <c r="D1269" s="212" t="s">
        <v>283</v>
      </c>
      <c r="E1269" s="223" t="s">
        <v>1</v>
      </c>
      <c r="F1269" s="224" t="s">
        <v>9922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 x14ac:dyDescent="0.2">
      <c r="A1270" s="34"/>
      <c r="B1270" s="35"/>
      <c r="C1270" s="192" t="s">
        <v>4637</v>
      </c>
      <c r="D1270" s="192" t="s">
        <v>274</v>
      </c>
      <c r="E1270" s="193" t="s">
        <v>9923</v>
      </c>
      <c r="F1270" s="194" t="s">
        <v>9924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9925</v>
      </c>
    </row>
    <row r="1271" spans="1:65" s="2" customFormat="1" ht="11.25" x14ac:dyDescent="0.2">
      <c r="A1271" s="34"/>
      <c r="B1271" s="35"/>
      <c r="C1271" s="36"/>
      <c r="D1271" s="205" t="s">
        <v>281</v>
      </c>
      <c r="E1271" s="36"/>
      <c r="F1271" s="206" t="s">
        <v>9926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 x14ac:dyDescent="0.2">
      <c r="A1272" s="34"/>
      <c r="B1272" s="35"/>
      <c r="C1272" s="232" t="s">
        <v>4643</v>
      </c>
      <c r="D1272" s="232" t="s">
        <v>394</v>
      </c>
      <c r="E1272" s="233" t="s">
        <v>9927</v>
      </c>
      <c r="F1272" s="234" t="s">
        <v>9928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9929</v>
      </c>
    </row>
    <row r="1273" spans="1:65" s="14" customFormat="1" ht="11.25" x14ac:dyDescent="0.2">
      <c r="B1273" s="221"/>
      <c r="C1273" s="222"/>
      <c r="D1273" s="212" t="s">
        <v>283</v>
      </c>
      <c r="E1273" s="223" t="s">
        <v>1</v>
      </c>
      <c r="F1273" s="224" t="s">
        <v>9930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 x14ac:dyDescent="0.2">
      <c r="B1274" s="221"/>
      <c r="C1274" s="222"/>
      <c r="D1274" s="212" t="s">
        <v>283</v>
      </c>
      <c r="E1274" s="223" t="s">
        <v>1</v>
      </c>
      <c r="F1274" s="224" t="s">
        <v>9921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 x14ac:dyDescent="0.2">
      <c r="B1275" s="221"/>
      <c r="C1275" s="222"/>
      <c r="D1275" s="212" t="s">
        <v>283</v>
      </c>
      <c r="E1275" s="223" t="s">
        <v>1</v>
      </c>
      <c r="F1275" s="224" t="s">
        <v>9922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 x14ac:dyDescent="0.2">
      <c r="A1276" s="34"/>
      <c r="B1276" s="35"/>
      <c r="C1276" s="192" t="s">
        <v>4650</v>
      </c>
      <c r="D1276" s="192" t="s">
        <v>274</v>
      </c>
      <c r="E1276" s="193" t="s">
        <v>9931</v>
      </c>
      <c r="F1276" s="194" t="s">
        <v>9932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9933</v>
      </c>
    </row>
    <row r="1277" spans="1:65" s="2" customFormat="1" ht="11.25" x14ac:dyDescent="0.2">
      <c r="A1277" s="34"/>
      <c r="B1277" s="35"/>
      <c r="C1277" s="36"/>
      <c r="D1277" s="205" t="s">
        <v>281</v>
      </c>
      <c r="E1277" s="36"/>
      <c r="F1277" s="206" t="s">
        <v>9934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 x14ac:dyDescent="0.2">
      <c r="A1278" s="34"/>
      <c r="B1278" s="35"/>
      <c r="C1278" s="232" t="s">
        <v>4655</v>
      </c>
      <c r="D1278" s="232" t="s">
        <v>394</v>
      </c>
      <c r="E1278" s="233" t="s">
        <v>9935</v>
      </c>
      <c r="F1278" s="234" t="s">
        <v>9936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9937</v>
      </c>
    </row>
    <row r="1279" spans="1:65" s="14" customFormat="1" ht="11.25" x14ac:dyDescent="0.2">
      <c r="B1279" s="221"/>
      <c r="C1279" s="222"/>
      <c r="D1279" s="212" t="s">
        <v>283</v>
      </c>
      <c r="E1279" s="223" t="s">
        <v>1</v>
      </c>
      <c r="F1279" s="224" t="s">
        <v>9938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 x14ac:dyDescent="0.2">
      <c r="B1280" s="221"/>
      <c r="C1280" s="222"/>
      <c r="D1280" s="212" t="s">
        <v>283</v>
      </c>
      <c r="E1280" s="223" t="s">
        <v>1</v>
      </c>
      <c r="F1280" s="224" t="s">
        <v>9939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 x14ac:dyDescent="0.2">
      <c r="A1281" s="34"/>
      <c r="B1281" s="35"/>
      <c r="C1281" s="192" t="s">
        <v>4659</v>
      </c>
      <c r="D1281" s="192" t="s">
        <v>274</v>
      </c>
      <c r="E1281" s="193" t="s">
        <v>9940</v>
      </c>
      <c r="F1281" s="194" t="s">
        <v>9941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9942</v>
      </c>
    </row>
    <row r="1282" spans="1:65" s="2" customFormat="1" ht="11.25" x14ac:dyDescent="0.2">
      <c r="A1282" s="34"/>
      <c r="B1282" s="35"/>
      <c r="C1282" s="36"/>
      <c r="D1282" s="205" t="s">
        <v>281</v>
      </c>
      <c r="E1282" s="36"/>
      <c r="F1282" s="206" t="s">
        <v>9943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 x14ac:dyDescent="0.2">
      <c r="A1283" s="34"/>
      <c r="B1283" s="35"/>
      <c r="C1283" s="232" t="s">
        <v>4664</v>
      </c>
      <c r="D1283" s="232" t="s">
        <v>394</v>
      </c>
      <c r="E1283" s="233" t="s">
        <v>9944</v>
      </c>
      <c r="F1283" s="234" t="s">
        <v>9945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9946</v>
      </c>
    </row>
    <row r="1284" spans="1:65" s="14" customFormat="1" ht="11.25" x14ac:dyDescent="0.2">
      <c r="B1284" s="221"/>
      <c r="C1284" s="222"/>
      <c r="D1284" s="212" t="s">
        <v>283</v>
      </c>
      <c r="E1284" s="223" t="s">
        <v>1</v>
      </c>
      <c r="F1284" s="224" t="s">
        <v>9947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 x14ac:dyDescent="0.2">
      <c r="B1285" s="221"/>
      <c r="C1285" s="222"/>
      <c r="D1285" s="212" t="s">
        <v>283</v>
      </c>
      <c r="E1285" s="223" t="s">
        <v>1</v>
      </c>
      <c r="F1285" s="224" t="s">
        <v>9948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 x14ac:dyDescent="0.2">
      <c r="A1286" s="34"/>
      <c r="B1286" s="35"/>
      <c r="C1286" s="232" t="s">
        <v>4671</v>
      </c>
      <c r="D1286" s="232" t="s">
        <v>394</v>
      </c>
      <c r="E1286" s="233" t="s">
        <v>9949</v>
      </c>
      <c r="F1286" s="234" t="s">
        <v>9950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9951</v>
      </c>
    </row>
    <row r="1287" spans="1:65" s="14" customFormat="1" ht="11.25" x14ac:dyDescent="0.2">
      <c r="B1287" s="221"/>
      <c r="C1287" s="222"/>
      <c r="D1287" s="212" t="s">
        <v>283</v>
      </c>
      <c r="E1287" s="223" t="s">
        <v>1</v>
      </c>
      <c r="F1287" s="224" t="s">
        <v>9952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 x14ac:dyDescent="0.2">
      <c r="B1288" s="221"/>
      <c r="C1288" s="222"/>
      <c r="D1288" s="212" t="s">
        <v>283</v>
      </c>
      <c r="E1288" s="223" t="s">
        <v>1</v>
      </c>
      <c r="F1288" s="224" t="s">
        <v>9953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 x14ac:dyDescent="0.2">
      <c r="A1289" s="34"/>
      <c r="B1289" s="35"/>
      <c r="C1289" s="232" t="s">
        <v>4676</v>
      </c>
      <c r="D1289" s="232" t="s">
        <v>394</v>
      </c>
      <c r="E1289" s="233" t="s">
        <v>9954</v>
      </c>
      <c r="F1289" s="234" t="s">
        <v>9955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9956</v>
      </c>
    </row>
    <row r="1290" spans="1:65" s="14" customFormat="1" ht="11.25" x14ac:dyDescent="0.2">
      <c r="B1290" s="221"/>
      <c r="C1290" s="222"/>
      <c r="D1290" s="212" t="s">
        <v>283</v>
      </c>
      <c r="E1290" s="223" t="s">
        <v>1</v>
      </c>
      <c r="F1290" s="224" t="s">
        <v>9957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 x14ac:dyDescent="0.2">
      <c r="B1291" s="221"/>
      <c r="C1291" s="222"/>
      <c r="D1291" s="212" t="s">
        <v>283</v>
      </c>
      <c r="E1291" s="223" t="s">
        <v>1</v>
      </c>
      <c r="F1291" s="224" t="s">
        <v>9922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 x14ac:dyDescent="0.2">
      <c r="A1292" s="34"/>
      <c r="B1292" s="35"/>
      <c r="C1292" s="192" t="s">
        <v>4680</v>
      </c>
      <c r="D1292" s="192" t="s">
        <v>274</v>
      </c>
      <c r="E1292" s="193" t="s">
        <v>9958</v>
      </c>
      <c r="F1292" s="194" t="s">
        <v>9959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9960</v>
      </c>
    </row>
    <row r="1293" spans="1:65" s="2" customFormat="1" ht="11.25" x14ac:dyDescent="0.2">
      <c r="A1293" s="34"/>
      <c r="B1293" s="35"/>
      <c r="C1293" s="36"/>
      <c r="D1293" s="205" t="s">
        <v>281</v>
      </c>
      <c r="E1293" s="36"/>
      <c r="F1293" s="206" t="s">
        <v>9961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 x14ac:dyDescent="0.2">
      <c r="A1294" s="34"/>
      <c r="B1294" s="35"/>
      <c r="C1294" s="232" t="s">
        <v>4684</v>
      </c>
      <c r="D1294" s="232" t="s">
        <v>394</v>
      </c>
      <c r="E1294" s="233" t="s">
        <v>9962</v>
      </c>
      <c r="F1294" s="234" t="s">
        <v>9963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9964</v>
      </c>
    </row>
    <row r="1295" spans="1:65" s="14" customFormat="1" ht="11.25" x14ac:dyDescent="0.2">
      <c r="B1295" s="221"/>
      <c r="C1295" s="222"/>
      <c r="D1295" s="212" t="s">
        <v>283</v>
      </c>
      <c r="E1295" s="223" t="s">
        <v>1</v>
      </c>
      <c r="F1295" s="224" t="s">
        <v>9965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 x14ac:dyDescent="0.2">
      <c r="A1296" s="34"/>
      <c r="B1296" s="35"/>
      <c r="C1296" s="232" t="s">
        <v>4688</v>
      </c>
      <c r="D1296" s="232" t="s">
        <v>394</v>
      </c>
      <c r="E1296" s="233" t="s">
        <v>9966</v>
      </c>
      <c r="F1296" s="234" t="s">
        <v>9967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9968</v>
      </c>
    </row>
    <row r="1297" spans="1:65" s="14" customFormat="1" ht="11.25" x14ac:dyDescent="0.2">
      <c r="B1297" s="221"/>
      <c r="C1297" s="222"/>
      <c r="D1297" s="212" t="s">
        <v>283</v>
      </c>
      <c r="E1297" s="223" t="s">
        <v>1</v>
      </c>
      <c r="F1297" s="224" t="s">
        <v>9969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 x14ac:dyDescent="0.2">
      <c r="A1298" s="34"/>
      <c r="B1298" s="35"/>
      <c r="C1298" s="232" t="s">
        <v>4692</v>
      </c>
      <c r="D1298" s="232" t="s">
        <v>394</v>
      </c>
      <c r="E1298" s="233" t="s">
        <v>9970</v>
      </c>
      <c r="F1298" s="234" t="s">
        <v>9971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9972</v>
      </c>
    </row>
    <row r="1299" spans="1:65" s="14" customFormat="1" ht="11.25" x14ac:dyDescent="0.2">
      <c r="B1299" s="221"/>
      <c r="C1299" s="222"/>
      <c r="D1299" s="212" t="s">
        <v>283</v>
      </c>
      <c r="E1299" s="223" t="s">
        <v>1</v>
      </c>
      <c r="F1299" s="224" t="s">
        <v>9973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 x14ac:dyDescent="0.2">
      <c r="B1300" s="221"/>
      <c r="C1300" s="222"/>
      <c r="D1300" s="212" t="s">
        <v>283</v>
      </c>
      <c r="E1300" s="223" t="s">
        <v>1</v>
      </c>
      <c r="F1300" s="224" t="s">
        <v>9922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 x14ac:dyDescent="0.2">
      <c r="A1301" s="34"/>
      <c r="B1301" s="35"/>
      <c r="C1301" s="232" t="s">
        <v>4696</v>
      </c>
      <c r="D1301" s="232" t="s">
        <v>394</v>
      </c>
      <c r="E1301" s="233" t="s">
        <v>9974</v>
      </c>
      <c r="F1301" s="234" t="s">
        <v>9975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9976</v>
      </c>
    </row>
    <row r="1302" spans="1:65" s="14" customFormat="1" ht="11.25" x14ac:dyDescent="0.2">
      <c r="B1302" s="221"/>
      <c r="C1302" s="222"/>
      <c r="D1302" s="212" t="s">
        <v>283</v>
      </c>
      <c r="E1302" s="223" t="s">
        <v>1</v>
      </c>
      <c r="F1302" s="224" t="s">
        <v>9977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 x14ac:dyDescent="0.2">
      <c r="B1303" s="221"/>
      <c r="C1303" s="222"/>
      <c r="D1303" s="212" t="s">
        <v>283</v>
      </c>
      <c r="E1303" s="223" t="s">
        <v>1</v>
      </c>
      <c r="F1303" s="224" t="s">
        <v>9978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 x14ac:dyDescent="0.2">
      <c r="B1304" s="221"/>
      <c r="C1304" s="222"/>
      <c r="D1304" s="212" t="s">
        <v>283</v>
      </c>
      <c r="E1304" s="223" t="s">
        <v>1</v>
      </c>
      <c r="F1304" s="224" t="s">
        <v>9979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 x14ac:dyDescent="0.2">
      <c r="A1305" s="34"/>
      <c r="B1305" s="35"/>
      <c r="C1305" s="192" t="s">
        <v>7820</v>
      </c>
      <c r="D1305" s="192" t="s">
        <v>274</v>
      </c>
      <c r="E1305" s="193" t="s">
        <v>9980</v>
      </c>
      <c r="F1305" s="194" t="s">
        <v>9981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9982</v>
      </c>
    </row>
    <row r="1306" spans="1:65" s="2" customFormat="1" ht="11.25" x14ac:dyDescent="0.2">
      <c r="A1306" s="34"/>
      <c r="B1306" s="35"/>
      <c r="C1306" s="36"/>
      <c r="D1306" s="205" t="s">
        <v>281</v>
      </c>
      <c r="E1306" s="36"/>
      <c r="F1306" s="206" t="s">
        <v>9983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 x14ac:dyDescent="0.2">
      <c r="A1307" s="34"/>
      <c r="B1307" s="35"/>
      <c r="C1307" s="232" t="s">
        <v>4710</v>
      </c>
      <c r="D1307" s="232" t="s">
        <v>394</v>
      </c>
      <c r="E1307" s="233" t="s">
        <v>9984</v>
      </c>
      <c r="F1307" s="234" t="s">
        <v>9985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9986</v>
      </c>
    </row>
    <row r="1308" spans="1:65" s="14" customFormat="1" ht="11.25" x14ac:dyDescent="0.2">
      <c r="B1308" s="221"/>
      <c r="C1308" s="222"/>
      <c r="D1308" s="212" t="s">
        <v>283</v>
      </c>
      <c r="E1308" s="223" t="s">
        <v>1</v>
      </c>
      <c r="F1308" s="224" t="s">
        <v>9987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 x14ac:dyDescent="0.2">
      <c r="B1309" s="221"/>
      <c r="C1309" s="222"/>
      <c r="D1309" s="212" t="s">
        <v>283</v>
      </c>
      <c r="E1309" s="223" t="s">
        <v>1</v>
      </c>
      <c r="F1309" s="224" t="s">
        <v>9988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 x14ac:dyDescent="0.2">
      <c r="B1310" s="221"/>
      <c r="C1310" s="222"/>
      <c r="D1310" s="212" t="s">
        <v>283</v>
      </c>
      <c r="E1310" s="223" t="s">
        <v>1</v>
      </c>
      <c r="F1310" s="224" t="s">
        <v>9989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 x14ac:dyDescent="0.2">
      <c r="B1311" s="221"/>
      <c r="C1311" s="222"/>
      <c r="D1311" s="212" t="s">
        <v>283</v>
      </c>
      <c r="E1311" s="223" t="s">
        <v>1</v>
      </c>
      <c r="F1311" s="224" t="s">
        <v>9990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 x14ac:dyDescent="0.2">
      <c r="A1312" s="34"/>
      <c r="B1312" s="35"/>
      <c r="C1312" s="192" t="s">
        <v>4717</v>
      </c>
      <c r="D1312" s="192" t="s">
        <v>274</v>
      </c>
      <c r="E1312" s="193" t="s">
        <v>9908</v>
      </c>
      <c r="F1312" s="194" t="s">
        <v>9909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9991</v>
      </c>
    </row>
    <row r="1313" spans="1:65" s="2" customFormat="1" ht="11.25" x14ac:dyDescent="0.2">
      <c r="A1313" s="34"/>
      <c r="B1313" s="35"/>
      <c r="C1313" s="36"/>
      <c r="D1313" s="205" t="s">
        <v>281</v>
      </c>
      <c r="E1313" s="36"/>
      <c r="F1313" s="206" t="s">
        <v>9911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 x14ac:dyDescent="0.2">
      <c r="A1314" s="34"/>
      <c r="B1314" s="35"/>
      <c r="C1314" s="232" t="s">
        <v>4722</v>
      </c>
      <c r="D1314" s="232" t="s">
        <v>394</v>
      </c>
      <c r="E1314" s="233" t="s">
        <v>9992</v>
      </c>
      <c r="F1314" s="234" t="s">
        <v>9993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9994</v>
      </c>
    </row>
    <row r="1315" spans="1:65" s="14" customFormat="1" ht="11.25" x14ac:dyDescent="0.2">
      <c r="B1315" s="221"/>
      <c r="C1315" s="222"/>
      <c r="D1315" s="212" t="s">
        <v>283</v>
      </c>
      <c r="E1315" s="223" t="s">
        <v>1</v>
      </c>
      <c r="F1315" s="224" t="s">
        <v>9995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 x14ac:dyDescent="0.2">
      <c r="A1316" s="34"/>
      <c r="B1316" s="35"/>
      <c r="C1316" s="192" t="s">
        <v>4726</v>
      </c>
      <c r="D1316" s="192" t="s">
        <v>274</v>
      </c>
      <c r="E1316" s="193" t="s">
        <v>9940</v>
      </c>
      <c r="F1316" s="194" t="s">
        <v>9941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9996</v>
      </c>
    </row>
    <row r="1317" spans="1:65" s="2" customFormat="1" ht="11.25" x14ac:dyDescent="0.2">
      <c r="A1317" s="34"/>
      <c r="B1317" s="35"/>
      <c r="C1317" s="36"/>
      <c r="D1317" s="205" t="s">
        <v>281</v>
      </c>
      <c r="E1317" s="36"/>
      <c r="F1317" s="206" t="s">
        <v>9943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 x14ac:dyDescent="0.2">
      <c r="A1318" s="34"/>
      <c r="B1318" s="35"/>
      <c r="C1318" s="232" t="s">
        <v>4730</v>
      </c>
      <c r="D1318" s="232" t="s">
        <v>394</v>
      </c>
      <c r="E1318" s="233" t="s">
        <v>9997</v>
      </c>
      <c r="F1318" s="234" t="s">
        <v>9998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9999</v>
      </c>
    </row>
    <row r="1319" spans="1:65" s="14" customFormat="1" ht="11.25" x14ac:dyDescent="0.2">
      <c r="B1319" s="221"/>
      <c r="C1319" s="222"/>
      <c r="D1319" s="212" t="s">
        <v>283</v>
      </c>
      <c r="E1319" s="223" t="s">
        <v>1</v>
      </c>
      <c r="F1319" s="224" t="s">
        <v>10000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 x14ac:dyDescent="0.2">
      <c r="A1320" s="34"/>
      <c r="B1320" s="35"/>
      <c r="C1320" s="232" t="s">
        <v>4734</v>
      </c>
      <c r="D1320" s="232" t="s">
        <v>394</v>
      </c>
      <c r="E1320" s="233" t="s">
        <v>10001</v>
      </c>
      <c r="F1320" s="234" t="s">
        <v>10002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10003</v>
      </c>
    </row>
    <row r="1321" spans="1:65" s="14" customFormat="1" ht="11.25" x14ac:dyDescent="0.2">
      <c r="B1321" s="221"/>
      <c r="C1321" s="222"/>
      <c r="D1321" s="212" t="s">
        <v>283</v>
      </c>
      <c r="E1321" s="223" t="s">
        <v>1</v>
      </c>
      <c r="F1321" s="224" t="s">
        <v>9977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 x14ac:dyDescent="0.2">
      <c r="B1322" s="221"/>
      <c r="C1322" s="222"/>
      <c r="D1322" s="212" t="s">
        <v>283</v>
      </c>
      <c r="E1322" s="223" t="s">
        <v>1</v>
      </c>
      <c r="F1322" s="224" t="s">
        <v>9978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 x14ac:dyDescent="0.2">
      <c r="B1323" s="221"/>
      <c r="C1323" s="222"/>
      <c r="D1323" s="212" t="s">
        <v>283</v>
      </c>
      <c r="E1323" s="223" t="s">
        <v>1</v>
      </c>
      <c r="F1323" s="224" t="s">
        <v>9979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 x14ac:dyDescent="0.2">
      <c r="A1324" s="34"/>
      <c r="B1324" s="35"/>
      <c r="C1324" s="192" t="s">
        <v>4738</v>
      </c>
      <c r="D1324" s="192" t="s">
        <v>274</v>
      </c>
      <c r="E1324" s="193" t="s">
        <v>9980</v>
      </c>
      <c r="F1324" s="194" t="s">
        <v>9981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10004</v>
      </c>
    </row>
    <row r="1325" spans="1:65" s="2" customFormat="1" ht="11.25" x14ac:dyDescent="0.2">
      <c r="A1325" s="34"/>
      <c r="B1325" s="35"/>
      <c r="C1325" s="36"/>
      <c r="D1325" s="205" t="s">
        <v>281</v>
      </c>
      <c r="E1325" s="36"/>
      <c r="F1325" s="206" t="s">
        <v>9983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 x14ac:dyDescent="0.2">
      <c r="A1326" s="34"/>
      <c r="B1326" s="35"/>
      <c r="C1326" s="232" t="s">
        <v>4742</v>
      </c>
      <c r="D1326" s="232" t="s">
        <v>394</v>
      </c>
      <c r="E1326" s="233" t="s">
        <v>10005</v>
      </c>
      <c r="F1326" s="234" t="s">
        <v>10006</v>
      </c>
      <c r="G1326" s="235" t="s">
        <v>5239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10007</v>
      </c>
    </row>
    <row r="1327" spans="1:65" s="14" customFormat="1" ht="11.25" x14ac:dyDescent="0.2">
      <c r="B1327" s="221"/>
      <c r="C1327" s="222"/>
      <c r="D1327" s="212" t="s">
        <v>283</v>
      </c>
      <c r="E1327" s="223" t="s">
        <v>1</v>
      </c>
      <c r="F1327" s="224" t="s">
        <v>10008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 x14ac:dyDescent="0.2">
      <c r="A1328" s="34"/>
      <c r="B1328" s="35"/>
      <c r="C1328" s="232" t="s">
        <v>4746</v>
      </c>
      <c r="D1328" s="232" t="s">
        <v>394</v>
      </c>
      <c r="E1328" s="233" t="s">
        <v>10009</v>
      </c>
      <c r="F1328" s="234" t="s">
        <v>10010</v>
      </c>
      <c r="G1328" s="235" t="s">
        <v>5239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10011</v>
      </c>
    </row>
    <row r="1329" spans="1:65" s="14" customFormat="1" ht="11.25" x14ac:dyDescent="0.2">
      <c r="B1329" s="221"/>
      <c r="C1329" s="222"/>
      <c r="D1329" s="212" t="s">
        <v>283</v>
      </c>
      <c r="E1329" s="223" t="s">
        <v>1</v>
      </c>
      <c r="F1329" s="224" t="s">
        <v>10012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 x14ac:dyDescent="0.2">
      <c r="A1330" s="34"/>
      <c r="B1330" s="35"/>
      <c r="C1330" s="192" t="s">
        <v>4750</v>
      </c>
      <c r="D1330" s="192" t="s">
        <v>274</v>
      </c>
      <c r="E1330" s="193" t="s">
        <v>10013</v>
      </c>
      <c r="F1330" s="194" t="s">
        <v>10014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10015</v>
      </c>
    </row>
    <row r="1331" spans="1:65" s="2" customFormat="1" ht="11.25" x14ac:dyDescent="0.2">
      <c r="A1331" s="34"/>
      <c r="B1331" s="35"/>
      <c r="C1331" s="36"/>
      <c r="D1331" s="205" t="s">
        <v>281</v>
      </c>
      <c r="E1331" s="36"/>
      <c r="F1331" s="206" t="s">
        <v>10016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 x14ac:dyDescent="0.2">
      <c r="A1332" s="34"/>
      <c r="B1332" s="35"/>
      <c r="C1332" s="232" t="s">
        <v>4754</v>
      </c>
      <c r="D1332" s="232" t="s">
        <v>394</v>
      </c>
      <c r="E1332" s="233" t="s">
        <v>10017</v>
      </c>
      <c r="F1332" s="234" t="s">
        <v>10018</v>
      </c>
      <c r="G1332" s="235" t="s">
        <v>5919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10019</v>
      </c>
    </row>
    <row r="1333" spans="1:65" s="14" customFormat="1" ht="11.25" x14ac:dyDescent="0.2">
      <c r="B1333" s="221"/>
      <c r="C1333" s="222"/>
      <c r="D1333" s="212" t="s">
        <v>283</v>
      </c>
      <c r="E1333" s="223" t="s">
        <v>1</v>
      </c>
      <c r="F1333" s="224" t="s">
        <v>10020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 x14ac:dyDescent="0.2">
      <c r="A1334" s="34"/>
      <c r="B1334" s="35"/>
      <c r="C1334" s="192" t="s">
        <v>4758</v>
      </c>
      <c r="D1334" s="192" t="s">
        <v>274</v>
      </c>
      <c r="E1334" s="193" t="s">
        <v>10021</v>
      </c>
      <c r="F1334" s="194" t="s">
        <v>10022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10023</v>
      </c>
    </row>
    <row r="1335" spans="1:65" s="2" customFormat="1" ht="11.25" x14ac:dyDescent="0.2">
      <c r="A1335" s="34"/>
      <c r="B1335" s="35"/>
      <c r="C1335" s="36"/>
      <c r="D1335" s="205" t="s">
        <v>281</v>
      </c>
      <c r="E1335" s="36"/>
      <c r="F1335" s="206" t="s">
        <v>10024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 x14ac:dyDescent="0.2">
      <c r="A1336" s="34"/>
      <c r="B1336" s="35"/>
      <c r="C1336" s="232" t="s">
        <v>4762</v>
      </c>
      <c r="D1336" s="232" t="s">
        <v>394</v>
      </c>
      <c r="E1336" s="233" t="s">
        <v>10025</v>
      </c>
      <c r="F1336" s="234" t="s">
        <v>10026</v>
      </c>
      <c r="G1336" s="235" t="s">
        <v>5239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10027</v>
      </c>
    </row>
    <row r="1337" spans="1:65" s="14" customFormat="1" ht="11.25" x14ac:dyDescent="0.2">
      <c r="B1337" s="221"/>
      <c r="C1337" s="222"/>
      <c r="D1337" s="212" t="s">
        <v>283</v>
      </c>
      <c r="E1337" s="223" t="s">
        <v>1</v>
      </c>
      <c r="F1337" s="224" t="s">
        <v>10028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 x14ac:dyDescent="0.2">
      <c r="B1338" s="221"/>
      <c r="C1338" s="222"/>
      <c r="D1338" s="212" t="s">
        <v>283</v>
      </c>
      <c r="E1338" s="223" t="s">
        <v>1</v>
      </c>
      <c r="F1338" s="224" t="s">
        <v>10029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 x14ac:dyDescent="0.2">
      <c r="B1339" s="221"/>
      <c r="C1339" s="222"/>
      <c r="D1339" s="212" t="s">
        <v>283</v>
      </c>
      <c r="E1339" s="223" t="s">
        <v>1</v>
      </c>
      <c r="F1339" s="224" t="s">
        <v>10030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 x14ac:dyDescent="0.2">
      <c r="B1340" s="221"/>
      <c r="C1340" s="222"/>
      <c r="D1340" s="212" t="s">
        <v>283</v>
      </c>
      <c r="E1340" s="223" t="s">
        <v>1</v>
      </c>
      <c r="F1340" s="224" t="s">
        <v>10031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 x14ac:dyDescent="0.2">
      <c r="B1341" s="221"/>
      <c r="C1341" s="222"/>
      <c r="D1341" s="212" t="s">
        <v>283</v>
      </c>
      <c r="E1341" s="223" t="s">
        <v>1</v>
      </c>
      <c r="F1341" s="224" t="s">
        <v>10032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 x14ac:dyDescent="0.2">
      <c r="A1342" s="34"/>
      <c r="B1342" s="35"/>
      <c r="C1342" s="192" t="s">
        <v>4795</v>
      </c>
      <c r="D1342" s="192" t="s">
        <v>274</v>
      </c>
      <c r="E1342" s="193" t="s">
        <v>10033</v>
      </c>
      <c r="F1342" s="194" t="s">
        <v>10034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10035</v>
      </c>
    </row>
    <row r="1343" spans="1:65" s="12" customFormat="1" ht="22.9" customHeight="1" x14ac:dyDescent="0.2">
      <c r="B1343" s="176"/>
      <c r="C1343" s="177"/>
      <c r="D1343" s="178" t="s">
        <v>75</v>
      </c>
      <c r="E1343" s="190" t="s">
        <v>10036</v>
      </c>
      <c r="F1343" s="190" t="s">
        <v>8292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 x14ac:dyDescent="0.2">
      <c r="A1344" s="34"/>
      <c r="B1344" s="35"/>
      <c r="C1344" s="232" t="s">
        <v>4799</v>
      </c>
      <c r="D1344" s="232" t="s">
        <v>394</v>
      </c>
      <c r="E1344" s="233" t="s">
        <v>10037</v>
      </c>
      <c r="F1344" s="234" t="s">
        <v>10038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10039</v>
      </c>
    </row>
    <row r="1345" spans="1:65" s="13" customFormat="1" ht="11.25" x14ac:dyDescent="0.2">
      <c r="B1345" s="210"/>
      <c r="C1345" s="211"/>
      <c r="D1345" s="212" t="s">
        <v>283</v>
      </c>
      <c r="E1345" s="213" t="s">
        <v>1</v>
      </c>
      <c r="F1345" s="214" t="s">
        <v>9844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 x14ac:dyDescent="0.2">
      <c r="B1346" s="221"/>
      <c r="C1346" s="222"/>
      <c r="D1346" s="212" t="s">
        <v>283</v>
      </c>
      <c r="E1346" s="223" t="s">
        <v>1</v>
      </c>
      <c r="F1346" s="224" t="s">
        <v>10040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 x14ac:dyDescent="0.2">
      <c r="B1347" s="221"/>
      <c r="C1347" s="222"/>
      <c r="D1347" s="212" t="s">
        <v>283</v>
      </c>
      <c r="E1347" s="223" t="s">
        <v>1</v>
      </c>
      <c r="F1347" s="224" t="s">
        <v>10041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 x14ac:dyDescent="0.2">
      <c r="B1348" s="221"/>
      <c r="C1348" s="222"/>
      <c r="D1348" s="212" t="s">
        <v>283</v>
      </c>
      <c r="E1348" s="223" t="s">
        <v>1</v>
      </c>
      <c r="F1348" s="224" t="s">
        <v>10042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 x14ac:dyDescent="0.2">
      <c r="B1349" s="221"/>
      <c r="C1349" s="222"/>
      <c r="D1349" s="212" t="s">
        <v>283</v>
      </c>
      <c r="E1349" s="223" t="s">
        <v>1</v>
      </c>
      <c r="F1349" s="224" t="s">
        <v>10043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 x14ac:dyDescent="0.2">
      <c r="A1350" s="34"/>
      <c r="B1350" s="35"/>
      <c r="C1350" s="232" t="s">
        <v>4803</v>
      </c>
      <c r="D1350" s="232" t="s">
        <v>394</v>
      </c>
      <c r="E1350" s="233" t="s">
        <v>10044</v>
      </c>
      <c r="F1350" s="234" t="s">
        <v>10045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10046</v>
      </c>
    </row>
    <row r="1351" spans="1:65" s="13" customFormat="1" ht="11.25" x14ac:dyDescent="0.2">
      <c r="B1351" s="210"/>
      <c r="C1351" s="211"/>
      <c r="D1351" s="212" t="s">
        <v>283</v>
      </c>
      <c r="E1351" s="213" t="s">
        <v>1</v>
      </c>
      <c r="F1351" s="214" t="s">
        <v>9844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 x14ac:dyDescent="0.2">
      <c r="B1352" s="221"/>
      <c r="C1352" s="222"/>
      <c r="D1352" s="212" t="s">
        <v>283</v>
      </c>
      <c r="E1352" s="223" t="s">
        <v>1</v>
      </c>
      <c r="F1352" s="224" t="s">
        <v>10047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 x14ac:dyDescent="0.2">
      <c r="B1353" s="221"/>
      <c r="C1353" s="222"/>
      <c r="D1353" s="212" t="s">
        <v>283</v>
      </c>
      <c r="E1353" s="223" t="s">
        <v>1</v>
      </c>
      <c r="F1353" s="224" t="s">
        <v>10048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 x14ac:dyDescent="0.2">
      <c r="B1354" s="221"/>
      <c r="C1354" s="222"/>
      <c r="D1354" s="212" t="s">
        <v>283</v>
      </c>
      <c r="E1354" s="223" t="s">
        <v>1</v>
      </c>
      <c r="F1354" s="224" t="s">
        <v>10049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 x14ac:dyDescent="0.2">
      <c r="B1355" s="221"/>
      <c r="C1355" s="222"/>
      <c r="D1355" s="212" t="s">
        <v>283</v>
      </c>
      <c r="E1355" s="223" t="s">
        <v>1</v>
      </c>
      <c r="F1355" s="224" t="s">
        <v>10050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 x14ac:dyDescent="0.2">
      <c r="A1356" s="34"/>
      <c r="B1356" s="35"/>
      <c r="C1356" s="232" t="s">
        <v>4807</v>
      </c>
      <c r="D1356" s="232" t="s">
        <v>394</v>
      </c>
      <c r="E1356" s="233" t="s">
        <v>10051</v>
      </c>
      <c r="F1356" s="234" t="s">
        <v>10052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10053</v>
      </c>
    </row>
    <row r="1357" spans="1:65" s="13" customFormat="1" ht="11.25" x14ac:dyDescent="0.2">
      <c r="B1357" s="210"/>
      <c r="C1357" s="211"/>
      <c r="D1357" s="212" t="s">
        <v>283</v>
      </c>
      <c r="E1357" s="213" t="s">
        <v>1</v>
      </c>
      <c r="F1357" s="214" t="s">
        <v>9844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 x14ac:dyDescent="0.2">
      <c r="B1358" s="221"/>
      <c r="C1358" s="222"/>
      <c r="D1358" s="212" t="s">
        <v>283</v>
      </c>
      <c r="E1358" s="223" t="s">
        <v>1</v>
      </c>
      <c r="F1358" s="224" t="s">
        <v>10054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 x14ac:dyDescent="0.2">
      <c r="B1359" s="221"/>
      <c r="C1359" s="222"/>
      <c r="D1359" s="212" t="s">
        <v>283</v>
      </c>
      <c r="E1359" s="223" t="s">
        <v>1</v>
      </c>
      <c r="F1359" s="224" t="s">
        <v>10055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 x14ac:dyDescent="0.2">
      <c r="B1360" s="221"/>
      <c r="C1360" s="222"/>
      <c r="D1360" s="212" t="s">
        <v>283</v>
      </c>
      <c r="E1360" s="223" t="s">
        <v>1</v>
      </c>
      <c r="F1360" s="224" t="s">
        <v>10056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 x14ac:dyDescent="0.2">
      <c r="B1361" s="221"/>
      <c r="C1361" s="222"/>
      <c r="D1361" s="212" t="s">
        <v>283</v>
      </c>
      <c r="E1361" s="223" t="s">
        <v>1</v>
      </c>
      <c r="F1361" s="224" t="s">
        <v>10057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 x14ac:dyDescent="0.2">
      <c r="B1362" s="221"/>
      <c r="C1362" s="222"/>
      <c r="D1362" s="212" t="s">
        <v>283</v>
      </c>
      <c r="E1362" s="223" t="s">
        <v>1</v>
      </c>
      <c r="F1362" s="224" t="s">
        <v>10058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 x14ac:dyDescent="0.2">
      <c r="A1363" s="34"/>
      <c r="B1363" s="35"/>
      <c r="C1363" s="192" t="s">
        <v>4817</v>
      </c>
      <c r="D1363" s="192" t="s">
        <v>274</v>
      </c>
      <c r="E1363" s="193" t="s">
        <v>10059</v>
      </c>
      <c r="F1363" s="194" t="s">
        <v>10060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10061</v>
      </c>
    </row>
    <row r="1364" spans="1:65" s="2" customFormat="1" ht="11.25" x14ac:dyDescent="0.2">
      <c r="A1364" s="34"/>
      <c r="B1364" s="35"/>
      <c r="C1364" s="36"/>
      <c r="D1364" s="205" t="s">
        <v>281</v>
      </c>
      <c r="E1364" s="36"/>
      <c r="F1364" s="206" t="s">
        <v>10062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 x14ac:dyDescent="0.2">
      <c r="A1365" s="34"/>
      <c r="B1365" s="35"/>
      <c r="C1365" s="232" t="s">
        <v>4823</v>
      </c>
      <c r="D1365" s="232" t="s">
        <v>394</v>
      </c>
      <c r="E1365" s="233" t="s">
        <v>10063</v>
      </c>
      <c r="F1365" s="234" t="s">
        <v>10064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10065</v>
      </c>
    </row>
    <row r="1366" spans="1:65" s="13" customFormat="1" ht="11.25" x14ac:dyDescent="0.2">
      <c r="B1366" s="210"/>
      <c r="C1366" s="211"/>
      <c r="D1366" s="212" t="s">
        <v>283</v>
      </c>
      <c r="E1366" s="213" t="s">
        <v>1</v>
      </c>
      <c r="F1366" s="214" t="s">
        <v>9844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 x14ac:dyDescent="0.2">
      <c r="B1367" s="221"/>
      <c r="C1367" s="222"/>
      <c r="D1367" s="212" t="s">
        <v>283</v>
      </c>
      <c r="E1367" s="223" t="s">
        <v>1</v>
      </c>
      <c r="F1367" s="224" t="s">
        <v>10066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 x14ac:dyDescent="0.2">
      <c r="B1368" s="221"/>
      <c r="C1368" s="222"/>
      <c r="D1368" s="212" t="s">
        <v>283</v>
      </c>
      <c r="E1368" s="223" t="s">
        <v>1</v>
      </c>
      <c r="F1368" s="224" t="s">
        <v>10067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 x14ac:dyDescent="0.2">
      <c r="B1369" s="221"/>
      <c r="C1369" s="222"/>
      <c r="D1369" s="212" t="s">
        <v>283</v>
      </c>
      <c r="E1369" s="223" t="s">
        <v>1</v>
      </c>
      <c r="F1369" s="224" t="s">
        <v>10068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 x14ac:dyDescent="0.2">
      <c r="B1370" s="221"/>
      <c r="C1370" s="222"/>
      <c r="D1370" s="212" t="s">
        <v>283</v>
      </c>
      <c r="E1370" s="223" t="s">
        <v>1</v>
      </c>
      <c r="F1370" s="224" t="s">
        <v>10069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 x14ac:dyDescent="0.2">
      <c r="B1371" s="221"/>
      <c r="C1371" s="222"/>
      <c r="D1371" s="212" t="s">
        <v>283</v>
      </c>
      <c r="E1371" s="223" t="s">
        <v>1</v>
      </c>
      <c r="F1371" s="224" t="s">
        <v>10070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 x14ac:dyDescent="0.2">
      <c r="A1372" s="34"/>
      <c r="B1372" s="35"/>
      <c r="C1372" s="192" t="s">
        <v>4827</v>
      </c>
      <c r="D1372" s="192" t="s">
        <v>274</v>
      </c>
      <c r="E1372" s="193" t="s">
        <v>10071</v>
      </c>
      <c r="F1372" s="194" t="s">
        <v>10072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10073</v>
      </c>
    </row>
    <row r="1373" spans="1:65" s="2" customFormat="1" ht="11.25" x14ac:dyDescent="0.2">
      <c r="A1373" s="34"/>
      <c r="B1373" s="35"/>
      <c r="C1373" s="36"/>
      <c r="D1373" s="205" t="s">
        <v>281</v>
      </c>
      <c r="E1373" s="36"/>
      <c r="F1373" s="206" t="s">
        <v>10074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 x14ac:dyDescent="0.2">
      <c r="A1374" s="34"/>
      <c r="B1374" s="35"/>
      <c r="C1374" s="232" t="s">
        <v>4836</v>
      </c>
      <c r="D1374" s="232" t="s">
        <v>394</v>
      </c>
      <c r="E1374" s="233" t="s">
        <v>10075</v>
      </c>
      <c r="F1374" s="234" t="s">
        <v>10076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10077</v>
      </c>
    </row>
    <row r="1375" spans="1:65" s="13" customFormat="1" ht="11.25" x14ac:dyDescent="0.2">
      <c r="B1375" s="210"/>
      <c r="C1375" s="211"/>
      <c r="D1375" s="212" t="s">
        <v>283</v>
      </c>
      <c r="E1375" s="213" t="s">
        <v>1</v>
      </c>
      <c r="F1375" s="214" t="s">
        <v>9844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 x14ac:dyDescent="0.2">
      <c r="B1376" s="221"/>
      <c r="C1376" s="222"/>
      <c r="D1376" s="212" t="s">
        <v>283</v>
      </c>
      <c r="E1376" s="223" t="s">
        <v>1</v>
      </c>
      <c r="F1376" s="224" t="s">
        <v>10078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 x14ac:dyDescent="0.2">
      <c r="B1377" s="221"/>
      <c r="C1377" s="222"/>
      <c r="D1377" s="212" t="s">
        <v>283</v>
      </c>
      <c r="E1377" s="223" t="s">
        <v>1</v>
      </c>
      <c r="F1377" s="224" t="s">
        <v>10079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 x14ac:dyDescent="0.2">
      <c r="B1378" s="221"/>
      <c r="C1378" s="222"/>
      <c r="D1378" s="212" t="s">
        <v>283</v>
      </c>
      <c r="E1378" s="223" t="s">
        <v>1</v>
      </c>
      <c r="F1378" s="224" t="s">
        <v>10080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 x14ac:dyDescent="0.2">
      <c r="B1379" s="221"/>
      <c r="C1379" s="222"/>
      <c r="D1379" s="212" t="s">
        <v>283</v>
      </c>
      <c r="E1379" s="223" t="s">
        <v>1</v>
      </c>
      <c r="F1379" s="224" t="s">
        <v>10081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 x14ac:dyDescent="0.2">
      <c r="B1380" s="221"/>
      <c r="C1380" s="222"/>
      <c r="D1380" s="212" t="s">
        <v>283</v>
      </c>
      <c r="E1380" s="223" t="s">
        <v>1</v>
      </c>
      <c r="F1380" s="224" t="s">
        <v>10082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 x14ac:dyDescent="0.2">
      <c r="A1381" s="34"/>
      <c r="B1381" s="35"/>
      <c r="C1381" s="192" t="s">
        <v>4843</v>
      </c>
      <c r="D1381" s="192" t="s">
        <v>274</v>
      </c>
      <c r="E1381" s="193" t="s">
        <v>10083</v>
      </c>
      <c r="F1381" s="194" t="s">
        <v>10084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10085</v>
      </c>
    </row>
    <row r="1382" spans="1:65" s="2" customFormat="1" ht="11.25" x14ac:dyDescent="0.2">
      <c r="A1382" s="34"/>
      <c r="B1382" s="35"/>
      <c r="C1382" s="36"/>
      <c r="D1382" s="205" t="s">
        <v>281</v>
      </c>
      <c r="E1382" s="36"/>
      <c r="F1382" s="206" t="s">
        <v>10086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 x14ac:dyDescent="0.2">
      <c r="A1383" s="34"/>
      <c r="B1383" s="35"/>
      <c r="C1383" s="232" t="s">
        <v>4852</v>
      </c>
      <c r="D1383" s="232" t="s">
        <v>394</v>
      </c>
      <c r="E1383" s="233" t="s">
        <v>10087</v>
      </c>
      <c r="F1383" s="234" t="s">
        <v>10088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10089</v>
      </c>
    </row>
    <row r="1384" spans="1:65" s="14" customFormat="1" ht="22.5" x14ac:dyDescent="0.2">
      <c r="B1384" s="221"/>
      <c r="C1384" s="222"/>
      <c r="D1384" s="212" t="s">
        <v>283</v>
      </c>
      <c r="E1384" s="223" t="s">
        <v>1</v>
      </c>
      <c r="F1384" s="224" t="s">
        <v>10090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 x14ac:dyDescent="0.2">
      <c r="B1385" s="221"/>
      <c r="C1385" s="222"/>
      <c r="D1385" s="212" t="s">
        <v>283</v>
      </c>
      <c r="E1385" s="223" t="s">
        <v>1</v>
      </c>
      <c r="F1385" s="224" t="s">
        <v>10091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 x14ac:dyDescent="0.2">
      <c r="B1386" s="221"/>
      <c r="C1386" s="222"/>
      <c r="D1386" s="212" t="s">
        <v>283</v>
      </c>
      <c r="E1386" s="223" t="s">
        <v>1</v>
      </c>
      <c r="F1386" s="224" t="s">
        <v>10092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 x14ac:dyDescent="0.2">
      <c r="B1387" s="221"/>
      <c r="C1387" s="222"/>
      <c r="D1387" s="212" t="s">
        <v>283</v>
      </c>
      <c r="E1387" s="223" t="s">
        <v>1</v>
      </c>
      <c r="F1387" s="224" t="s">
        <v>10093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 x14ac:dyDescent="0.2">
      <c r="B1388" s="221"/>
      <c r="C1388" s="222"/>
      <c r="D1388" s="212" t="s">
        <v>283</v>
      </c>
      <c r="E1388" s="223" t="s">
        <v>1</v>
      </c>
      <c r="F1388" s="224" t="s">
        <v>10094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 x14ac:dyDescent="0.2">
      <c r="A1389" s="34"/>
      <c r="B1389" s="35"/>
      <c r="C1389" s="232" t="s">
        <v>4856</v>
      </c>
      <c r="D1389" s="232" t="s">
        <v>394</v>
      </c>
      <c r="E1389" s="233" t="s">
        <v>10095</v>
      </c>
      <c r="F1389" s="234" t="s">
        <v>10096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10097</v>
      </c>
    </row>
    <row r="1390" spans="1:65" s="14" customFormat="1" ht="11.25" x14ac:dyDescent="0.2">
      <c r="B1390" s="221"/>
      <c r="C1390" s="222"/>
      <c r="D1390" s="212" t="s">
        <v>283</v>
      </c>
      <c r="E1390" s="223" t="s">
        <v>1</v>
      </c>
      <c r="F1390" s="224" t="s">
        <v>10098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 x14ac:dyDescent="0.2">
      <c r="B1391" s="221"/>
      <c r="C1391" s="222"/>
      <c r="D1391" s="212" t="s">
        <v>283</v>
      </c>
      <c r="E1391" s="223" t="s">
        <v>1</v>
      </c>
      <c r="F1391" s="224" t="s">
        <v>10099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 x14ac:dyDescent="0.2">
      <c r="A1392" s="34"/>
      <c r="B1392" s="35"/>
      <c r="C1392" s="192" t="s">
        <v>4861</v>
      </c>
      <c r="D1392" s="192" t="s">
        <v>274</v>
      </c>
      <c r="E1392" s="193" t="s">
        <v>10100</v>
      </c>
      <c r="F1392" s="194" t="s">
        <v>10101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10102</v>
      </c>
    </row>
    <row r="1393" spans="1:65" s="2" customFormat="1" ht="11.25" x14ac:dyDescent="0.2">
      <c r="A1393" s="34"/>
      <c r="B1393" s="35"/>
      <c r="C1393" s="36"/>
      <c r="D1393" s="205" t="s">
        <v>281</v>
      </c>
      <c r="E1393" s="36"/>
      <c r="F1393" s="206" t="s">
        <v>10103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 x14ac:dyDescent="0.2">
      <c r="A1394" s="34"/>
      <c r="B1394" s="35"/>
      <c r="C1394" s="232" t="s">
        <v>4866</v>
      </c>
      <c r="D1394" s="232" t="s">
        <v>394</v>
      </c>
      <c r="E1394" s="233" t="s">
        <v>10104</v>
      </c>
      <c r="F1394" s="234" t="s">
        <v>10105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10106</v>
      </c>
    </row>
    <row r="1395" spans="1:65" s="13" customFormat="1" ht="11.25" x14ac:dyDescent="0.2">
      <c r="B1395" s="210"/>
      <c r="C1395" s="211"/>
      <c r="D1395" s="212" t="s">
        <v>283</v>
      </c>
      <c r="E1395" s="213" t="s">
        <v>1</v>
      </c>
      <c r="F1395" s="214" t="s">
        <v>10107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 x14ac:dyDescent="0.2">
      <c r="B1396" s="221"/>
      <c r="C1396" s="222"/>
      <c r="D1396" s="212" t="s">
        <v>283</v>
      </c>
      <c r="E1396" s="223" t="s">
        <v>1</v>
      </c>
      <c r="F1396" s="224" t="s">
        <v>10108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 x14ac:dyDescent="0.2">
      <c r="A1397" s="34"/>
      <c r="B1397" s="35"/>
      <c r="C1397" s="232" t="s">
        <v>4870</v>
      </c>
      <c r="D1397" s="232" t="s">
        <v>394</v>
      </c>
      <c r="E1397" s="233" t="s">
        <v>10109</v>
      </c>
      <c r="F1397" s="234" t="s">
        <v>10110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10111</v>
      </c>
    </row>
    <row r="1398" spans="1:65" s="13" customFormat="1" ht="11.25" x14ac:dyDescent="0.2">
      <c r="B1398" s="210"/>
      <c r="C1398" s="211"/>
      <c r="D1398" s="212" t="s">
        <v>283</v>
      </c>
      <c r="E1398" s="213" t="s">
        <v>1</v>
      </c>
      <c r="F1398" s="214" t="s">
        <v>10107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 x14ac:dyDescent="0.2">
      <c r="B1399" s="221"/>
      <c r="C1399" s="222"/>
      <c r="D1399" s="212" t="s">
        <v>283</v>
      </c>
      <c r="E1399" s="223" t="s">
        <v>1</v>
      </c>
      <c r="F1399" s="224" t="s">
        <v>10112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 x14ac:dyDescent="0.2">
      <c r="B1400" s="221"/>
      <c r="C1400" s="222"/>
      <c r="D1400" s="212" t="s">
        <v>283</v>
      </c>
      <c r="E1400" s="223" t="s">
        <v>1</v>
      </c>
      <c r="F1400" s="224" t="s">
        <v>10113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 x14ac:dyDescent="0.2">
      <c r="A1401" s="34"/>
      <c r="B1401" s="35"/>
      <c r="C1401" s="192" t="s">
        <v>4874</v>
      </c>
      <c r="D1401" s="192" t="s">
        <v>274</v>
      </c>
      <c r="E1401" s="193" t="s">
        <v>10114</v>
      </c>
      <c r="F1401" s="194" t="s">
        <v>10115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10116</v>
      </c>
    </row>
    <row r="1402" spans="1:65" s="2" customFormat="1" ht="11.25" x14ac:dyDescent="0.2">
      <c r="A1402" s="34"/>
      <c r="B1402" s="35"/>
      <c r="C1402" s="36"/>
      <c r="D1402" s="205" t="s">
        <v>281</v>
      </c>
      <c r="E1402" s="36"/>
      <c r="F1402" s="206" t="s">
        <v>10117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 x14ac:dyDescent="0.2">
      <c r="A1403" s="34"/>
      <c r="B1403" s="35"/>
      <c r="C1403" s="232" t="s">
        <v>4878</v>
      </c>
      <c r="D1403" s="232" t="s">
        <v>394</v>
      </c>
      <c r="E1403" s="233" t="s">
        <v>10087</v>
      </c>
      <c r="F1403" s="234" t="s">
        <v>10088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10118</v>
      </c>
    </row>
    <row r="1404" spans="1:65" s="14" customFormat="1" ht="11.25" x14ac:dyDescent="0.2">
      <c r="B1404" s="221"/>
      <c r="C1404" s="222"/>
      <c r="D1404" s="212" t="s">
        <v>283</v>
      </c>
      <c r="E1404" s="223" t="s">
        <v>1</v>
      </c>
      <c r="F1404" s="224" t="s">
        <v>10119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 x14ac:dyDescent="0.2">
      <c r="B1405" s="221"/>
      <c r="C1405" s="222"/>
      <c r="D1405" s="212" t="s">
        <v>283</v>
      </c>
      <c r="E1405" s="223" t="s">
        <v>1</v>
      </c>
      <c r="F1405" s="224" t="s">
        <v>10120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 x14ac:dyDescent="0.2">
      <c r="A1406" s="34"/>
      <c r="B1406" s="35"/>
      <c r="C1406" s="192" t="s">
        <v>4882</v>
      </c>
      <c r="D1406" s="192" t="s">
        <v>274</v>
      </c>
      <c r="E1406" s="193" t="s">
        <v>10121</v>
      </c>
      <c r="F1406" s="194" t="s">
        <v>10122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10123</v>
      </c>
    </row>
    <row r="1407" spans="1:65" s="2" customFormat="1" ht="11.25" x14ac:dyDescent="0.2">
      <c r="A1407" s="34"/>
      <c r="B1407" s="35"/>
      <c r="C1407" s="36"/>
      <c r="D1407" s="205" t="s">
        <v>281</v>
      </c>
      <c r="E1407" s="36"/>
      <c r="F1407" s="206" t="s">
        <v>10124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 x14ac:dyDescent="0.2">
      <c r="A1408" s="34"/>
      <c r="B1408" s="35"/>
      <c r="C1408" s="232" t="s">
        <v>4886</v>
      </c>
      <c r="D1408" s="232" t="s">
        <v>394</v>
      </c>
      <c r="E1408" s="233" t="s">
        <v>10104</v>
      </c>
      <c r="F1408" s="234" t="s">
        <v>10105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10125</v>
      </c>
    </row>
    <row r="1409" spans="1:65" s="13" customFormat="1" ht="11.25" x14ac:dyDescent="0.2">
      <c r="B1409" s="210"/>
      <c r="C1409" s="211"/>
      <c r="D1409" s="212" t="s">
        <v>283</v>
      </c>
      <c r="E1409" s="213" t="s">
        <v>1</v>
      </c>
      <c r="F1409" s="214" t="s">
        <v>10107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 x14ac:dyDescent="0.2">
      <c r="B1410" s="221"/>
      <c r="C1410" s="222"/>
      <c r="D1410" s="212" t="s">
        <v>283</v>
      </c>
      <c r="E1410" s="223" t="s">
        <v>1</v>
      </c>
      <c r="F1410" s="224" t="s">
        <v>10126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 x14ac:dyDescent="0.2">
      <c r="B1411" s="221"/>
      <c r="C1411" s="222"/>
      <c r="D1411" s="212" t="s">
        <v>283</v>
      </c>
      <c r="E1411" s="223" t="s">
        <v>1</v>
      </c>
      <c r="F1411" s="224" t="s">
        <v>10127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 x14ac:dyDescent="0.2">
      <c r="B1412" s="210"/>
      <c r="C1412" s="211"/>
      <c r="D1412" s="212" t="s">
        <v>283</v>
      </c>
      <c r="E1412" s="213" t="s">
        <v>1</v>
      </c>
      <c r="F1412" s="214" t="s">
        <v>10128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 x14ac:dyDescent="0.2">
      <c r="B1413" s="221"/>
      <c r="C1413" s="222"/>
      <c r="D1413" s="212" t="s">
        <v>283</v>
      </c>
      <c r="E1413" s="223" t="s">
        <v>1</v>
      </c>
      <c r="F1413" s="224" t="s">
        <v>10129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 x14ac:dyDescent="0.2">
      <c r="B1414" s="221"/>
      <c r="C1414" s="222"/>
      <c r="D1414" s="212" t="s">
        <v>283</v>
      </c>
      <c r="E1414" s="223" t="s">
        <v>1</v>
      </c>
      <c r="F1414" s="224" t="s">
        <v>10130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 x14ac:dyDescent="0.2">
      <c r="B1415" s="221"/>
      <c r="C1415" s="222"/>
      <c r="D1415" s="212" t="s">
        <v>283</v>
      </c>
      <c r="E1415" s="223" t="s">
        <v>1</v>
      </c>
      <c r="F1415" s="224" t="s">
        <v>10131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 x14ac:dyDescent="0.2">
      <c r="B1416" s="221"/>
      <c r="C1416" s="222"/>
      <c r="D1416" s="212" t="s">
        <v>283</v>
      </c>
      <c r="E1416" s="223" t="s">
        <v>1</v>
      </c>
      <c r="F1416" s="224" t="s">
        <v>10132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 x14ac:dyDescent="0.2">
      <c r="B1417" s="221"/>
      <c r="C1417" s="222"/>
      <c r="D1417" s="212" t="s">
        <v>283</v>
      </c>
      <c r="E1417" s="223" t="s">
        <v>1</v>
      </c>
      <c r="F1417" s="224" t="s">
        <v>10133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 x14ac:dyDescent="0.2">
      <c r="B1418" s="221"/>
      <c r="C1418" s="222"/>
      <c r="D1418" s="212" t="s">
        <v>283</v>
      </c>
      <c r="E1418" s="223" t="s">
        <v>1</v>
      </c>
      <c r="F1418" s="224" t="s">
        <v>10134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 x14ac:dyDescent="0.2">
      <c r="A1419" s="34"/>
      <c r="B1419" s="35"/>
      <c r="C1419" s="232" t="s">
        <v>4890</v>
      </c>
      <c r="D1419" s="232" t="s">
        <v>394</v>
      </c>
      <c r="E1419" s="233" t="s">
        <v>10109</v>
      </c>
      <c r="F1419" s="234" t="s">
        <v>10110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10135</v>
      </c>
    </row>
    <row r="1420" spans="1:65" s="14" customFormat="1" ht="22.5" x14ac:dyDescent="0.2">
      <c r="B1420" s="221"/>
      <c r="C1420" s="222"/>
      <c r="D1420" s="212" t="s">
        <v>283</v>
      </c>
      <c r="E1420" s="223" t="s">
        <v>1</v>
      </c>
      <c r="F1420" s="224" t="s">
        <v>10136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 x14ac:dyDescent="0.2">
      <c r="B1421" s="221"/>
      <c r="C1421" s="222"/>
      <c r="D1421" s="212" t="s">
        <v>283</v>
      </c>
      <c r="E1421" s="223" t="s">
        <v>1</v>
      </c>
      <c r="F1421" s="224" t="s">
        <v>10137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 x14ac:dyDescent="0.2">
      <c r="A1422" s="34"/>
      <c r="B1422" s="35"/>
      <c r="C1422" s="232" t="s">
        <v>4894</v>
      </c>
      <c r="D1422" s="232" t="s">
        <v>394</v>
      </c>
      <c r="E1422" s="233" t="s">
        <v>10138</v>
      </c>
      <c r="F1422" s="234" t="s">
        <v>10139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10140</v>
      </c>
    </row>
    <row r="1423" spans="1:65" s="13" customFormat="1" ht="11.25" x14ac:dyDescent="0.2">
      <c r="B1423" s="210"/>
      <c r="C1423" s="211"/>
      <c r="D1423" s="212" t="s">
        <v>283</v>
      </c>
      <c r="E1423" s="213" t="s">
        <v>1</v>
      </c>
      <c r="F1423" s="214" t="s">
        <v>10141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 x14ac:dyDescent="0.2">
      <c r="B1424" s="221"/>
      <c r="C1424" s="222"/>
      <c r="D1424" s="212" t="s">
        <v>283</v>
      </c>
      <c r="E1424" s="223" t="s">
        <v>1</v>
      </c>
      <c r="F1424" s="224" t="s">
        <v>10142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 x14ac:dyDescent="0.2">
      <c r="B1425" s="221"/>
      <c r="C1425" s="222"/>
      <c r="D1425" s="212" t="s">
        <v>283</v>
      </c>
      <c r="E1425" s="223" t="s">
        <v>1</v>
      </c>
      <c r="F1425" s="224" t="s">
        <v>10143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 x14ac:dyDescent="0.2">
      <c r="B1426" s="221"/>
      <c r="C1426" s="222"/>
      <c r="D1426" s="212" t="s">
        <v>283</v>
      </c>
      <c r="E1426" s="223" t="s">
        <v>1</v>
      </c>
      <c r="F1426" s="224" t="s">
        <v>10144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 x14ac:dyDescent="0.2">
      <c r="B1427" s="221"/>
      <c r="C1427" s="222"/>
      <c r="D1427" s="212" t="s">
        <v>283</v>
      </c>
      <c r="E1427" s="223" t="s">
        <v>1</v>
      </c>
      <c r="F1427" s="224" t="s">
        <v>10145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 x14ac:dyDescent="0.2">
      <c r="B1428" s="221"/>
      <c r="C1428" s="222"/>
      <c r="D1428" s="212" t="s">
        <v>283</v>
      </c>
      <c r="E1428" s="223" t="s">
        <v>1</v>
      </c>
      <c r="F1428" s="224" t="s">
        <v>10146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 x14ac:dyDescent="0.2">
      <c r="A1429" s="34"/>
      <c r="B1429" s="35"/>
      <c r="C1429" s="232" t="s">
        <v>4898</v>
      </c>
      <c r="D1429" s="232" t="s">
        <v>394</v>
      </c>
      <c r="E1429" s="233" t="s">
        <v>10147</v>
      </c>
      <c r="F1429" s="234" t="s">
        <v>10148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10149</v>
      </c>
    </row>
    <row r="1430" spans="1:65" s="13" customFormat="1" ht="11.25" x14ac:dyDescent="0.2">
      <c r="B1430" s="210"/>
      <c r="C1430" s="211"/>
      <c r="D1430" s="212" t="s">
        <v>283</v>
      </c>
      <c r="E1430" s="213" t="s">
        <v>1</v>
      </c>
      <c r="F1430" s="214" t="s">
        <v>10128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 x14ac:dyDescent="0.2">
      <c r="B1431" s="221"/>
      <c r="C1431" s="222"/>
      <c r="D1431" s="212" t="s">
        <v>283</v>
      </c>
      <c r="E1431" s="223" t="s">
        <v>1</v>
      </c>
      <c r="F1431" s="224" t="s">
        <v>10150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 x14ac:dyDescent="0.2">
      <c r="B1432" s="221"/>
      <c r="C1432" s="222"/>
      <c r="D1432" s="212" t="s">
        <v>283</v>
      </c>
      <c r="E1432" s="223" t="s">
        <v>1</v>
      </c>
      <c r="F1432" s="224" t="s">
        <v>10151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 x14ac:dyDescent="0.2">
      <c r="B1433" s="221"/>
      <c r="C1433" s="222"/>
      <c r="D1433" s="212" t="s">
        <v>283</v>
      </c>
      <c r="E1433" s="223" t="s">
        <v>1</v>
      </c>
      <c r="F1433" s="224" t="s">
        <v>10152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 x14ac:dyDescent="0.2">
      <c r="B1434" s="221"/>
      <c r="C1434" s="222"/>
      <c r="D1434" s="212" t="s">
        <v>283</v>
      </c>
      <c r="E1434" s="223" t="s">
        <v>1</v>
      </c>
      <c r="F1434" s="224" t="s">
        <v>10153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 x14ac:dyDescent="0.2">
      <c r="A1435" s="34"/>
      <c r="B1435" s="35"/>
      <c r="C1435" s="232" t="s">
        <v>4902</v>
      </c>
      <c r="D1435" s="232" t="s">
        <v>394</v>
      </c>
      <c r="E1435" s="233" t="s">
        <v>10154</v>
      </c>
      <c r="F1435" s="234" t="s">
        <v>10155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10156</v>
      </c>
    </row>
    <row r="1436" spans="1:65" s="14" customFormat="1" ht="11.25" x14ac:dyDescent="0.2">
      <c r="B1436" s="221"/>
      <c r="C1436" s="222"/>
      <c r="D1436" s="212" t="s">
        <v>283</v>
      </c>
      <c r="E1436" s="223" t="s">
        <v>1</v>
      </c>
      <c r="F1436" s="224" t="s">
        <v>10157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 x14ac:dyDescent="0.2">
      <c r="B1437" s="221"/>
      <c r="C1437" s="222"/>
      <c r="D1437" s="212" t="s">
        <v>283</v>
      </c>
      <c r="E1437" s="223" t="s">
        <v>1</v>
      </c>
      <c r="F1437" s="224" t="s">
        <v>10158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 x14ac:dyDescent="0.2">
      <c r="A1438" s="34"/>
      <c r="B1438" s="35"/>
      <c r="C1438" s="232" t="s">
        <v>4906</v>
      </c>
      <c r="D1438" s="232" t="s">
        <v>394</v>
      </c>
      <c r="E1438" s="233" t="s">
        <v>10159</v>
      </c>
      <c r="F1438" s="234" t="s">
        <v>10160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10161</v>
      </c>
    </row>
    <row r="1439" spans="1:65" s="14" customFormat="1" ht="11.25" x14ac:dyDescent="0.2">
      <c r="B1439" s="221"/>
      <c r="C1439" s="222"/>
      <c r="D1439" s="212" t="s">
        <v>283</v>
      </c>
      <c r="E1439" s="223" t="s">
        <v>1</v>
      </c>
      <c r="F1439" s="224" t="s">
        <v>10162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 x14ac:dyDescent="0.2">
      <c r="B1440" s="221"/>
      <c r="C1440" s="222"/>
      <c r="D1440" s="212" t="s">
        <v>283</v>
      </c>
      <c r="E1440" s="223" t="s">
        <v>1</v>
      </c>
      <c r="F1440" s="224" t="s">
        <v>10163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 x14ac:dyDescent="0.2">
      <c r="A1441" s="34"/>
      <c r="B1441" s="35"/>
      <c r="C1441" s="192" t="s">
        <v>4910</v>
      </c>
      <c r="D1441" s="192" t="s">
        <v>274</v>
      </c>
      <c r="E1441" s="193" t="s">
        <v>10164</v>
      </c>
      <c r="F1441" s="194" t="s">
        <v>10165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10166</v>
      </c>
    </row>
    <row r="1442" spans="1:65" s="2" customFormat="1" ht="11.25" x14ac:dyDescent="0.2">
      <c r="A1442" s="34"/>
      <c r="B1442" s="35"/>
      <c r="C1442" s="36"/>
      <c r="D1442" s="205" t="s">
        <v>281</v>
      </c>
      <c r="E1442" s="36"/>
      <c r="F1442" s="206" t="s">
        <v>10167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 x14ac:dyDescent="0.2">
      <c r="A1443" s="34"/>
      <c r="B1443" s="35"/>
      <c r="C1443" s="232" t="s">
        <v>4914</v>
      </c>
      <c r="D1443" s="232" t="s">
        <v>394</v>
      </c>
      <c r="E1443" s="233" t="s">
        <v>10168</v>
      </c>
      <c r="F1443" s="234" t="s">
        <v>10169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10170</v>
      </c>
    </row>
    <row r="1444" spans="1:65" s="14" customFormat="1" ht="11.25" x14ac:dyDescent="0.2">
      <c r="B1444" s="221"/>
      <c r="C1444" s="222"/>
      <c r="D1444" s="212" t="s">
        <v>283</v>
      </c>
      <c r="E1444" s="223" t="s">
        <v>1</v>
      </c>
      <c r="F1444" s="224" t="s">
        <v>10171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 x14ac:dyDescent="0.2">
      <c r="A1445" s="34"/>
      <c r="B1445" s="35"/>
      <c r="C1445" s="192" t="s">
        <v>4918</v>
      </c>
      <c r="D1445" s="192" t="s">
        <v>274</v>
      </c>
      <c r="E1445" s="193" t="s">
        <v>10172</v>
      </c>
      <c r="F1445" s="194" t="s">
        <v>10173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10174</v>
      </c>
    </row>
    <row r="1446" spans="1:65" s="2" customFormat="1" ht="11.25" x14ac:dyDescent="0.2">
      <c r="A1446" s="34"/>
      <c r="B1446" s="35"/>
      <c r="C1446" s="36"/>
      <c r="D1446" s="205" t="s">
        <v>281</v>
      </c>
      <c r="E1446" s="36"/>
      <c r="F1446" s="206" t="s">
        <v>10175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 x14ac:dyDescent="0.2">
      <c r="A1447" s="34"/>
      <c r="B1447" s="35"/>
      <c r="C1447" s="232" t="s">
        <v>4922</v>
      </c>
      <c r="D1447" s="232" t="s">
        <v>394</v>
      </c>
      <c r="E1447" s="233" t="s">
        <v>10176</v>
      </c>
      <c r="F1447" s="234" t="s">
        <v>10177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10178</v>
      </c>
    </row>
    <row r="1448" spans="1:65" s="14" customFormat="1" ht="11.25" x14ac:dyDescent="0.2">
      <c r="B1448" s="221"/>
      <c r="C1448" s="222"/>
      <c r="D1448" s="212" t="s">
        <v>283</v>
      </c>
      <c r="E1448" s="223" t="s">
        <v>1</v>
      </c>
      <c r="F1448" s="224" t="s">
        <v>10179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 x14ac:dyDescent="0.2">
      <c r="A1449" s="34"/>
      <c r="B1449" s="35"/>
      <c r="C1449" s="232" t="s">
        <v>4926</v>
      </c>
      <c r="D1449" s="232" t="s">
        <v>394</v>
      </c>
      <c r="E1449" s="233" t="s">
        <v>10180</v>
      </c>
      <c r="F1449" s="234" t="s">
        <v>10181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10182</v>
      </c>
    </row>
    <row r="1450" spans="1:65" s="14" customFormat="1" ht="11.25" x14ac:dyDescent="0.2">
      <c r="B1450" s="221"/>
      <c r="C1450" s="222"/>
      <c r="D1450" s="212" t="s">
        <v>283</v>
      </c>
      <c r="E1450" s="223" t="s">
        <v>1</v>
      </c>
      <c r="F1450" s="224" t="s">
        <v>10183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 x14ac:dyDescent="0.2">
      <c r="B1451" s="221"/>
      <c r="C1451" s="222"/>
      <c r="D1451" s="212" t="s">
        <v>283</v>
      </c>
      <c r="E1451" s="223" t="s">
        <v>1</v>
      </c>
      <c r="F1451" s="224" t="s">
        <v>10184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 x14ac:dyDescent="0.2">
      <c r="A1452" s="34"/>
      <c r="B1452" s="35"/>
      <c r="C1452" s="232" t="s">
        <v>4930</v>
      </c>
      <c r="D1452" s="232" t="s">
        <v>394</v>
      </c>
      <c r="E1452" s="233" t="s">
        <v>10185</v>
      </c>
      <c r="F1452" s="234" t="s">
        <v>10186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10187</v>
      </c>
    </row>
    <row r="1453" spans="1:65" s="14" customFormat="1" ht="11.25" x14ac:dyDescent="0.2">
      <c r="B1453" s="221"/>
      <c r="C1453" s="222"/>
      <c r="D1453" s="212" t="s">
        <v>283</v>
      </c>
      <c r="E1453" s="223" t="s">
        <v>1</v>
      </c>
      <c r="F1453" s="224" t="s">
        <v>10188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 x14ac:dyDescent="0.2">
      <c r="B1454" s="221"/>
      <c r="C1454" s="222"/>
      <c r="D1454" s="212" t="s">
        <v>283</v>
      </c>
      <c r="E1454" s="223" t="s">
        <v>1</v>
      </c>
      <c r="F1454" s="224" t="s">
        <v>10189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 x14ac:dyDescent="0.2">
      <c r="A1455" s="34"/>
      <c r="B1455" s="35"/>
      <c r="C1455" s="232" t="s">
        <v>4934</v>
      </c>
      <c r="D1455" s="232" t="s">
        <v>394</v>
      </c>
      <c r="E1455" s="233" t="s">
        <v>10190</v>
      </c>
      <c r="F1455" s="234" t="s">
        <v>10191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10192</v>
      </c>
    </row>
    <row r="1456" spans="1:65" s="14" customFormat="1" ht="11.25" x14ac:dyDescent="0.2">
      <c r="B1456" s="221"/>
      <c r="C1456" s="222"/>
      <c r="D1456" s="212" t="s">
        <v>283</v>
      </c>
      <c r="E1456" s="223" t="s">
        <v>1</v>
      </c>
      <c r="F1456" s="224" t="s">
        <v>10193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 x14ac:dyDescent="0.2">
      <c r="A1457" s="34"/>
      <c r="B1457" s="35"/>
      <c r="C1457" s="192" t="s">
        <v>4938</v>
      </c>
      <c r="D1457" s="192" t="s">
        <v>274</v>
      </c>
      <c r="E1457" s="193" t="s">
        <v>10194</v>
      </c>
      <c r="F1457" s="194" t="s">
        <v>10195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10196</v>
      </c>
    </row>
    <row r="1458" spans="1:65" s="2" customFormat="1" ht="11.25" x14ac:dyDescent="0.2">
      <c r="A1458" s="34"/>
      <c r="B1458" s="35"/>
      <c r="C1458" s="36"/>
      <c r="D1458" s="205" t="s">
        <v>281</v>
      </c>
      <c r="E1458" s="36"/>
      <c r="F1458" s="206" t="s">
        <v>10197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 x14ac:dyDescent="0.2">
      <c r="A1459" s="34"/>
      <c r="B1459" s="35"/>
      <c r="C1459" s="232" t="s">
        <v>4946</v>
      </c>
      <c r="D1459" s="232" t="s">
        <v>394</v>
      </c>
      <c r="E1459" s="233" t="s">
        <v>10198</v>
      </c>
      <c r="F1459" s="234" t="s">
        <v>10199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10200</v>
      </c>
    </row>
    <row r="1460" spans="1:65" s="14" customFormat="1" ht="11.25" x14ac:dyDescent="0.2">
      <c r="B1460" s="221"/>
      <c r="C1460" s="222"/>
      <c r="D1460" s="212" t="s">
        <v>283</v>
      </c>
      <c r="E1460" s="223" t="s">
        <v>1</v>
      </c>
      <c r="F1460" s="224" t="s">
        <v>10201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 x14ac:dyDescent="0.2">
      <c r="B1461" s="221"/>
      <c r="C1461" s="222"/>
      <c r="D1461" s="212" t="s">
        <v>283</v>
      </c>
      <c r="E1461" s="223" t="s">
        <v>1</v>
      </c>
      <c r="F1461" s="224" t="s">
        <v>10202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 x14ac:dyDescent="0.2">
      <c r="A1462" s="34"/>
      <c r="B1462" s="35"/>
      <c r="C1462" s="232" t="s">
        <v>4950</v>
      </c>
      <c r="D1462" s="232" t="s">
        <v>394</v>
      </c>
      <c r="E1462" s="233" t="s">
        <v>10203</v>
      </c>
      <c r="F1462" s="234" t="s">
        <v>10204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10205</v>
      </c>
    </row>
    <row r="1463" spans="1:65" s="14" customFormat="1" ht="11.25" x14ac:dyDescent="0.2">
      <c r="B1463" s="221"/>
      <c r="C1463" s="222"/>
      <c r="D1463" s="212" t="s">
        <v>283</v>
      </c>
      <c r="E1463" s="223" t="s">
        <v>1</v>
      </c>
      <c r="F1463" s="224" t="s">
        <v>10206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 x14ac:dyDescent="0.2">
      <c r="B1464" s="221"/>
      <c r="C1464" s="222"/>
      <c r="D1464" s="212" t="s">
        <v>283</v>
      </c>
      <c r="E1464" s="223" t="s">
        <v>1</v>
      </c>
      <c r="F1464" s="224" t="s">
        <v>10207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 x14ac:dyDescent="0.2">
      <c r="A1465" s="34"/>
      <c r="B1465" s="35"/>
      <c r="C1465" s="232" t="s">
        <v>4955</v>
      </c>
      <c r="D1465" s="232" t="s">
        <v>394</v>
      </c>
      <c r="E1465" s="233" t="s">
        <v>10208</v>
      </c>
      <c r="F1465" s="234" t="s">
        <v>10209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10210</v>
      </c>
    </row>
    <row r="1466" spans="1:65" s="14" customFormat="1" ht="11.25" x14ac:dyDescent="0.2">
      <c r="B1466" s="221"/>
      <c r="C1466" s="222"/>
      <c r="D1466" s="212" t="s">
        <v>283</v>
      </c>
      <c r="E1466" s="223" t="s">
        <v>1</v>
      </c>
      <c r="F1466" s="224" t="s">
        <v>10211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 x14ac:dyDescent="0.2">
      <c r="B1467" s="221"/>
      <c r="C1467" s="222"/>
      <c r="D1467" s="212" t="s">
        <v>283</v>
      </c>
      <c r="E1467" s="223" t="s">
        <v>1</v>
      </c>
      <c r="F1467" s="224" t="s">
        <v>10212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 x14ac:dyDescent="0.2">
      <c r="A1468" s="34"/>
      <c r="B1468" s="35"/>
      <c r="C1468" s="192" t="s">
        <v>4960</v>
      </c>
      <c r="D1468" s="192" t="s">
        <v>274</v>
      </c>
      <c r="E1468" s="193" t="s">
        <v>10213</v>
      </c>
      <c r="F1468" s="194" t="s">
        <v>10214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10215</v>
      </c>
    </row>
    <row r="1469" spans="1:65" s="2" customFormat="1" ht="11.25" x14ac:dyDescent="0.2">
      <c r="A1469" s="34"/>
      <c r="B1469" s="35"/>
      <c r="C1469" s="36"/>
      <c r="D1469" s="205" t="s">
        <v>281</v>
      </c>
      <c r="E1469" s="36"/>
      <c r="F1469" s="206" t="s">
        <v>10216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 x14ac:dyDescent="0.2">
      <c r="A1470" s="34"/>
      <c r="B1470" s="35"/>
      <c r="C1470" s="232" t="s">
        <v>4968</v>
      </c>
      <c r="D1470" s="232" t="s">
        <v>394</v>
      </c>
      <c r="E1470" s="233" t="s">
        <v>10217</v>
      </c>
      <c r="F1470" s="234" t="s">
        <v>10218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10219</v>
      </c>
    </row>
    <row r="1471" spans="1:65" s="14" customFormat="1" ht="11.25" x14ac:dyDescent="0.2">
      <c r="B1471" s="221"/>
      <c r="C1471" s="222"/>
      <c r="D1471" s="212" t="s">
        <v>283</v>
      </c>
      <c r="E1471" s="223" t="s">
        <v>1</v>
      </c>
      <c r="F1471" s="224" t="s">
        <v>10220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 x14ac:dyDescent="0.2">
      <c r="B1472" s="221"/>
      <c r="C1472" s="222"/>
      <c r="D1472" s="212" t="s">
        <v>283</v>
      </c>
      <c r="E1472" s="223" t="s">
        <v>1</v>
      </c>
      <c r="F1472" s="224" t="s">
        <v>10221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 x14ac:dyDescent="0.2">
      <c r="A1473" s="34"/>
      <c r="B1473" s="35"/>
      <c r="C1473" s="232" t="s">
        <v>4975</v>
      </c>
      <c r="D1473" s="232" t="s">
        <v>394</v>
      </c>
      <c r="E1473" s="233" t="s">
        <v>10222</v>
      </c>
      <c r="F1473" s="234" t="s">
        <v>10223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10224</v>
      </c>
    </row>
    <row r="1474" spans="1:65" s="14" customFormat="1" ht="11.25" x14ac:dyDescent="0.2">
      <c r="B1474" s="221"/>
      <c r="C1474" s="222"/>
      <c r="D1474" s="212" t="s">
        <v>283</v>
      </c>
      <c r="E1474" s="223" t="s">
        <v>1</v>
      </c>
      <c r="F1474" s="224" t="s">
        <v>10225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 x14ac:dyDescent="0.2">
      <c r="A1475" s="34"/>
      <c r="B1475" s="35"/>
      <c r="C1475" s="192" t="s">
        <v>4983</v>
      </c>
      <c r="D1475" s="192" t="s">
        <v>274</v>
      </c>
      <c r="E1475" s="193" t="s">
        <v>10226</v>
      </c>
      <c r="F1475" s="194" t="s">
        <v>10227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10228</v>
      </c>
    </row>
    <row r="1476" spans="1:65" s="2" customFormat="1" ht="11.25" x14ac:dyDescent="0.2">
      <c r="A1476" s="34"/>
      <c r="B1476" s="35"/>
      <c r="C1476" s="36"/>
      <c r="D1476" s="205" t="s">
        <v>281</v>
      </c>
      <c r="E1476" s="36"/>
      <c r="F1476" s="206" t="s">
        <v>10229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 x14ac:dyDescent="0.2">
      <c r="A1477" s="34"/>
      <c r="B1477" s="35"/>
      <c r="C1477" s="232" t="s">
        <v>4988</v>
      </c>
      <c r="D1477" s="232" t="s">
        <v>394</v>
      </c>
      <c r="E1477" s="233" t="s">
        <v>10230</v>
      </c>
      <c r="F1477" s="234" t="s">
        <v>10231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10232</v>
      </c>
    </row>
    <row r="1478" spans="1:65" s="14" customFormat="1" ht="11.25" x14ac:dyDescent="0.2">
      <c r="B1478" s="221"/>
      <c r="C1478" s="222"/>
      <c r="D1478" s="212" t="s">
        <v>283</v>
      </c>
      <c r="E1478" s="223" t="s">
        <v>1</v>
      </c>
      <c r="F1478" s="224" t="s">
        <v>10233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 x14ac:dyDescent="0.2">
      <c r="B1479" s="221"/>
      <c r="C1479" s="222"/>
      <c r="D1479" s="212" t="s">
        <v>283</v>
      </c>
      <c r="E1479" s="223" t="s">
        <v>1</v>
      </c>
      <c r="F1479" s="224" t="s">
        <v>10234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 x14ac:dyDescent="0.2">
      <c r="A1480" s="34"/>
      <c r="B1480" s="35"/>
      <c r="C1480" s="192" t="s">
        <v>4994</v>
      </c>
      <c r="D1480" s="192" t="s">
        <v>274</v>
      </c>
      <c r="E1480" s="193" t="s">
        <v>10235</v>
      </c>
      <c r="F1480" s="194" t="s">
        <v>10236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10237</v>
      </c>
    </row>
    <row r="1481" spans="1:65" s="2" customFormat="1" ht="11.25" x14ac:dyDescent="0.2">
      <c r="A1481" s="34"/>
      <c r="B1481" s="35"/>
      <c r="C1481" s="36"/>
      <c r="D1481" s="205" t="s">
        <v>281</v>
      </c>
      <c r="E1481" s="36"/>
      <c r="F1481" s="206" t="s">
        <v>10238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 x14ac:dyDescent="0.2">
      <c r="A1482" s="34"/>
      <c r="B1482" s="35"/>
      <c r="C1482" s="232" t="s">
        <v>4999</v>
      </c>
      <c r="D1482" s="232" t="s">
        <v>394</v>
      </c>
      <c r="E1482" s="233" t="s">
        <v>10239</v>
      </c>
      <c r="F1482" s="234" t="s">
        <v>10240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10241</v>
      </c>
    </row>
    <row r="1483" spans="1:65" s="14" customFormat="1" ht="11.25" x14ac:dyDescent="0.2">
      <c r="B1483" s="221"/>
      <c r="C1483" s="222"/>
      <c r="D1483" s="212" t="s">
        <v>283</v>
      </c>
      <c r="E1483" s="223" t="s">
        <v>1</v>
      </c>
      <c r="F1483" s="224" t="s">
        <v>10242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 x14ac:dyDescent="0.2">
      <c r="B1484" s="221"/>
      <c r="C1484" s="222"/>
      <c r="D1484" s="212" t="s">
        <v>283</v>
      </c>
      <c r="E1484" s="223" t="s">
        <v>1</v>
      </c>
      <c r="F1484" s="224" t="s">
        <v>10243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 x14ac:dyDescent="0.2">
      <c r="A1485" s="34"/>
      <c r="B1485" s="35"/>
      <c r="C1485" s="192" t="s">
        <v>5007</v>
      </c>
      <c r="D1485" s="192" t="s">
        <v>274</v>
      </c>
      <c r="E1485" s="193" t="s">
        <v>10244</v>
      </c>
      <c r="F1485" s="194" t="s">
        <v>10245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10246</v>
      </c>
    </row>
    <row r="1486" spans="1:65" s="2" customFormat="1" ht="11.25" x14ac:dyDescent="0.2">
      <c r="A1486" s="34"/>
      <c r="B1486" s="35"/>
      <c r="C1486" s="36"/>
      <c r="D1486" s="205" t="s">
        <v>281</v>
      </c>
      <c r="E1486" s="36"/>
      <c r="F1486" s="206" t="s">
        <v>10247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 x14ac:dyDescent="0.2">
      <c r="A1487" s="34"/>
      <c r="B1487" s="35"/>
      <c r="C1487" s="232" t="s">
        <v>5013</v>
      </c>
      <c r="D1487" s="232" t="s">
        <v>394</v>
      </c>
      <c r="E1487" s="233" t="s">
        <v>10248</v>
      </c>
      <c r="F1487" s="234" t="s">
        <v>10249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10250</v>
      </c>
    </row>
    <row r="1488" spans="1:65" s="14" customFormat="1" ht="11.25" x14ac:dyDescent="0.2">
      <c r="B1488" s="221"/>
      <c r="C1488" s="222"/>
      <c r="D1488" s="212" t="s">
        <v>283</v>
      </c>
      <c r="E1488" s="223" t="s">
        <v>1</v>
      </c>
      <c r="F1488" s="224" t="s">
        <v>10251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 x14ac:dyDescent="0.2">
      <c r="B1489" s="221"/>
      <c r="C1489" s="222"/>
      <c r="D1489" s="212" t="s">
        <v>283</v>
      </c>
      <c r="E1489" s="223" t="s">
        <v>1</v>
      </c>
      <c r="F1489" s="224" t="s">
        <v>10252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 x14ac:dyDescent="0.2">
      <c r="A1490" s="34"/>
      <c r="B1490" s="35"/>
      <c r="C1490" s="232" t="s">
        <v>5017</v>
      </c>
      <c r="D1490" s="232" t="s">
        <v>394</v>
      </c>
      <c r="E1490" s="233" t="s">
        <v>10253</v>
      </c>
      <c r="F1490" s="234" t="s">
        <v>10254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10255</v>
      </c>
    </row>
    <row r="1491" spans="1:65" s="14" customFormat="1" ht="11.25" x14ac:dyDescent="0.2">
      <c r="B1491" s="221"/>
      <c r="C1491" s="222"/>
      <c r="D1491" s="212" t="s">
        <v>283</v>
      </c>
      <c r="E1491" s="223" t="s">
        <v>1</v>
      </c>
      <c r="F1491" s="224" t="s">
        <v>10256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 x14ac:dyDescent="0.2">
      <c r="B1492" s="221"/>
      <c r="C1492" s="222"/>
      <c r="D1492" s="212" t="s">
        <v>283</v>
      </c>
      <c r="E1492" s="223" t="s">
        <v>1</v>
      </c>
      <c r="F1492" s="224" t="s">
        <v>10257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 x14ac:dyDescent="0.2">
      <c r="A1493" s="34"/>
      <c r="B1493" s="35"/>
      <c r="C1493" s="192" t="s">
        <v>5021</v>
      </c>
      <c r="D1493" s="192" t="s">
        <v>274</v>
      </c>
      <c r="E1493" s="193" t="s">
        <v>10258</v>
      </c>
      <c r="F1493" s="194" t="s">
        <v>10259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10260</v>
      </c>
    </row>
    <row r="1494" spans="1:65" s="2" customFormat="1" ht="11.25" x14ac:dyDescent="0.2">
      <c r="A1494" s="34"/>
      <c r="B1494" s="35"/>
      <c r="C1494" s="36"/>
      <c r="D1494" s="205" t="s">
        <v>281</v>
      </c>
      <c r="E1494" s="36"/>
      <c r="F1494" s="206" t="s">
        <v>10261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 x14ac:dyDescent="0.2">
      <c r="A1495" s="34"/>
      <c r="B1495" s="35"/>
      <c r="C1495" s="232" t="s">
        <v>5026</v>
      </c>
      <c r="D1495" s="232" t="s">
        <v>394</v>
      </c>
      <c r="E1495" s="233" t="s">
        <v>10262</v>
      </c>
      <c r="F1495" s="234" t="s">
        <v>10263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10264</v>
      </c>
    </row>
    <row r="1496" spans="1:65" s="14" customFormat="1" ht="11.25" x14ac:dyDescent="0.2">
      <c r="B1496" s="221"/>
      <c r="C1496" s="222"/>
      <c r="D1496" s="212" t="s">
        <v>283</v>
      </c>
      <c r="E1496" s="223" t="s">
        <v>1</v>
      </c>
      <c r="F1496" s="224" t="s">
        <v>10265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 x14ac:dyDescent="0.2">
      <c r="B1497" s="221"/>
      <c r="C1497" s="222"/>
      <c r="D1497" s="212" t="s">
        <v>283</v>
      </c>
      <c r="E1497" s="223" t="s">
        <v>1</v>
      </c>
      <c r="F1497" s="224" t="s">
        <v>10120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 x14ac:dyDescent="0.2">
      <c r="A1498" s="34"/>
      <c r="B1498" s="35"/>
      <c r="C1498" s="192" t="s">
        <v>5031</v>
      </c>
      <c r="D1498" s="192" t="s">
        <v>274</v>
      </c>
      <c r="E1498" s="193" t="s">
        <v>10266</v>
      </c>
      <c r="F1498" s="194" t="s">
        <v>10267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10268</v>
      </c>
    </row>
    <row r="1499" spans="1:65" s="2" customFormat="1" ht="11.25" x14ac:dyDescent="0.2">
      <c r="A1499" s="34"/>
      <c r="B1499" s="35"/>
      <c r="C1499" s="36"/>
      <c r="D1499" s="205" t="s">
        <v>281</v>
      </c>
      <c r="E1499" s="36"/>
      <c r="F1499" s="206" t="s">
        <v>10269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 x14ac:dyDescent="0.2">
      <c r="A1500" s="34"/>
      <c r="B1500" s="35"/>
      <c r="C1500" s="232" t="s">
        <v>5038</v>
      </c>
      <c r="D1500" s="232" t="s">
        <v>394</v>
      </c>
      <c r="E1500" s="233" t="s">
        <v>10270</v>
      </c>
      <c r="F1500" s="234" t="s">
        <v>10271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10272</v>
      </c>
    </row>
    <row r="1501" spans="1:65" s="14" customFormat="1" ht="22.5" x14ac:dyDescent="0.2">
      <c r="B1501" s="221"/>
      <c r="C1501" s="222"/>
      <c r="D1501" s="212" t="s">
        <v>283</v>
      </c>
      <c r="E1501" s="223" t="s">
        <v>1</v>
      </c>
      <c r="F1501" s="224" t="s">
        <v>10273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 x14ac:dyDescent="0.2">
      <c r="B1502" s="221"/>
      <c r="C1502" s="222"/>
      <c r="D1502" s="212" t="s">
        <v>283</v>
      </c>
      <c r="E1502" s="223" t="s">
        <v>1</v>
      </c>
      <c r="F1502" s="224" t="s">
        <v>10274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 x14ac:dyDescent="0.2">
      <c r="A1503" s="34"/>
      <c r="B1503" s="35"/>
      <c r="C1503" s="232" t="s">
        <v>5042</v>
      </c>
      <c r="D1503" s="232" t="s">
        <v>394</v>
      </c>
      <c r="E1503" s="233" t="s">
        <v>10275</v>
      </c>
      <c r="F1503" s="234" t="s">
        <v>10276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10277</v>
      </c>
    </row>
    <row r="1504" spans="1:65" s="14" customFormat="1" ht="11.25" x14ac:dyDescent="0.2">
      <c r="B1504" s="221"/>
      <c r="C1504" s="222"/>
      <c r="D1504" s="212" t="s">
        <v>283</v>
      </c>
      <c r="E1504" s="223" t="s">
        <v>1</v>
      </c>
      <c r="F1504" s="224" t="s">
        <v>10278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 x14ac:dyDescent="0.2">
      <c r="B1505" s="221"/>
      <c r="C1505" s="222"/>
      <c r="D1505" s="212" t="s">
        <v>283</v>
      </c>
      <c r="E1505" s="223" t="s">
        <v>1</v>
      </c>
      <c r="F1505" s="224" t="s">
        <v>10279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 x14ac:dyDescent="0.2">
      <c r="B1506" s="221"/>
      <c r="C1506" s="222"/>
      <c r="D1506" s="212" t="s">
        <v>283</v>
      </c>
      <c r="E1506" s="223" t="s">
        <v>1</v>
      </c>
      <c r="F1506" s="224" t="s">
        <v>9979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 x14ac:dyDescent="0.2">
      <c r="A1507" s="34"/>
      <c r="B1507" s="35"/>
      <c r="C1507" s="192" t="s">
        <v>5046</v>
      </c>
      <c r="D1507" s="192" t="s">
        <v>274</v>
      </c>
      <c r="E1507" s="193" t="s">
        <v>10280</v>
      </c>
      <c r="F1507" s="194" t="s">
        <v>10281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10282</v>
      </c>
    </row>
    <row r="1508" spans="1:65" s="2" customFormat="1" ht="11.25" x14ac:dyDescent="0.2">
      <c r="A1508" s="34"/>
      <c r="B1508" s="35"/>
      <c r="C1508" s="36"/>
      <c r="D1508" s="205" t="s">
        <v>281</v>
      </c>
      <c r="E1508" s="36"/>
      <c r="F1508" s="206" t="s">
        <v>10283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 x14ac:dyDescent="0.2">
      <c r="A1509" s="34"/>
      <c r="B1509" s="35"/>
      <c r="C1509" s="232" t="s">
        <v>5050</v>
      </c>
      <c r="D1509" s="232" t="s">
        <v>394</v>
      </c>
      <c r="E1509" s="233" t="s">
        <v>10284</v>
      </c>
      <c r="F1509" s="234" t="s">
        <v>10285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10286</v>
      </c>
    </row>
    <row r="1510" spans="1:65" s="14" customFormat="1" ht="22.5" x14ac:dyDescent="0.2">
      <c r="B1510" s="221"/>
      <c r="C1510" s="222"/>
      <c r="D1510" s="212" t="s">
        <v>283</v>
      </c>
      <c r="E1510" s="223" t="s">
        <v>1</v>
      </c>
      <c r="F1510" s="224" t="s">
        <v>10287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 x14ac:dyDescent="0.2">
      <c r="B1511" s="221"/>
      <c r="C1511" s="222"/>
      <c r="D1511" s="212" t="s">
        <v>283</v>
      </c>
      <c r="E1511" s="223" t="s">
        <v>1</v>
      </c>
      <c r="F1511" s="224" t="s">
        <v>10288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 x14ac:dyDescent="0.2">
      <c r="B1512" s="221"/>
      <c r="C1512" s="222"/>
      <c r="D1512" s="212" t="s">
        <v>283</v>
      </c>
      <c r="E1512" s="223" t="s">
        <v>1</v>
      </c>
      <c r="F1512" s="224" t="s">
        <v>10289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 x14ac:dyDescent="0.2">
      <c r="A1513" s="34"/>
      <c r="B1513" s="35"/>
      <c r="C1513" s="192" t="s">
        <v>5054</v>
      </c>
      <c r="D1513" s="192" t="s">
        <v>274</v>
      </c>
      <c r="E1513" s="193" t="s">
        <v>10290</v>
      </c>
      <c r="F1513" s="194" t="s">
        <v>10291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10292</v>
      </c>
    </row>
    <row r="1514" spans="1:65" s="2" customFormat="1" ht="11.25" x14ac:dyDescent="0.2">
      <c r="A1514" s="34"/>
      <c r="B1514" s="35"/>
      <c r="C1514" s="36"/>
      <c r="D1514" s="205" t="s">
        <v>281</v>
      </c>
      <c r="E1514" s="36"/>
      <c r="F1514" s="206" t="s">
        <v>10293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 x14ac:dyDescent="0.2">
      <c r="A1515" s="34"/>
      <c r="B1515" s="35"/>
      <c r="C1515" s="232" t="s">
        <v>5060</v>
      </c>
      <c r="D1515" s="232" t="s">
        <v>394</v>
      </c>
      <c r="E1515" s="233" t="s">
        <v>10294</v>
      </c>
      <c r="F1515" s="234" t="s">
        <v>10295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10296</v>
      </c>
    </row>
    <row r="1516" spans="1:65" s="14" customFormat="1" ht="22.5" x14ac:dyDescent="0.2">
      <c r="B1516" s="221"/>
      <c r="C1516" s="222"/>
      <c r="D1516" s="212" t="s">
        <v>283</v>
      </c>
      <c r="E1516" s="223" t="s">
        <v>1</v>
      </c>
      <c r="F1516" s="224" t="s">
        <v>10297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 x14ac:dyDescent="0.2">
      <c r="B1517" s="221"/>
      <c r="C1517" s="222"/>
      <c r="D1517" s="212" t="s">
        <v>283</v>
      </c>
      <c r="E1517" s="223" t="s">
        <v>1</v>
      </c>
      <c r="F1517" s="224" t="s">
        <v>10298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 x14ac:dyDescent="0.2">
      <c r="A1518" s="34"/>
      <c r="B1518" s="35"/>
      <c r="C1518" s="232" t="s">
        <v>5066</v>
      </c>
      <c r="D1518" s="232" t="s">
        <v>394</v>
      </c>
      <c r="E1518" s="233" t="s">
        <v>10299</v>
      </c>
      <c r="F1518" s="234" t="s">
        <v>10300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10301</v>
      </c>
    </row>
    <row r="1519" spans="1:65" s="14" customFormat="1" ht="11.25" x14ac:dyDescent="0.2">
      <c r="B1519" s="221"/>
      <c r="C1519" s="222"/>
      <c r="D1519" s="212" t="s">
        <v>283</v>
      </c>
      <c r="E1519" s="223" t="s">
        <v>1</v>
      </c>
      <c r="F1519" s="224" t="s">
        <v>10302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 x14ac:dyDescent="0.2">
      <c r="B1520" s="221"/>
      <c r="C1520" s="222"/>
      <c r="D1520" s="212" t="s">
        <v>283</v>
      </c>
      <c r="E1520" s="223" t="s">
        <v>1</v>
      </c>
      <c r="F1520" s="224" t="s">
        <v>10303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 x14ac:dyDescent="0.2">
      <c r="A1521" s="34"/>
      <c r="B1521" s="35"/>
      <c r="C1521" s="192" t="s">
        <v>5071</v>
      </c>
      <c r="D1521" s="192" t="s">
        <v>274</v>
      </c>
      <c r="E1521" s="193" t="s">
        <v>10304</v>
      </c>
      <c r="F1521" s="194" t="s">
        <v>10305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10306</v>
      </c>
    </row>
    <row r="1522" spans="1:65" s="2" customFormat="1" ht="11.25" x14ac:dyDescent="0.2">
      <c r="A1522" s="34"/>
      <c r="B1522" s="35"/>
      <c r="C1522" s="36"/>
      <c r="D1522" s="205" t="s">
        <v>281</v>
      </c>
      <c r="E1522" s="36"/>
      <c r="F1522" s="206" t="s">
        <v>10307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 x14ac:dyDescent="0.2">
      <c r="A1523" s="34"/>
      <c r="B1523" s="35"/>
      <c r="C1523" s="232" t="s">
        <v>5075</v>
      </c>
      <c r="D1523" s="232" t="s">
        <v>394</v>
      </c>
      <c r="E1523" s="233" t="s">
        <v>10308</v>
      </c>
      <c r="F1523" s="234" t="s">
        <v>10309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10310</v>
      </c>
    </row>
    <row r="1524" spans="1:65" s="14" customFormat="1" ht="11.25" x14ac:dyDescent="0.2">
      <c r="B1524" s="221"/>
      <c r="C1524" s="222"/>
      <c r="D1524" s="212" t="s">
        <v>283</v>
      </c>
      <c r="E1524" s="223" t="s">
        <v>1</v>
      </c>
      <c r="F1524" s="224" t="s">
        <v>10311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 x14ac:dyDescent="0.2">
      <c r="B1525" s="221"/>
      <c r="C1525" s="222"/>
      <c r="D1525" s="212" t="s">
        <v>283</v>
      </c>
      <c r="E1525" s="223" t="s">
        <v>1</v>
      </c>
      <c r="F1525" s="224" t="s">
        <v>10312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 x14ac:dyDescent="0.2">
      <c r="A1526" s="34"/>
      <c r="B1526" s="35"/>
      <c r="C1526" s="192" t="s">
        <v>5079</v>
      </c>
      <c r="D1526" s="192" t="s">
        <v>274</v>
      </c>
      <c r="E1526" s="193" t="s">
        <v>10313</v>
      </c>
      <c r="F1526" s="194" t="s">
        <v>10314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10315</v>
      </c>
    </row>
    <row r="1527" spans="1:65" s="2" customFormat="1" ht="11.25" x14ac:dyDescent="0.2">
      <c r="A1527" s="34"/>
      <c r="B1527" s="35"/>
      <c r="C1527" s="36"/>
      <c r="D1527" s="205" t="s">
        <v>281</v>
      </c>
      <c r="E1527" s="36"/>
      <c r="F1527" s="206" t="s">
        <v>10316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 x14ac:dyDescent="0.2">
      <c r="B1528" s="176"/>
      <c r="C1528" s="177"/>
      <c r="D1528" s="178" t="s">
        <v>75</v>
      </c>
      <c r="E1528" s="190" t="s">
        <v>10317</v>
      </c>
      <c r="F1528" s="190" t="s">
        <v>10318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 x14ac:dyDescent="0.2">
      <c r="A1529" s="34"/>
      <c r="B1529" s="35"/>
      <c r="C1529" s="232" t="s">
        <v>5084</v>
      </c>
      <c r="D1529" s="232" t="s">
        <v>394</v>
      </c>
      <c r="E1529" s="233" t="s">
        <v>10319</v>
      </c>
      <c r="F1529" s="234" t="s">
        <v>10320</v>
      </c>
      <c r="G1529" s="235" t="s">
        <v>5239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10321</v>
      </c>
    </row>
    <row r="1530" spans="1:65" s="14" customFormat="1" ht="11.25" x14ac:dyDescent="0.2">
      <c r="B1530" s="221"/>
      <c r="C1530" s="222"/>
      <c r="D1530" s="212" t="s">
        <v>283</v>
      </c>
      <c r="E1530" s="223" t="s">
        <v>1</v>
      </c>
      <c r="F1530" s="224" t="s">
        <v>10322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 x14ac:dyDescent="0.2">
      <c r="A1531" s="34"/>
      <c r="B1531" s="35"/>
      <c r="C1531" s="232" t="s">
        <v>5090</v>
      </c>
      <c r="D1531" s="232" t="s">
        <v>394</v>
      </c>
      <c r="E1531" s="233" t="s">
        <v>10323</v>
      </c>
      <c r="F1531" s="234" t="s">
        <v>10324</v>
      </c>
      <c r="G1531" s="235" t="s">
        <v>5239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10325</v>
      </c>
    </row>
    <row r="1532" spans="1:65" s="2" customFormat="1" ht="16.5" customHeight="1" x14ac:dyDescent="0.2">
      <c r="A1532" s="34"/>
      <c r="B1532" s="35"/>
      <c r="C1532" s="232" t="s">
        <v>5094</v>
      </c>
      <c r="D1532" s="232" t="s">
        <v>394</v>
      </c>
      <c r="E1532" s="233" t="s">
        <v>10326</v>
      </c>
      <c r="F1532" s="234" t="s">
        <v>10327</v>
      </c>
      <c r="G1532" s="235" t="s">
        <v>5239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10328</v>
      </c>
    </row>
    <row r="1533" spans="1:65" s="2" customFormat="1" ht="24.2" customHeight="1" x14ac:dyDescent="0.2">
      <c r="A1533" s="34"/>
      <c r="B1533" s="35"/>
      <c r="C1533" s="192" t="s">
        <v>5098</v>
      </c>
      <c r="D1533" s="192" t="s">
        <v>274</v>
      </c>
      <c r="E1533" s="193" t="s">
        <v>10329</v>
      </c>
      <c r="F1533" s="194" t="s">
        <v>10330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10331</v>
      </c>
    </row>
    <row r="1534" spans="1:65" s="2" customFormat="1" ht="11.25" x14ac:dyDescent="0.2">
      <c r="A1534" s="34"/>
      <c r="B1534" s="35"/>
      <c r="C1534" s="36"/>
      <c r="D1534" s="205" t="s">
        <v>281</v>
      </c>
      <c r="E1534" s="36"/>
      <c r="F1534" s="206" t="s">
        <v>10332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 x14ac:dyDescent="0.2">
      <c r="A1535" s="34"/>
      <c r="B1535" s="35"/>
      <c r="C1535" s="192" t="s">
        <v>5102</v>
      </c>
      <c r="D1535" s="192" t="s">
        <v>274</v>
      </c>
      <c r="E1535" s="193" t="s">
        <v>9711</v>
      </c>
      <c r="F1535" s="194" t="s">
        <v>9712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10333</v>
      </c>
    </row>
    <row r="1536" spans="1:65" s="2" customFormat="1" ht="11.25" x14ac:dyDescent="0.2">
      <c r="A1536" s="34"/>
      <c r="B1536" s="35"/>
      <c r="C1536" s="36"/>
      <c r="D1536" s="205" t="s">
        <v>281</v>
      </c>
      <c r="E1536" s="36"/>
      <c r="F1536" s="206" t="s">
        <v>9714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 x14ac:dyDescent="0.2">
      <c r="B1537" s="221"/>
      <c r="C1537" s="222"/>
      <c r="D1537" s="212" t="s">
        <v>283</v>
      </c>
      <c r="E1537" s="223" t="s">
        <v>1</v>
      </c>
      <c r="F1537" s="224" t="s">
        <v>10334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 x14ac:dyDescent="0.2">
      <c r="A1538" s="34"/>
      <c r="B1538" s="35"/>
      <c r="C1538" s="192" t="s">
        <v>5106</v>
      </c>
      <c r="D1538" s="192" t="s">
        <v>274</v>
      </c>
      <c r="E1538" s="193" t="s">
        <v>10335</v>
      </c>
      <c r="F1538" s="194" t="s">
        <v>10336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10337</v>
      </c>
    </row>
    <row r="1539" spans="1:65" s="2" customFormat="1" ht="11.25" x14ac:dyDescent="0.2">
      <c r="A1539" s="34"/>
      <c r="B1539" s="35"/>
      <c r="C1539" s="36"/>
      <c r="D1539" s="205" t="s">
        <v>281</v>
      </c>
      <c r="E1539" s="36"/>
      <c r="F1539" s="206" t="s">
        <v>10338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 x14ac:dyDescent="0.2">
      <c r="B1540" s="221"/>
      <c r="C1540" s="222"/>
      <c r="D1540" s="212" t="s">
        <v>283</v>
      </c>
      <c r="E1540" s="223" t="s">
        <v>1</v>
      </c>
      <c r="F1540" s="224" t="s">
        <v>10339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 x14ac:dyDescent="0.2">
      <c r="A1541" s="34"/>
      <c r="B1541" s="35"/>
      <c r="C1541" s="192" t="s">
        <v>5110</v>
      </c>
      <c r="D1541" s="192" t="s">
        <v>274</v>
      </c>
      <c r="E1541" s="193" t="s">
        <v>10340</v>
      </c>
      <c r="F1541" s="194" t="s">
        <v>10341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10342</v>
      </c>
    </row>
    <row r="1542" spans="1:65" s="14" customFormat="1" ht="11.25" x14ac:dyDescent="0.2">
      <c r="B1542" s="221"/>
      <c r="C1542" s="222"/>
      <c r="D1542" s="212" t="s">
        <v>283</v>
      </c>
      <c r="E1542" s="223" t="s">
        <v>1</v>
      </c>
      <c r="F1542" s="224" t="s">
        <v>10343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 x14ac:dyDescent="0.2">
      <c r="A1543" s="34"/>
      <c r="B1543" s="35"/>
      <c r="C1543" s="192" t="s">
        <v>5114</v>
      </c>
      <c r="D1543" s="192" t="s">
        <v>274</v>
      </c>
      <c r="E1543" s="193" t="s">
        <v>10344</v>
      </c>
      <c r="F1543" s="194" t="s">
        <v>6505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10345</v>
      </c>
    </row>
    <row r="1544" spans="1:65" s="14" customFormat="1" ht="11.25" x14ac:dyDescent="0.2">
      <c r="B1544" s="221"/>
      <c r="C1544" s="222"/>
      <c r="D1544" s="212" t="s">
        <v>283</v>
      </c>
      <c r="E1544" s="223" t="s">
        <v>1</v>
      </c>
      <c r="F1544" s="224" t="s">
        <v>10343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 x14ac:dyDescent="0.2">
      <c r="A1545" s="34"/>
      <c r="B1545" s="35"/>
      <c r="C1545" s="192" t="s">
        <v>5119</v>
      </c>
      <c r="D1545" s="192" t="s">
        <v>274</v>
      </c>
      <c r="E1545" s="193" t="s">
        <v>10346</v>
      </c>
      <c r="F1545" s="194" t="s">
        <v>10347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10348</v>
      </c>
    </row>
    <row r="1546" spans="1:65" s="14" customFormat="1" ht="11.25" x14ac:dyDescent="0.2">
      <c r="B1546" s="221"/>
      <c r="C1546" s="222"/>
      <c r="D1546" s="212" t="s">
        <v>283</v>
      </c>
      <c r="E1546" s="223" t="s">
        <v>1</v>
      </c>
      <c r="F1546" s="224" t="s">
        <v>10012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 x14ac:dyDescent="0.2">
      <c r="B1547" s="176"/>
      <c r="C1547" s="177"/>
      <c r="D1547" s="178" t="s">
        <v>75</v>
      </c>
      <c r="E1547" s="190" t="s">
        <v>10349</v>
      </c>
      <c r="F1547" s="190" t="s">
        <v>10350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 x14ac:dyDescent="0.2">
      <c r="A1548" s="34"/>
      <c r="B1548" s="35"/>
      <c r="C1548" s="192" t="s">
        <v>5123</v>
      </c>
      <c r="D1548" s="192" t="s">
        <v>274</v>
      </c>
      <c r="E1548" s="193" t="s">
        <v>10351</v>
      </c>
      <c r="F1548" s="194" t="s">
        <v>10352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10353</v>
      </c>
    </row>
    <row r="1549" spans="1:65" s="2" customFormat="1" ht="11.25" x14ac:dyDescent="0.2">
      <c r="A1549" s="34"/>
      <c r="B1549" s="35"/>
      <c r="C1549" s="36"/>
      <c r="D1549" s="205" t="s">
        <v>281</v>
      </c>
      <c r="E1549" s="36"/>
      <c r="F1549" s="206" t="s">
        <v>10354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 x14ac:dyDescent="0.2">
      <c r="A1550" s="34"/>
      <c r="B1550" s="35"/>
      <c r="C1550" s="232" t="s">
        <v>5127</v>
      </c>
      <c r="D1550" s="232" t="s">
        <v>394</v>
      </c>
      <c r="E1550" s="233" t="s">
        <v>10355</v>
      </c>
      <c r="F1550" s="234" t="s">
        <v>10356</v>
      </c>
      <c r="G1550" s="235" t="s">
        <v>5239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10357</v>
      </c>
    </row>
    <row r="1551" spans="1:65" s="14" customFormat="1" ht="11.25" x14ac:dyDescent="0.2">
      <c r="B1551" s="221"/>
      <c r="C1551" s="222"/>
      <c r="D1551" s="212" t="s">
        <v>283</v>
      </c>
      <c r="E1551" s="223" t="s">
        <v>1</v>
      </c>
      <c r="F1551" s="224" t="s">
        <v>10358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 x14ac:dyDescent="0.2">
      <c r="A1552" s="34"/>
      <c r="B1552" s="35"/>
      <c r="C1552" s="192" t="s">
        <v>5131</v>
      </c>
      <c r="D1552" s="192" t="s">
        <v>274</v>
      </c>
      <c r="E1552" s="193" t="s">
        <v>10359</v>
      </c>
      <c r="F1552" s="194" t="s">
        <v>10360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10361</v>
      </c>
    </row>
    <row r="1553" spans="1:65" s="2" customFormat="1" ht="11.25" x14ac:dyDescent="0.2">
      <c r="A1553" s="34"/>
      <c r="B1553" s="35"/>
      <c r="C1553" s="36"/>
      <c r="D1553" s="205" t="s">
        <v>281</v>
      </c>
      <c r="E1553" s="36"/>
      <c r="F1553" s="206" t="s">
        <v>10362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 x14ac:dyDescent="0.2">
      <c r="A1554" s="34"/>
      <c r="B1554" s="35"/>
      <c r="C1554" s="232" t="s">
        <v>5135</v>
      </c>
      <c r="D1554" s="232" t="s">
        <v>394</v>
      </c>
      <c r="E1554" s="233" t="s">
        <v>10363</v>
      </c>
      <c r="F1554" s="234" t="s">
        <v>10364</v>
      </c>
      <c r="G1554" s="235" t="s">
        <v>5239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10365</v>
      </c>
    </row>
    <row r="1555" spans="1:65" s="14" customFormat="1" ht="11.25" x14ac:dyDescent="0.2">
      <c r="B1555" s="221"/>
      <c r="C1555" s="222"/>
      <c r="D1555" s="212" t="s">
        <v>283</v>
      </c>
      <c r="E1555" s="223" t="s">
        <v>1</v>
      </c>
      <c r="F1555" s="224" t="s">
        <v>10366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 x14ac:dyDescent="0.2">
      <c r="A1556" s="34"/>
      <c r="B1556" s="35"/>
      <c r="C1556" s="192" t="s">
        <v>5139</v>
      </c>
      <c r="D1556" s="192" t="s">
        <v>274</v>
      </c>
      <c r="E1556" s="193" t="s">
        <v>10367</v>
      </c>
      <c r="F1556" s="194" t="s">
        <v>10368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10369</v>
      </c>
    </row>
    <row r="1557" spans="1:65" s="2" customFormat="1" ht="11.25" x14ac:dyDescent="0.2">
      <c r="A1557" s="34"/>
      <c r="B1557" s="35"/>
      <c r="C1557" s="36"/>
      <c r="D1557" s="205" t="s">
        <v>281</v>
      </c>
      <c r="E1557" s="36"/>
      <c r="F1557" s="206" t="s">
        <v>10370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 x14ac:dyDescent="0.2">
      <c r="A1558" s="34"/>
      <c r="B1558" s="35"/>
      <c r="C1558" s="232" t="s">
        <v>5143</v>
      </c>
      <c r="D1558" s="232" t="s">
        <v>394</v>
      </c>
      <c r="E1558" s="233" t="s">
        <v>10371</v>
      </c>
      <c r="F1558" s="234" t="s">
        <v>10372</v>
      </c>
      <c r="G1558" s="235" t="s">
        <v>5239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10373</v>
      </c>
    </row>
    <row r="1559" spans="1:65" s="14" customFormat="1" ht="11.25" x14ac:dyDescent="0.2">
      <c r="B1559" s="221"/>
      <c r="C1559" s="222"/>
      <c r="D1559" s="212" t="s">
        <v>283</v>
      </c>
      <c r="E1559" s="223" t="s">
        <v>1</v>
      </c>
      <c r="F1559" s="224" t="s">
        <v>10374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 x14ac:dyDescent="0.2">
      <c r="B1560" s="221"/>
      <c r="C1560" s="222"/>
      <c r="D1560" s="212" t="s">
        <v>283</v>
      </c>
      <c r="E1560" s="223" t="s">
        <v>1</v>
      </c>
      <c r="F1560" s="224" t="s">
        <v>10375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 x14ac:dyDescent="0.2">
      <c r="A1561" s="34"/>
      <c r="B1561" s="35"/>
      <c r="C1561" s="192" t="s">
        <v>5147</v>
      </c>
      <c r="D1561" s="192" t="s">
        <v>274</v>
      </c>
      <c r="E1561" s="193" t="s">
        <v>10376</v>
      </c>
      <c r="F1561" s="194" t="s">
        <v>10377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10378</v>
      </c>
    </row>
    <row r="1562" spans="1:65" s="2" customFormat="1" ht="11.25" x14ac:dyDescent="0.2">
      <c r="A1562" s="34"/>
      <c r="B1562" s="35"/>
      <c r="C1562" s="36"/>
      <c r="D1562" s="205" t="s">
        <v>281</v>
      </c>
      <c r="E1562" s="36"/>
      <c r="F1562" s="206" t="s">
        <v>10379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 x14ac:dyDescent="0.2">
      <c r="A1563" s="34"/>
      <c r="B1563" s="35"/>
      <c r="C1563" s="232" t="s">
        <v>5162</v>
      </c>
      <c r="D1563" s="232" t="s">
        <v>394</v>
      </c>
      <c r="E1563" s="233" t="s">
        <v>10380</v>
      </c>
      <c r="F1563" s="234" t="s">
        <v>10381</v>
      </c>
      <c r="G1563" s="235" t="s">
        <v>5239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10382</v>
      </c>
    </row>
    <row r="1564" spans="1:65" s="14" customFormat="1" ht="11.25" x14ac:dyDescent="0.2">
      <c r="B1564" s="221"/>
      <c r="C1564" s="222"/>
      <c r="D1564" s="212" t="s">
        <v>283</v>
      </c>
      <c r="E1564" s="223" t="s">
        <v>1</v>
      </c>
      <c r="F1564" s="224" t="s">
        <v>10383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 x14ac:dyDescent="0.2">
      <c r="A1565" s="34"/>
      <c r="B1565" s="35"/>
      <c r="C1565" s="192" t="s">
        <v>5173</v>
      </c>
      <c r="D1565" s="192" t="s">
        <v>274</v>
      </c>
      <c r="E1565" s="193" t="s">
        <v>10329</v>
      </c>
      <c r="F1565" s="194" t="s">
        <v>10330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10384</v>
      </c>
    </row>
    <row r="1566" spans="1:65" s="2" customFormat="1" ht="11.25" x14ac:dyDescent="0.2">
      <c r="A1566" s="34"/>
      <c r="B1566" s="35"/>
      <c r="C1566" s="36"/>
      <c r="D1566" s="205" t="s">
        <v>281</v>
      </c>
      <c r="E1566" s="36"/>
      <c r="F1566" s="206" t="s">
        <v>10332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 x14ac:dyDescent="0.2">
      <c r="A1567" s="34"/>
      <c r="B1567" s="35"/>
      <c r="C1567" s="232" t="s">
        <v>5181</v>
      </c>
      <c r="D1567" s="232" t="s">
        <v>394</v>
      </c>
      <c r="E1567" s="233" t="s">
        <v>10385</v>
      </c>
      <c r="F1567" s="234" t="s">
        <v>10386</v>
      </c>
      <c r="G1567" s="235" t="s">
        <v>5239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10387</v>
      </c>
    </row>
    <row r="1568" spans="1:65" s="14" customFormat="1" ht="11.25" x14ac:dyDescent="0.2">
      <c r="B1568" s="221"/>
      <c r="C1568" s="222"/>
      <c r="D1568" s="212" t="s">
        <v>283</v>
      </c>
      <c r="E1568" s="223" t="s">
        <v>1</v>
      </c>
      <c r="F1568" s="224" t="s">
        <v>10388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 x14ac:dyDescent="0.2">
      <c r="A1569" s="34"/>
      <c r="B1569" s="35"/>
      <c r="C1569" s="232" t="s">
        <v>5188</v>
      </c>
      <c r="D1569" s="232" t="s">
        <v>394</v>
      </c>
      <c r="E1569" s="233" t="s">
        <v>10389</v>
      </c>
      <c r="F1569" s="234" t="s">
        <v>10390</v>
      </c>
      <c r="G1569" s="235" t="s">
        <v>5239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10391</v>
      </c>
    </row>
    <row r="1570" spans="1:65" s="14" customFormat="1" ht="11.25" x14ac:dyDescent="0.2">
      <c r="B1570" s="221"/>
      <c r="C1570" s="222"/>
      <c r="D1570" s="212" t="s">
        <v>283</v>
      </c>
      <c r="E1570" s="223" t="s">
        <v>1</v>
      </c>
      <c r="F1570" s="224" t="s">
        <v>10339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 x14ac:dyDescent="0.2">
      <c r="A1571" s="34"/>
      <c r="B1571" s="35"/>
      <c r="C1571" s="192" t="s">
        <v>5195</v>
      </c>
      <c r="D1571" s="192" t="s">
        <v>274</v>
      </c>
      <c r="E1571" s="193" t="s">
        <v>10392</v>
      </c>
      <c r="F1571" s="194" t="s">
        <v>10393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10394</v>
      </c>
    </row>
    <row r="1572" spans="1:65" s="2" customFormat="1" ht="11.25" x14ac:dyDescent="0.2">
      <c r="A1572" s="34"/>
      <c r="B1572" s="35"/>
      <c r="C1572" s="36"/>
      <c r="D1572" s="205" t="s">
        <v>281</v>
      </c>
      <c r="E1572" s="36"/>
      <c r="F1572" s="206" t="s">
        <v>10395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 x14ac:dyDescent="0.2">
      <c r="A1573" s="34"/>
      <c r="B1573" s="35"/>
      <c r="C1573" s="232" t="s">
        <v>5206</v>
      </c>
      <c r="D1573" s="232" t="s">
        <v>394</v>
      </c>
      <c r="E1573" s="233" t="s">
        <v>10396</v>
      </c>
      <c r="F1573" s="234" t="s">
        <v>10397</v>
      </c>
      <c r="G1573" s="235" t="s">
        <v>5239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10398</v>
      </c>
    </row>
    <row r="1574" spans="1:65" s="14" customFormat="1" ht="11.25" x14ac:dyDescent="0.2">
      <c r="B1574" s="221"/>
      <c r="C1574" s="222"/>
      <c r="D1574" s="212" t="s">
        <v>283</v>
      </c>
      <c r="E1574" s="223" t="s">
        <v>1</v>
      </c>
      <c r="F1574" s="224" t="s">
        <v>10399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 x14ac:dyDescent="0.2">
      <c r="B1575" s="221"/>
      <c r="C1575" s="222"/>
      <c r="D1575" s="212" t="s">
        <v>283</v>
      </c>
      <c r="E1575" s="223" t="s">
        <v>1</v>
      </c>
      <c r="F1575" s="224" t="s">
        <v>10400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 x14ac:dyDescent="0.2">
      <c r="A1576" s="34"/>
      <c r="B1576" s="35"/>
      <c r="C1576" s="192" t="s">
        <v>5213</v>
      </c>
      <c r="D1576" s="192" t="s">
        <v>274</v>
      </c>
      <c r="E1576" s="193" t="s">
        <v>10351</v>
      </c>
      <c r="F1576" s="194" t="s">
        <v>10352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10401</v>
      </c>
    </row>
    <row r="1577" spans="1:65" s="2" customFormat="1" ht="11.25" x14ac:dyDescent="0.2">
      <c r="A1577" s="34"/>
      <c r="B1577" s="35"/>
      <c r="C1577" s="36"/>
      <c r="D1577" s="205" t="s">
        <v>281</v>
      </c>
      <c r="E1577" s="36"/>
      <c r="F1577" s="206" t="s">
        <v>10354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 x14ac:dyDescent="0.2">
      <c r="A1578" s="34"/>
      <c r="B1578" s="35"/>
      <c r="C1578" s="232" t="s">
        <v>5218</v>
      </c>
      <c r="D1578" s="232" t="s">
        <v>394</v>
      </c>
      <c r="E1578" s="233" t="s">
        <v>10402</v>
      </c>
      <c r="F1578" s="234" t="s">
        <v>10403</v>
      </c>
      <c r="G1578" s="235" t="s">
        <v>5239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10404</v>
      </c>
    </row>
    <row r="1579" spans="1:65" s="14" customFormat="1" ht="11.25" x14ac:dyDescent="0.2">
      <c r="B1579" s="221"/>
      <c r="C1579" s="222"/>
      <c r="D1579" s="212" t="s">
        <v>283</v>
      </c>
      <c r="E1579" s="223" t="s">
        <v>1</v>
      </c>
      <c r="F1579" s="224" t="s">
        <v>10405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 x14ac:dyDescent="0.2">
      <c r="A1580" s="34"/>
      <c r="B1580" s="35"/>
      <c r="C1580" s="192" t="s">
        <v>5224</v>
      </c>
      <c r="D1580" s="192" t="s">
        <v>274</v>
      </c>
      <c r="E1580" s="193" t="s">
        <v>10406</v>
      </c>
      <c r="F1580" s="194" t="s">
        <v>10407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10408</v>
      </c>
    </row>
    <row r="1581" spans="1:65" s="2" customFormat="1" ht="11.25" x14ac:dyDescent="0.2">
      <c r="A1581" s="34"/>
      <c r="B1581" s="35"/>
      <c r="C1581" s="36"/>
      <c r="D1581" s="205" t="s">
        <v>281</v>
      </c>
      <c r="E1581" s="36"/>
      <c r="F1581" s="206" t="s">
        <v>10409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 x14ac:dyDescent="0.2">
      <c r="A1582" s="34"/>
      <c r="B1582" s="35"/>
      <c r="C1582" s="232" t="s">
        <v>5236</v>
      </c>
      <c r="D1582" s="232" t="s">
        <v>394</v>
      </c>
      <c r="E1582" s="233" t="s">
        <v>10410</v>
      </c>
      <c r="F1582" s="234" t="s">
        <v>10411</v>
      </c>
      <c r="G1582" s="235" t="s">
        <v>5239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10412</v>
      </c>
    </row>
    <row r="1583" spans="1:65" s="14" customFormat="1" ht="11.25" x14ac:dyDescent="0.2">
      <c r="B1583" s="221"/>
      <c r="C1583" s="222"/>
      <c r="D1583" s="212" t="s">
        <v>283</v>
      </c>
      <c r="E1583" s="223" t="s">
        <v>1</v>
      </c>
      <c r="F1583" s="224" t="s">
        <v>10413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 x14ac:dyDescent="0.2">
      <c r="A1584" s="34"/>
      <c r="B1584" s="35"/>
      <c r="C1584" s="192" t="s">
        <v>5245</v>
      </c>
      <c r="D1584" s="192" t="s">
        <v>274</v>
      </c>
      <c r="E1584" s="193" t="s">
        <v>10414</v>
      </c>
      <c r="F1584" s="194" t="s">
        <v>10415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10416</v>
      </c>
    </row>
    <row r="1585" spans="1:65" s="2" customFormat="1" ht="11.25" x14ac:dyDescent="0.2">
      <c r="A1585" s="34"/>
      <c r="B1585" s="35"/>
      <c r="C1585" s="36"/>
      <c r="D1585" s="205" t="s">
        <v>281</v>
      </c>
      <c r="E1585" s="36"/>
      <c r="F1585" s="206" t="s">
        <v>10417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 x14ac:dyDescent="0.2">
      <c r="A1586" s="34"/>
      <c r="B1586" s="35"/>
      <c r="C1586" s="232" t="s">
        <v>5252</v>
      </c>
      <c r="D1586" s="232" t="s">
        <v>394</v>
      </c>
      <c r="E1586" s="233" t="s">
        <v>10418</v>
      </c>
      <c r="F1586" s="234" t="s">
        <v>10419</v>
      </c>
      <c r="G1586" s="235" t="s">
        <v>5239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10420</v>
      </c>
    </row>
    <row r="1587" spans="1:65" s="13" customFormat="1" ht="11.25" x14ac:dyDescent="0.2">
      <c r="B1587" s="210"/>
      <c r="C1587" s="211"/>
      <c r="D1587" s="212" t="s">
        <v>283</v>
      </c>
      <c r="E1587" s="213" t="s">
        <v>1</v>
      </c>
      <c r="F1587" s="214" t="s">
        <v>9844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 x14ac:dyDescent="0.2">
      <c r="B1588" s="221"/>
      <c r="C1588" s="222"/>
      <c r="D1588" s="212" t="s">
        <v>283</v>
      </c>
      <c r="E1588" s="223" t="s">
        <v>1</v>
      </c>
      <c r="F1588" s="224" t="s">
        <v>10421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 x14ac:dyDescent="0.2">
      <c r="B1589" s="221"/>
      <c r="C1589" s="222"/>
      <c r="D1589" s="212" t="s">
        <v>283</v>
      </c>
      <c r="E1589" s="223" t="s">
        <v>1</v>
      </c>
      <c r="F1589" s="224" t="s">
        <v>10422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 x14ac:dyDescent="0.2">
      <c r="B1590" s="221"/>
      <c r="C1590" s="222"/>
      <c r="D1590" s="212" t="s">
        <v>283</v>
      </c>
      <c r="E1590" s="223" t="s">
        <v>1</v>
      </c>
      <c r="F1590" s="224" t="s">
        <v>10423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 x14ac:dyDescent="0.2">
      <c r="B1591" s="221"/>
      <c r="C1591" s="222"/>
      <c r="D1591" s="212" t="s">
        <v>283</v>
      </c>
      <c r="E1591" s="223" t="s">
        <v>1</v>
      </c>
      <c r="F1591" s="224" t="s">
        <v>9818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 x14ac:dyDescent="0.2">
      <c r="A1592" s="34"/>
      <c r="B1592" s="35"/>
      <c r="C1592" s="232" t="s">
        <v>5258</v>
      </c>
      <c r="D1592" s="232" t="s">
        <v>394</v>
      </c>
      <c r="E1592" s="233" t="s">
        <v>10424</v>
      </c>
      <c r="F1592" s="234" t="s">
        <v>10425</v>
      </c>
      <c r="G1592" s="235" t="s">
        <v>5239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10426</v>
      </c>
    </row>
    <row r="1593" spans="1:65" s="14" customFormat="1" ht="11.25" x14ac:dyDescent="0.2">
      <c r="B1593" s="221"/>
      <c r="C1593" s="222"/>
      <c r="D1593" s="212" t="s">
        <v>283</v>
      </c>
      <c r="E1593" s="223" t="s">
        <v>1</v>
      </c>
      <c r="F1593" s="224" t="s">
        <v>10427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 x14ac:dyDescent="0.2">
      <c r="B1594" s="221"/>
      <c r="C1594" s="222"/>
      <c r="D1594" s="212" t="s">
        <v>283</v>
      </c>
      <c r="E1594" s="223" t="s">
        <v>1</v>
      </c>
      <c r="F1594" s="224" t="s">
        <v>10428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 x14ac:dyDescent="0.2">
      <c r="B1595" s="221"/>
      <c r="C1595" s="222"/>
      <c r="D1595" s="212" t="s">
        <v>283</v>
      </c>
      <c r="E1595" s="223" t="s">
        <v>1</v>
      </c>
      <c r="F1595" s="224" t="s">
        <v>10429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 x14ac:dyDescent="0.2">
      <c r="B1596" s="221"/>
      <c r="C1596" s="222"/>
      <c r="D1596" s="212" t="s">
        <v>283</v>
      </c>
      <c r="E1596" s="223" t="s">
        <v>1</v>
      </c>
      <c r="F1596" s="224" t="s">
        <v>10430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 x14ac:dyDescent="0.2">
      <c r="A1597" s="34"/>
      <c r="B1597" s="35"/>
      <c r="C1597" s="232" t="s">
        <v>5263</v>
      </c>
      <c r="D1597" s="232" t="s">
        <v>394</v>
      </c>
      <c r="E1597" s="233" t="s">
        <v>10431</v>
      </c>
      <c r="F1597" s="234" t="s">
        <v>10432</v>
      </c>
      <c r="G1597" s="235" t="s">
        <v>5239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10433</v>
      </c>
    </row>
    <row r="1598" spans="1:65" s="13" customFormat="1" ht="11.25" x14ac:dyDescent="0.2">
      <c r="B1598" s="210"/>
      <c r="C1598" s="211"/>
      <c r="D1598" s="212" t="s">
        <v>283</v>
      </c>
      <c r="E1598" s="213" t="s">
        <v>1</v>
      </c>
      <c r="F1598" s="214" t="s">
        <v>9844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 x14ac:dyDescent="0.2">
      <c r="B1599" s="221"/>
      <c r="C1599" s="222"/>
      <c r="D1599" s="212" t="s">
        <v>283</v>
      </c>
      <c r="E1599" s="223" t="s">
        <v>1</v>
      </c>
      <c r="F1599" s="224" t="s">
        <v>10434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 x14ac:dyDescent="0.2">
      <c r="B1600" s="221"/>
      <c r="C1600" s="222"/>
      <c r="D1600" s="212" t="s">
        <v>283</v>
      </c>
      <c r="E1600" s="223" t="s">
        <v>1</v>
      </c>
      <c r="F1600" s="224" t="s">
        <v>10435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 x14ac:dyDescent="0.2">
      <c r="B1601" s="221"/>
      <c r="C1601" s="222"/>
      <c r="D1601" s="212" t="s">
        <v>283</v>
      </c>
      <c r="E1601" s="223" t="s">
        <v>1</v>
      </c>
      <c r="F1601" s="224" t="s">
        <v>10436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 x14ac:dyDescent="0.2">
      <c r="B1602" s="221"/>
      <c r="C1602" s="222"/>
      <c r="D1602" s="212" t="s">
        <v>283</v>
      </c>
      <c r="E1602" s="223" t="s">
        <v>1</v>
      </c>
      <c r="F1602" s="224" t="s">
        <v>9847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 x14ac:dyDescent="0.2">
      <c r="A1603" s="34"/>
      <c r="B1603" s="35"/>
      <c r="C1603" s="232" t="s">
        <v>5268</v>
      </c>
      <c r="D1603" s="232" t="s">
        <v>394</v>
      </c>
      <c r="E1603" s="233" t="s">
        <v>10437</v>
      </c>
      <c r="F1603" s="234" t="s">
        <v>10438</v>
      </c>
      <c r="G1603" s="235" t="s">
        <v>5239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10439</v>
      </c>
    </row>
    <row r="1604" spans="1:65" s="13" customFormat="1" ht="11.25" x14ac:dyDescent="0.2">
      <c r="B1604" s="210"/>
      <c r="C1604" s="211"/>
      <c r="D1604" s="212" t="s">
        <v>283</v>
      </c>
      <c r="E1604" s="213" t="s">
        <v>1</v>
      </c>
      <c r="F1604" s="214" t="s">
        <v>9844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 x14ac:dyDescent="0.2">
      <c r="B1605" s="221"/>
      <c r="C1605" s="222"/>
      <c r="D1605" s="212" t="s">
        <v>283</v>
      </c>
      <c r="E1605" s="223" t="s">
        <v>1</v>
      </c>
      <c r="F1605" s="224" t="s">
        <v>10440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 x14ac:dyDescent="0.2">
      <c r="B1606" s="221"/>
      <c r="C1606" s="222"/>
      <c r="D1606" s="212" t="s">
        <v>283</v>
      </c>
      <c r="E1606" s="223" t="s">
        <v>1</v>
      </c>
      <c r="F1606" s="224" t="s">
        <v>10441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 x14ac:dyDescent="0.2">
      <c r="B1607" s="221"/>
      <c r="C1607" s="222"/>
      <c r="D1607" s="212" t="s">
        <v>283</v>
      </c>
      <c r="E1607" s="223" t="s">
        <v>1</v>
      </c>
      <c r="F1607" s="224" t="s">
        <v>10442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 x14ac:dyDescent="0.2">
      <c r="B1608" s="221"/>
      <c r="C1608" s="222"/>
      <c r="D1608" s="212" t="s">
        <v>283</v>
      </c>
      <c r="E1608" s="223" t="s">
        <v>1</v>
      </c>
      <c r="F1608" s="224" t="s">
        <v>9818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 x14ac:dyDescent="0.2">
      <c r="A1609" s="34"/>
      <c r="B1609" s="35"/>
      <c r="C1609" s="232" t="s">
        <v>5276</v>
      </c>
      <c r="D1609" s="232" t="s">
        <v>394</v>
      </c>
      <c r="E1609" s="233" t="s">
        <v>10443</v>
      </c>
      <c r="F1609" s="234" t="s">
        <v>10444</v>
      </c>
      <c r="G1609" s="235" t="s">
        <v>5239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10445</v>
      </c>
    </row>
    <row r="1610" spans="1:65" s="13" customFormat="1" ht="11.25" x14ac:dyDescent="0.2">
      <c r="B1610" s="210"/>
      <c r="C1610" s="211"/>
      <c r="D1610" s="212" t="s">
        <v>283</v>
      </c>
      <c r="E1610" s="213" t="s">
        <v>1</v>
      </c>
      <c r="F1610" s="214" t="s">
        <v>9844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 x14ac:dyDescent="0.2">
      <c r="B1611" s="221"/>
      <c r="C1611" s="222"/>
      <c r="D1611" s="212" t="s">
        <v>283</v>
      </c>
      <c r="E1611" s="223" t="s">
        <v>1</v>
      </c>
      <c r="F1611" s="224" t="s">
        <v>10446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 x14ac:dyDescent="0.2">
      <c r="B1612" s="221"/>
      <c r="C1612" s="222"/>
      <c r="D1612" s="212" t="s">
        <v>283</v>
      </c>
      <c r="E1612" s="223" t="s">
        <v>1</v>
      </c>
      <c r="F1612" s="224" t="s">
        <v>10447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 x14ac:dyDescent="0.2">
      <c r="B1613" s="221"/>
      <c r="C1613" s="222"/>
      <c r="D1613" s="212" t="s">
        <v>283</v>
      </c>
      <c r="E1613" s="223" t="s">
        <v>1</v>
      </c>
      <c r="F1613" s="224" t="s">
        <v>10448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 x14ac:dyDescent="0.2">
      <c r="B1614" s="221"/>
      <c r="C1614" s="222"/>
      <c r="D1614" s="212" t="s">
        <v>283</v>
      </c>
      <c r="E1614" s="223" t="s">
        <v>1</v>
      </c>
      <c r="F1614" s="224" t="s">
        <v>9818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 x14ac:dyDescent="0.2">
      <c r="A1615" s="34"/>
      <c r="B1615" s="35"/>
      <c r="C1615" s="232" t="s">
        <v>5283</v>
      </c>
      <c r="D1615" s="232" t="s">
        <v>394</v>
      </c>
      <c r="E1615" s="233" t="s">
        <v>10449</v>
      </c>
      <c r="F1615" s="234" t="s">
        <v>10450</v>
      </c>
      <c r="G1615" s="235" t="s">
        <v>5239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10451</v>
      </c>
    </row>
    <row r="1616" spans="1:65" s="13" customFormat="1" ht="11.25" x14ac:dyDescent="0.2">
      <c r="B1616" s="210"/>
      <c r="C1616" s="211"/>
      <c r="D1616" s="212" t="s">
        <v>283</v>
      </c>
      <c r="E1616" s="213" t="s">
        <v>1</v>
      </c>
      <c r="F1616" s="214" t="s">
        <v>9844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 x14ac:dyDescent="0.2">
      <c r="B1617" s="221"/>
      <c r="C1617" s="222"/>
      <c r="D1617" s="212" t="s">
        <v>283</v>
      </c>
      <c r="E1617" s="223" t="s">
        <v>1</v>
      </c>
      <c r="F1617" s="224" t="s">
        <v>10452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 x14ac:dyDescent="0.2">
      <c r="B1618" s="221"/>
      <c r="C1618" s="222"/>
      <c r="D1618" s="212" t="s">
        <v>283</v>
      </c>
      <c r="E1618" s="223" t="s">
        <v>1</v>
      </c>
      <c r="F1618" s="224" t="s">
        <v>10453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 x14ac:dyDescent="0.2">
      <c r="B1619" s="221"/>
      <c r="C1619" s="222"/>
      <c r="D1619" s="212" t="s">
        <v>283</v>
      </c>
      <c r="E1619" s="223" t="s">
        <v>1</v>
      </c>
      <c r="F1619" s="224" t="s">
        <v>10375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 x14ac:dyDescent="0.2">
      <c r="A1620" s="34"/>
      <c r="B1620" s="35"/>
      <c r="C1620" s="232" t="s">
        <v>5292</v>
      </c>
      <c r="D1620" s="232" t="s">
        <v>394</v>
      </c>
      <c r="E1620" s="233" t="s">
        <v>10454</v>
      </c>
      <c r="F1620" s="234" t="s">
        <v>10455</v>
      </c>
      <c r="G1620" s="235" t="s">
        <v>5239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10456</v>
      </c>
    </row>
    <row r="1621" spans="1:65" s="13" customFormat="1" ht="11.25" x14ac:dyDescent="0.2">
      <c r="B1621" s="210"/>
      <c r="C1621" s="211"/>
      <c r="D1621" s="212" t="s">
        <v>283</v>
      </c>
      <c r="E1621" s="213" t="s">
        <v>1</v>
      </c>
      <c r="F1621" s="214" t="s">
        <v>9844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 x14ac:dyDescent="0.2">
      <c r="B1622" s="221"/>
      <c r="C1622" s="222"/>
      <c r="D1622" s="212" t="s">
        <v>283</v>
      </c>
      <c r="E1622" s="223" t="s">
        <v>1</v>
      </c>
      <c r="F1622" s="224" t="s">
        <v>10453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 x14ac:dyDescent="0.2">
      <c r="B1623" s="221"/>
      <c r="C1623" s="222"/>
      <c r="D1623" s="212" t="s">
        <v>283</v>
      </c>
      <c r="E1623" s="223" t="s">
        <v>1</v>
      </c>
      <c r="F1623" s="224" t="s">
        <v>10457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 x14ac:dyDescent="0.2">
      <c r="A1624" s="34"/>
      <c r="B1624" s="35"/>
      <c r="C1624" s="192" t="s">
        <v>5301</v>
      </c>
      <c r="D1624" s="192" t="s">
        <v>274</v>
      </c>
      <c r="E1624" s="193" t="s">
        <v>10414</v>
      </c>
      <c r="F1624" s="194" t="s">
        <v>10415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10458</v>
      </c>
    </row>
    <row r="1625" spans="1:65" s="2" customFormat="1" ht="11.25" x14ac:dyDescent="0.2">
      <c r="A1625" s="34"/>
      <c r="B1625" s="35"/>
      <c r="C1625" s="36"/>
      <c r="D1625" s="205" t="s">
        <v>281</v>
      </c>
      <c r="E1625" s="36"/>
      <c r="F1625" s="206" t="s">
        <v>10417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 x14ac:dyDescent="0.2">
      <c r="A1626" s="34"/>
      <c r="B1626" s="35"/>
      <c r="C1626" s="232" t="s">
        <v>5306</v>
      </c>
      <c r="D1626" s="232" t="s">
        <v>394</v>
      </c>
      <c r="E1626" s="233" t="s">
        <v>10459</v>
      </c>
      <c r="F1626" s="234" t="s">
        <v>10460</v>
      </c>
      <c r="G1626" s="235" t="s">
        <v>5239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10461</v>
      </c>
    </row>
    <row r="1627" spans="1:65" s="13" customFormat="1" ht="11.25" x14ac:dyDescent="0.2">
      <c r="B1627" s="210"/>
      <c r="C1627" s="211"/>
      <c r="D1627" s="212" t="s">
        <v>283</v>
      </c>
      <c r="E1627" s="213" t="s">
        <v>1</v>
      </c>
      <c r="F1627" s="214" t="s">
        <v>9844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 x14ac:dyDescent="0.2">
      <c r="B1628" s="221"/>
      <c r="C1628" s="222"/>
      <c r="D1628" s="212" t="s">
        <v>283</v>
      </c>
      <c r="E1628" s="223" t="s">
        <v>1</v>
      </c>
      <c r="F1628" s="224" t="s">
        <v>10462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 x14ac:dyDescent="0.2">
      <c r="A1629" s="34"/>
      <c r="B1629" s="35"/>
      <c r="C1629" s="192" t="s">
        <v>5314</v>
      </c>
      <c r="D1629" s="192" t="s">
        <v>274</v>
      </c>
      <c r="E1629" s="193" t="s">
        <v>10463</v>
      </c>
      <c r="F1629" s="194" t="s">
        <v>10464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10465</v>
      </c>
    </row>
    <row r="1630" spans="1:65" s="2" customFormat="1" ht="11.25" x14ac:dyDescent="0.2">
      <c r="A1630" s="34"/>
      <c r="B1630" s="35"/>
      <c r="C1630" s="36"/>
      <c r="D1630" s="205" t="s">
        <v>281</v>
      </c>
      <c r="E1630" s="36"/>
      <c r="F1630" s="206" t="s">
        <v>10466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 x14ac:dyDescent="0.2">
      <c r="A1631" s="34"/>
      <c r="B1631" s="35"/>
      <c r="C1631" s="232" t="s">
        <v>5324</v>
      </c>
      <c r="D1631" s="232" t="s">
        <v>394</v>
      </c>
      <c r="E1631" s="233" t="s">
        <v>10467</v>
      </c>
      <c r="F1631" s="234" t="s">
        <v>10468</v>
      </c>
      <c r="G1631" s="235" t="s">
        <v>5239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10469</v>
      </c>
    </row>
    <row r="1632" spans="1:65" s="13" customFormat="1" ht="11.25" x14ac:dyDescent="0.2">
      <c r="B1632" s="210"/>
      <c r="C1632" s="211"/>
      <c r="D1632" s="212" t="s">
        <v>283</v>
      </c>
      <c r="E1632" s="213" t="s">
        <v>1</v>
      </c>
      <c r="F1632" s="214" t="s">
        <v>9844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 x14ac:dyDescent="0.2">
      <c r="B1633" s="221"/>
      <c r="C1633" s="222"/>
      <c r="D1633" s="212" t="s">
        <v>283</v>
      </c>
      <c r="E1633" s="223" t="s">
        <v>1</v>
      </c>
      <c r="F1633" s="224" t="s">
        <v>10470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 x14ac:dyDescent="0.2">
      <c r="B1634" s="221"/>
      <c r="C1634" s="222"/>
      <c r="D1634" s="212" t="s">
        <v>283</v>
      </c>
      <c r="E1634" s="223" t="s">
        <v>1</v>
      </c>
      <c r="F1634" s="224" t="s">
        <v>10471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 x14ac:dyDescent="0.2">
      <c r="B1635" s="221"/>
      <c r="C1635" s="222"/>
      <c r="D1635" s="212" t="s">
        <v>283</v>
      </c>
      <c r="E1635" s="223" t="s">
        <v>1</v>
      </c>
      <c r="F1635" s="224" t="s">
        <v>10472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 x14ac:dyDescent="0.2">
      <c r="B1636" s="221"/>
      <c r="C1636" s="222"/>
      <c r="D1636" s="212" t="s">
        <v>283</v>
      </c>
      <c r="E1636" s="223" t="s">
        <v>1</v>
      </c>
      <c r="F1636" s="224" t="s">
        <v>10473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 x14ac:dyDescent="0.2">
      <c r="A1637" s="34"/>
      <c r="B1637" s="35"/>
      <c r="C1637" s="192" t="s">
        <v>5329</v>
      </c>
      <c r="D1637" s="192" t="s">
        <v>274</v>
      </c>
      <c r="E1637" s="193" t="s">
        <v>9711</v>
      </c>
      <c r="F1637" s="194" t="s">
        <v>9712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10474</v>
      </c>
    </row>
    <row r="1638" spans="1:65" s="2" customFormat="1" ht="11.25" x14ac:dyDescent="0.2">
      <c r="A1638" s="34"/>
      <c r="B1638" s="35"/>
      <c r="C1638" s="36"/>
      <c r="D1638" s="205" t="s">
        <v>281</v>
      </c>
      <c r="E1638" s="36"/>
      <c r="F1638" s="206" t="s">
        <v>9714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 x14ac:dyDescent="0.2">
      <c r="A1639" s="34"/>
      <c r="B1639" s="35"/>
      <c r="C1639" s="232" t="s">
        <v>5339</v>
      </c>
      <c r="D1639" s="232" t="s">
        <v>394</v>
      </c>
      <c r="E1639" s="233" t="s">
        <v>10475</v>
      </c>
      <c r="F1639" s="234" t="s">
        <v>10476</v>
      </c>
      <c r="G1639" s="235" t="s">
        <v>5239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10477</v>
      </c>
    </row>
    <row r="1640" spans="1:65" s="14" customFormat="1" ht="11.25" x14ac:dyDescent="0.2">
      <c r="B1640" s="221"/>
      <c r="C1640" s="222"/>
      <c r="D1640" s="212" t="s">
        <v>283</v>
      </c>
      <c r="E1640" s="223" t="s">
        <v>1</v>
      </c>
      <c r="F1640" s="224" t="s">
        <v>10478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 x14ac:dyDescent="0.2">
      <c r="A1641" s="34"/>
      <c r="B1641" s="35"/>
      <c r="C1641" s="192" t="s">
        <v>5344</v>
      </c>
      <c r="D1641" s="192" t="s">
        <v>274</v>
      </c>
      <c r="E1641" s="193" t="s">
        <v>10479</v>
      </c>
      <c r="F1641" s="194" t="s">
        <v>10480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10481</v>
      </c>
    </row>
    <row r="1642" spans="1:65" s="2" customFormat="1" ht="11.25" x14ac:dyDescent="0.2">
      <c r="A1642" s="34"/>
      <c r="B1642" s="35"/>
      <c r="C1642" s="36"/>
      <c r="D1642" s="205" t="s">
        <v>281</v>
      </c>
      <c r="E1642" s="36"/>
      <c r="F1642" s="206" t="s">
        <v>10482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 x14ac:dyDescent="0.2">
      <c r="A1643" s="34"/>
      <c r="B1643" s="35"/>
      <c r="C1643" s="232" t="s">
        <v>5349</v>
      </c>
      <c r="D1643" s="232" t="s">
        <v>394</v>
      </c>
      <c r="E1643" s="233" t="s">
        <v>10483</v>
      </c>
      <c r="F1643" s="234" t="s">
        <v>10484</v>
      </c>
      <c r="G1643" s="235" t="s">
        <v>5239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10485</v>
      </c>
    </row>
    <row r="1644" spans="1:65" s="14" customFormat="1" ht="11.25" x14ac:dyDescent="0.2">
      <c r="B1644" s="221"/>
      <c r="C1644" s="222"/>
      <c r="D1644" s="212" t="s">
        <v>283</v>
      </c>
      <c r="E1644" s="223" t="s">
        <v>1</v>
      </c>
      <c r="F1644" s="224" t="s">
        <v>10366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 x14ac:dyDescent="0.2">
      <c r="A1645" s="34"/>
      <c r="B1645" s="35"/>
      <c r="C1645" s="232" t="s">
        <v>5354</v>
      </c>
      <c r="D1645" s="232" t="s">
        <v>394</v>
      </c>
      <c r="E1645" s="233" t="s">
        <v>10486</v>
      </c>
      <c r="F1645" s="234" t="s">
        <v>10487</v>
      </c>
      <c r="G1645" s="235" t="s">
        <v>5239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10488</v>
      </c>
    </row>
    <row r="1646" spans="1:65" s="14" customFormat="1" ht="11.25" x14ac:dyDescent="0.2">
      <c r="B1646" s="221"/>
      <c r="C1646" s="222"/>
      <c r="D1646" s="212" t="s">
        <v>283</v>
      </c>
      <c r="E1646" s="223" t="s">
        <v>1</v>
      </c>
      <c r="F1646" s="224" t="s">
        <v>10489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 x14ac:dyDescent="0.2">
      <c r="A1647" s="34"/>
      <c r="B1647" s="35"/>
      <c r="C1647" s="192" t="s">
        <v>5359</v>
      </c>
      <c r="D1647" s="192" t="s">
        <v>274</v>
      </c>
      <c r="E1647" s="193" t="s">
        <v>10490</v>
      </c>
      <c r="F1647" s="194" t="s">
        <v>10491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10492</v>
      </c>
    </row>
    <row r="1648" spans="1:65" s="2" customFormat="1" ht="11.25" x14ac:dyDescent="0.2">
      <c r="A1648" s="34"/>
      <c r="B1648" s="35"/>
      <c r="C1648" s="36"/>
      <c r="D1648" s="205" t="s">
        <v>281</v>
      </c>
      <c r="E1648" s="36"/>
      <c r="F1648" s="206" t="s">
        <v>10493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 x14ac:dyDescent="0.2">
      <c r="A1649" s="34"/>
      <c r="B1649" s="35"/>
      <c r="C1649" s="232" t="s">
        <v>5364</v>
      </c>
      <c r="D1649" s="232" t="s">
        <v>394</v>
      </c>
      <c r="E1649" s="233" t="s">
        <v>10494</v>
      </c>
      <c r="F1649" s="234" t="s">
        <v>10495</v>
      </c>
      <c r="G1649" s="235" t="s">
        <v>5239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10496</v>
      </c>
    </row>
    <row r="1650" spans="1:65" s="14" customFormat="1" ht="11.25" x14ac:dyDescent="0.2">
      <c r="B1650" s="221"/>
      <c r="C1650" s="222"/>
      <c r="D1650" s="212" t="s">
        <v>283</v>
      </c>
      <c r="E1650" s="223" t="s">
        <v>1</v>
      </c>
      <c r="F1650" s="224" t="s">
        <v>10497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 x14ac:dyDescent="0.2">
      <c r="A1651" s="34"/>
      <c r="B1651" s="35"/>
      <c r="C1651" s="192" t="s">
        <v>5371</v>
      </c>
      <c r="D1651" s="192" t="s">
        <v>274</v>
      </c>
      <c r="E1651" s="193" t="s">
        <v>10335</v>
      </c>
      <c r="F1651" s="194" t="s">
        <v>10336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10498</v>
      </c>
    </row>
    <row r="1652" spans="1:65" s="2" customFormat="1" ht="11.25" x14ac:dyDescent="0.2">
      <c r="A1652" s="34"/>
      <c r="B1652" s="35"/>
      <c r="C1652" s="36"/>
      <c r="D1652" s="205" t="s">
        <v>281</v>
      </c>
      <c r="E1652" s="36"/>
      <c r="F1652" s="206" t="s">
        <v>10338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 x14ac:dyDescent="0.2">
      <c r="A1653" s="34"/>
      <c r="B1653" s="35"/>
      <c r="C1653" s="232" t="s">
        <v>5376</v>
      </c>
      <c r="D1653" s="232" t="s">
        <v>394</v>
      </c>
      <c r="E1653" s="233" t="s">
        <v>10499</v>
      </c>
      <c r="F1653" s="234" t="s">
        <v>10500</v>
      </c>
      <c r="G1653" s="235" t="s">
        <v>5239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10501</v>
      </c>
    </row>
    <row r="1654" spans="1:65" s="14" customFormat="1" ht="11.25" x14ac:dyDescent="0.2">
      <c r="B1654" s="221"/>
      <c r="C1654" s="222"/>
      <c r="D1654" s="212" t="s">
        <v>283</v>
      </c>
      <c r="E1654" s="223" t="s">
        <v>1</v>
      </c>
      <c r="F1654" s="224" t="s">
        <v>10502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 x14ac:dyDescent="0.2">
      <c r="B1655" s="221"/>
      <c r="C1655" s="222"/>
      <c r="D1655" s="212" t="s">
        <v>283</v>
      </c>
      <c r="E1655" s="223" t="s">
        <v>1</v>
      </c>
      <c r="F1655" s="224" t="s">
        <v>10473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 x14ac:dyDescent="0.2">
      <c r="A1656" s="34"/>
      <c r="B1656" s="35"/>
      <c r="C1656" s="232" t="s">
        <v>5381</v>
      </c>
      <c r="D1656" s="232" t="s">
        <v>394</v>
      </c>
      <c r="E1656" s="233" t="s">
        <v>10503</v>
      </c>
      <c r="F1656" s="234" t="s">
        <v>10504</v>
      </c>
      <c r="G1656" s="235" t="s">
        <v>5239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10505</v>
      </c>
    </row>
    <row r="1657" spans="1:65" s="14" customFormat="1" ht="11.25" x14ac:dyDescent="0.2">
      <c r="B1657" s="221"/>
      <c r="C1657" s="222"/>
      <c r="D1657" s="212" t="s">
        <v>283</v>
      </c>
      <c r="E1657" s="223" t="s">
        <v>1</v>
      </c>
      <c r="F1657" s="224" t="s">
        <v>10383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 x14ac:dyDescent="0.2">
      <c r="A1658" s="34"/>
      <c r="B1658" s="35"/>
      <c r="C1658" s="232" t="s">
        <v>5386</v>
      </c>
      <c r="D1658" s="232" t="s">
        <v>394</v>
      </c>
      <c r="E1658" s="233" t="s">
        <v>10506</v>
      </c>
      <c r="F1658" s="234" t="s">
        <v>10507</v>
      </c>
      <c r="G1658" s="235" t="s">
        <v>5239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10508</v>
      </c>
    </row>
    <row r="1659" spans="1:65" s="14" customFormat="1" ht="11.25" x14ac:dyDescent="0.2">
      <c r="B1659" s="221"/>
      <c r="C1659" s="222"/>
      <c r="D1659" s="212" t="s">
        <v>283</v>
      </c>
      <c r="E1659" s="223" t="s">
        <v>1</v>
      </c>
      <c r="F1659" s="224" t="s">
        <v>10383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 x14ac:dyDescent="0.2">
      <c r="A1660" s="34"/>
      <c r="B1660" s="35"/>
      <c r="C1660" s="192" t="s">
        <v>5427</v>
      </c>
      <c r="D1660" s="192" t="s">
        <v>274</v>
      </c>
      <c r="E1660" s="193" t="s">
        <v>10509</v>
      </c>
      <c r="F1660" s="194" t="s">
        <v>10510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10511</v>
      </c>
    </row>
    <row r="1661" spans="1:65" s="2" customFormat="1" ht="11.25" x14ac:dyDescent="0.2">
      <c r="A1661" s="34"/>
      <c r="B1661" s="35"/>
      <c r="C1661" s="36"/>
      <c r="D1661" s="205" t="s">
        <v>281</v>
      </c>
      <c r="E1661" s="36"/>
      <c r="F1661" s="206" t="s">
        <v>10512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 x14ac:dyDescent="0.2">
      <c r="A1662" s="34"/>
      <c r="B1662" s="35"/>
      <c r="C1662" s="232" t="s">
        <v>5433</v>
      </c>
      <c r="D1662" s="232" t="s">
        <v>394</v>
      </c>
      <c r="E1662" s="233" t="s">
        <v>10513</v>
      </c>
      <c r="F1662" s="234" t="s">
        <v>10514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10515</v>
      </c>
    </row>
    <row r="1663" spans="1:65" s="14" customFormat="1" ht="11.25" x14ac:dyDescent="0.2">
      <c r="B1663" s="221"/>
      <c r="C1663" s="222"/>
      <c r="D1663" s="212" t="s">
        <v>283</v>
      </c>
      <c r="E1663" s="223" t="s">
        <v>1</v>
      </c>
      <c r="F1663" s="224" t="s">
        <v>10478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 x14ac:dyDescent="0.2">
      <c r="A1664" s="34"/>
      <c r="B1664" s="35"/>
      <c r="C1664" s="192" t="s">
        <v>5438</v>
      </c>
      <c r="D1664" s="192" t="s">
        <v>274</v>
      </c>
      <c r="E1664" s="193" t="s">
        <v>10516</v>
      </c>
      <c r="F1664" s="194" t="s">
        <v>10517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10518</v>
      </c>
    </row>
    <row r="1665" spans="1:65" s="2" customFormat="1" ht="44.25" customHeight="1" x14ac:dyDescent="0.2">
      <c r="A1665" s="34"/>
      <c r="B1665" s="35"/>
      <c r="C1665" s="232" t="s">
        <v>5443</v>
      </c>
      <c r="D1665" s="232" t="s">
        <v>394</v>
      </c>
      <c r="E1665" s="233" t="s">
        <v>10519</v>
      </c>
      <c r="F1665" s="234" t="s">
        <v>10520</v>
      </c>
      <c r="G1665" s="235" t="s">
        <v>5239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10521</v>
      </c>
    </row>
    <row r="1666" spans="1:65" s="14" customFormat="1" ht="11.25" x14ac:dyDescent="0.2">
      <c r="B1666" s="221"/>
      <c r="C1666" s="222"/>
      <c r="D1666" s="212" t="s">
        <v>283</v>
      </c>
      <c r="E1666" s="223" t="s">
        <v>1</v>
      </c>
      <c r="F1666" s="224" t="s">
        <v>10339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 x14ac:dyDescent="0.2">
      <c r="B1667" s="176"/>
      <c r="C1667" s="177"/>
      <c r="D1667" s="178" t="s">
        <v>75</v>
      </c>
      <c r="E1667" s="190" t="s">
        <v>10522</v>
      </c>
      <c r="F1667" s="190" t="s">
        <v>10523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 x14ac:dyDescent="0.2">
      <c r="A1668" s="34"/>
      <c r="B1668" s="35"/>
      <c r="C1668" s="192" t="s">
        <v>5451</v>
      </c>
      <c r="D1668" s="192" t="s">
        <v>274</v>
      </c>
      <c r="E1668" s="193" t="s">
        <v>10524</v>
      </c>
      <c r="F1668" s="194" t="s">
        <v>10525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10526</v>
      </c>
    </row>
    <row r="1669" spans="1:65" s="2" customFormat="1" ht="11.25" x14ac:dyDescent="0.2">
      <c r="A1669" s="34"/>
      <c r="B1669" s="35"/>
      <c r="C1669" s="36"/>
      <c r="D1669" s="205" t="s">
        <v>281</v>
      </c>
      <c r="E1669" s="36"/>
      <c r="F1669" s="206" t="s">
        <v>10527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 x14ac:dyDescent="0.2">
      <c r="A1670" s="34"/>
      <c r="B1670" s="35"/>
      <c r="C1670" s="232" t="s">
        <v>5458</v>
      </c>
      <c r="D1670" s="232" t="s">
        <v>394</v>
      </c>
      <c r="E1670" s="233" t="s">
        <v>10528</v>
      </c>
      <c r="F1670" s="234" t="s">
        <v>10529</v>
      </c>
      <c r="G1670" s="235" t="s">
        <v>5239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10530</v>
      </c>
    </row>
    <row r="1671" spans="1:65" s="14" customFormat="1" ht="11.25" x14ac:dyDescent="0.2">
      <c r="B1671" s="221"/>
      <c r="C1671" s="222"/>
      <c r="D1671" s="212" t="s">
        <v>283</v>
      </c>
      <c r="E1671" s="223" t="s">
        <v>1</v>
      </c>
      <c r="F1671" s="224" t="s">
        <v>10531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 x14ac:dyDescent="0.2">
      <c r="A1672" s="34"/>
      <c r="B1672" s="35"/>
      <c r="C1672" s="192" t="s">
        <v>5464</v>
      </c>
      <c r="D1672" s="192" t="s">
        <v>274</v>
      </c>
      <c r="E1672" s="193" t="s">
        <v>10532</v>
      </c>
      <c r="F1672" s="194" t="s">
        <v>10533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10534</v>
      </c>
    </row>
    <row r="1673" spans="1:65" s="2" customFormat="1" ht="11.25" x14ac:dyDescent="0.2">
      <c r="A1673" s="34"/>
      <c r="B1673" s="35"/>
      <c r="C1673" s="36"/>
      <c r="D1673" s="205" t="s">
        <v>281</v>
      </c>
      <c r="E1673" s="36"/>
      <c r="F1673" s="206" t="s">
        <v>10535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 x14ac:dyDescent="0.2">
      <c r="A1674" s="34"/>
      <c r="B1674" s="35"/>
      <c r="C1674" s="232" t="s">
        <v>5493</v>
      </c>
      <c r="D1674" s="232" t="s">
        <v>394</v>
      </c>
      <c r="E1674" s="233" t="s">
        <v>10536</v>
      </c>
      <c r="F1674" s="234" t="s">
        <v>10537</v>
      </c>
      <c r="G1674" s="235" t="s">
        <v>5239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10538</v>
      </c>
    </row>
    <row r="1675" spans="1:65" s="14" customFormat="1" ht="11.25" x14ac:dyDescent="0.2">
      <c r="B1675" s="221"/>
      <c r="C1675" s="222"/>
      <c r="D1675" s="212" t="s">
        <v>283</v>
      </c>
      <c r="E1675" s="223" t="s">
        <v>1</v>
      </c>
      <c r="F1675" s="224" t="s">
        <v>10539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 x14ac:dyDescent="0.2">
      <c r="A1676" s="34"/>
      <c r="B1676" s="35"/>
      <c r="C1676" s="232" t="s">
        <v>5514</v>
      </c>
      <c r="D1676" s="232" t="s">
        <v>394</v>
      </c>
      <c r="E1676" s="233" t="s">
        <v>10540</v>
      </c>
      <c r="F1676" s="234" t="s">
        <v>10541</v>
      </c>
      <c r="G1676" s="235" t="s">
        <v>5239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10542</v>
      </c>
    </row>
    <row r="1677" spans="1:65" s="14" customFormat="1" ht="11.25" x14ac:dyDescent="0.2">
      <c r="B1677" s="221"/>
      <c r="C1677" s="222"/>
      <c r="D1677" s="212" t="s">
        <v>283</v>
      </c>
      <c r="E1677" s="223" t="s">
        <v>1</v>
      </c>
      <c r="F1677" s="224" t="s">
        <v>10343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 x14ac:dyDescent="0.2">
      <c r="A1678" s="34"/>
      <c r="B1678" s="35"/>
      <c r="C1678" s="232" t="s">
        <v>5521</v>
      </c>
      <c r="D1678" s="232" t="s">
        <v>394</v>
      </c>
      <c r="E1678" s="233" t="s">
        <v>10543</v>
      </c>
      <c r="F1678" s="234" t="s">
        <v>10544</v>
      </c>
      <c r="G1678" s="235" t="s">
        <v>5239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10545</v>
      </c>
    </row>
    <row r="1679" spans="1:65" s="14" customFormat="1" ht="11.25" x14ac:dyDescent="0.2">
      <c r="B1679" s="221"/>
      <c r="C1679" s="222"/>
      <c r="D1679" s="212" t="s">
        <v>283</v>
      </c>
      <c r="E1679" s="223" t="s">
        <v>1</v>
      </c>
      <c r="F1679" s="224" t="s">
        <v>10546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 x14ac:dyDescent="0.2">
      <c r="A1680" s="34"/>
      <c r="B1680" s="35"/>
      <c r="C1680" s="232" t="s">
        <v>5538</v>
      </c>
      <c r="D1680" s="232" t="s">
        <v>394</v>
      </c>
      <c r="E1680" s="233" t="s">
        <v>10547</v>
      </c>
      <c r="F1680" s="234" t="s">
        <v>10548</v>
      </c>
      <c r="G1680" s="235" t="s">
        <v>5239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10549</v>
      </c>
    </row>
    <row r="1681" spans="1:65" s="14" customFormat="1" ht="11.25" x14ac:dyDescent="0.2">
      <c r="B1681" s="221"/>
      <c r="C1681" s="222"/>
      <c r="D1681" s="212" t="s">
        <v>283</v>
      </c>
      <c r="E1681" s="223" t="s">
        <v>1</v>
      </c>
      <c r="F1681" s="224" t="s">
        <v>10546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 x14ac:dyDescent="0.2">
      <c r="A1682" s="34"/>
      <c r="B1682" s="35"/>
      <c r="C1682" s="232" t="s">
        <v>5548</v>
      </c>
      <c r="D1682" s="232" t="s">
        <v>394</v>
      </c>
      <c r="E1682" s="233" t="s">
        <v>10550</v>
      </c>
      <c r="F1682" s="234" t="s">
        <v>10551</v>
      </c>
      <c r="G1682" s="235" t="s">
        <v>5239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10552</v>
      </c>
    </row>
    <row r="1683" spans="1:65" s="14" customFormat="1" ht="11.25" x14ac:dyDescent="0.2">
      <c r="B1683" s="221"/>
      <c r="C1683" s="222"/>
      <c r="D1683" s="212" t="s">
        <v>283</v>
      </c>
      <c r="E1683" s="223" t="s">
        <v>1</v>
      </c>
      <c r="F1683" s="224" t="s">
        <v>10553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 x14ac:dyDescent="0.2">
      <c r="A1684" s="34"/>
      <c r="B1684" s="35"/>
      <c r="C1684" s="232" t="s">
        <v>5556</v>
      </c>
      <c r="D1684" s="232" t="s">
        <v>394</v>
      </c>
      <c r="E1684" s="233" t="s">
        <v>10554</v>
      </c>
      <c r="F1684" s="234" t="s">
        <v>10555</v>
      </c>
      <c r="G1684" s="235" t="s">
        <v>5239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10556</v>
      </c>
    </row>
    <row r="1685" spans="1:65" s="14" customFormat="1" ht="11.25" x14ac:dyDescent="0.2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 x14ac:dyDescent="0.2">
      <c r="A1686" s="34"/>
      <c r="B1686" s="35"/>
      <c r="C1686" s="232" t="s">
        <v>5563</v>
      </c>
      <c r="D1686" s="232" t="s">
        <v>394</v>
      </c>
      <c r="E1686" s="233" t="s">
        <v>10557</v>
      </c>
      <c r="F1686" s="234" t="s">
        <v>10558</v>
      </c>
      <c r="G1686" s="235" t="s">
        <v>5239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10559</v>
      </c>
    </row>
    <row r="1687" spans="1:65" s="14" customFormat="1" ht="11.25" x14ac:dyDescent="0.2">
      <c r="B1687" s="221"/>
      <c r="C1687" s="222"/>
      <c r="D1687" s="212" t="s">
        <v>283</v>
      </c>
      <c r="E1687" s="223" t="s">
        <v>1</v>
      </c>
      <c r="F1687" s="224" t="s">
        <v>10560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 x14ac:dyDescent="0.2">
      <c r="A1688" s="34"/>
      <c r="B1688" s="35"/>
      <c r="C1688" s="232" t="s">
        <v>5568</v>
      </c>
      <c r="D1688" s="232" t="s">
        <v>394</v>
      </c>
      <c r="E1688" s="233" t="s">
        <v>10561</v>
      </c>
      <c r="F1688" s="234" t="s">
        <v>10562</v>
      </c>
      <c r="G1688" s="235" t="s">
        <v>5239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10563</v>
      </c>
    </row>
    <row r="1689" spans="1:65" s="14" customFormat="1" ht="11.25" x14ac:dyDescent="0.2">
      <c r="B1689" s="221"/>
      <c r="C1689" s="222"/>
      <c r="D1689" s="212" t="s">
        <v>283</v>
      </c>
      <c r="E1689" s="223" t="s">
        <v>1</v>
      </c>
      <c r="F1689" s="224" t="s">
        <v>10564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 x14ac:dyDescent="0.2">
      <c r="A1690" s="34"/>
      <c r="B1690" s="35"/>
      <c r="C1690" s="232" t="s">
        <v>5572</v>
      </c>
      <c r="D1690" s="232" t="s">
        <v>394</v>
      </c>
      <c r="E1690" s="233" t="s">
        <v>10565</v>
      </c>
      <c r="F1690" s="234" t="s">
        <v>10566</v>
      </c>
      <c r="G1690" s="235" t="s">
        <v>5239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10567</v>
      </c>
    </row>
    <row r="1691" spans="1:65" s="14" customFormat="1" ht="11.25" x14ac:dyDescent="0.2">
      <c r="B1691" s="221"/>
      <c r="C1691" s="222"/>
      <c r="D1691" s="212" t="s">
        <v>283</v>
      </c>
      <c r="E1691" s="223" t="s">
        <v>1</v>
      </c>
      <c r="F1691" s="224" t="s">
        <v>10343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 x14ac:dyDescent="0.2">
      <c r="A1692" s="34"/>
      <c r="B1692" s="35"/>
      <c r="C1692" s="192" t="s">
        <v>5576</v>
      </c>
      <c r="D1692" s="192" t="s">
        <v>274</v>
      </c>
      <c r="E1692" s="193" t="s">
        <v>10568</v>
      </c>
      <c r="F1692" s="194" t="s">
        <v>10569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10570</v>
      </c>
    </row>
    <row r="1693" spans="1:65" s="2" customFormat="1" ht="11.25" x14ac:dyDescent="0.2">
      <c r="A1693" s="34"/>
      <c r="B1693" s="35"/>
      <c r="C1693" s="36"/>
      <c r="D1693" s="205" t="s">
        <v>281</v>
      </c>
      <c r="E1693" s="36"/>
      <c r="F1693" s="206" t="s">
        <v>10571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 x14ac:dyDescent="0.2">
      <c r="A1694" s="34"/>
      <c r="B1694" s="35"/>
      <c r="C1694" s="232" t="s">
        <v>5581</v>
      </c>
      <c r="D1694" s="232" t="s">
        <v>394</v>
      </c>
      <c r="E1694" s="233" t="s">
        <v>10572</v>
      </c>
      <c r="F1694" s="234" t="s">
        <v>10573</v>
      </c>
      <c r="G1694" s="235" t="s">
        <v>5239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10574</v>
      </c>
    </row>
    <row r="1695" spans="1:65" s="14" customFormat="1" ht="11.25" x14ac:dyDescent="0.2">
      <c r="B1695" s="221"/>
      <c r="C1695" s="222"/>
      <c r="D1695" s="212" t="s">
        <v>283</v>
      </c>
      <c r="E1695" s="223" t="s">
        <v>1</v>
      </c>
      <c r="F1695" s="224" t="s">
        <v>10575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 x14ac:dyDescent="0.2">
      <c r="A1696" s="34"/>
      <c r="B1696" s="35"/>
      <c r="C1696" s="192" t="s">
        <v>5586</v>
      </c>
      <c r="D1696" s="192" t="s">
        <v>274</v>
      </c>
      <c r="E1696" s="193" t="s">
        <v>10576</v>
      </c>
      <c r="F1696" s="194" t="s">
        <v>10577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10578</v>
      </c>
    </row>
    <row r="1697" spans="1:65" s="2" customFormat="1" ht="11.25" x14ac:dyDescent="0.2">
      <c r="A1697" s="34"/>
      <c r="B1697" s="35"/>
      <c r="C1697" s="36"/>
      <c r="D1697" s="205" t="s">
        <v>281</v>
      </c>
      <c r="E1697" s="36"/>
      <c r="F1697" s="206" t="s">
        <v>10579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 x14ac:dyDescent="0.2">
      <c r="A1698" s="34"/>
      <c r="B1698" s="35"/>
      <c r="C1698" s="232" t="s">
        <v>5593</v>
      </c>
      <c r="D1698" s="232" t="s">
        <v>394</v>
      </c>
      <c r="E1698" s="233" t="s">
        <v>10580</v>
      </c>
      <c r="F1698" s="234" t="s">
        <v>10581</v>
      </c>
      <c r="G1698" s="235" t="s">
        <v>5239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10582</v>
      </c>
    </row>
    <row r="1699" spans="1:65" s="14" customFormat="1" ht="11.25" x14ac:dyDescent="0.2">
      <c r="B1699" s="221"/>
      <c r="C1699" s="222"/>
      <c r="D1699" s="212" t="s">
        <v>283</v>
      </c>
      <c r="E1699" s="223" t="s">
        <v>1</v>
      </c>
      <c r="F1699" s="224" t="s">
        <v>10583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 x14ac:dyDescent="0.2">
      <c r="A1700" s="34"/>
      <c r="B1700" s="35"/>
      <c r="C1700" s="232" t="s">
        <v>5600</v>
      </c>
      <c r="D1700" s="232" t="s">
        <v>394</v>
      </c>
      <c r="E1700" s="233" t="s">
        <v>10584</v>
      </c>
      <c r="F1700" s="234" t="s">
        <v>10585</v>
      </c>
      <c r="G1700" s="235" t="s">
        <v>5239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10586</v>
      </c>
    </row>
    <row r="1701" spans="1:65" s="14" customFormat="1" ht="11.25" x14ac:dyDescent="0.2">
      <c r="B1701" s="221"/>
      <c r="C1701" s="222"/>
      <c r="D1701" s="212" t="s">
        <v>283</v>
      </c>
      <c r="E1701" s="223" t="s">
        <v>1</v>
      </c>
      <c r="F1701" s="224" t="s">
        <v>10000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 x14ac:dyDescent="0.2">
      <c r="A1702" s="34"/>
      <c r="B1702" s="35"/>
      <c r="C1702" s="232" t="s">
        <v>5605</v>
      </c>
      <c r="D1702" s="232" t="s">
        <v>394</v>
      </c>
      <c r="E1702" s="233" t="s">
        <v>10587</v>
      </c>
      <c r="F1702" s="234" t="s">
        <v>10588</v>
      </c>
      <c r="G1702" s="235" t="s">
        <v>5239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10589</v>
      </c>
    </row>
    <row r="1703" spans="1:65" s="14" customFormat="1" ht="11.25" x14ac:dyDescent="0.2">
      <c r="B1703" s="221"/>
      <c r="C1703" s="222"/>
      <c r="D1703" s="212" t="s">
        <v>283</v>
      </c>
      <c r="E1703" s="223" t="s">
        <v>1</v>
      </c>
      <c r="F1703" s="224" t="s">
        <v>10564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 x14ac:dyDescent="0.2">
      <c r="A1704" s="34"/>
      <c r="B1704" s="35"/>
      <c r="C1704" s="232" t="s">
        <v>10590</v>
      </c>
      <c r="D1704" s="232" t="s">
        <v>394</v>
      </c>
      <c r="E1704" s="233" t="s">
        <v>10591</v>
      </c>
      <c r="F1704" s="234" t="s">
        <v>10592</v>
      </c>
      <c r="G1704" s="235" t="s">
        <v>5239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10593</v>
      </c>
    </row>
    <row r="1705" spans="1:65" s="14" customFormat="1" ht="11.25" x14ac:dyDescent="0.2">
      <c r="B1705" s="221"/>
      <c r="C1705" s="222"/>
      <c r="D1705" s="212" t="s">
        <v>283</v>
      </c>
      <c r="E1705" s="223" t="s">
        <v>1</v>
      </c>
      <c r="F1705" s="224" t="s">
        <v>10012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 x14ac:dyDescent="0.2">
      <c r="A1706" s="34"/>
      <c r="B1706" s="35"/>
      <c r="C1706" s="192" t="s">
        <v>7316</v>
      </c>
      <c r="D1706" s="192" t="s">
        <v>274</v>
      </c>
      <c r="E1706" s="193" t="s">
        <v>10594</v>
      </c>
      <c r="F1706" s="194" t="s">
        <v>10595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10596</v>
      </c>
    </row>
    <row r="1707" spans="1:65" s="2" customFormat="1" ht="33" customHeight="1" x14ac:dyDescent="0.2">
      <c r="A1707" s="34"/>
      <c r="B1707" s="35"/>
      <c r="C1707" s="232" t="s">
        <v>10597</v>
      </c>
      <c r="D1707" s="232" t="s">
        <v>394</v>
      </c>
      <c r="E1707" s="233" t="s">
        <v>10598</v>
      </c>
      <c r="F1707" s="234" t="s">
        <v>10599</v>
      </c>
      <c r="G1707" s="235" t="s">
        <v>5239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10600</v>
      </c>
    </row>
    <row r="1708" spans="1:65" s="14" customFormat="1" ht="11.25" x14ac:dyDescent="0.2">
      <c r="B1708" s="221"/>
      <c r="C1708" s="222"/>
      <c r="D1708" s="212" t="s">
        <v>283</v>
      </c>
      <c r="E1708" s="223" t="s">
        <v>1</v>
      </c>
      <c r="F1708" s="224" t="s">
        <v>10012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 x14ac:dyDescent="0.2">
      <c r="A1709" s="34"/>
      <c r="B1709" s="35"/>
      <c r="C1709" s="232" t="s">
        <v>7319</v>
      </c>
      <c r="D1709" s="232" t="s">
        <v>394</v>
      </c>
      <c r="E1709" s="233" t="s">
        <v>10601</v>
      </c>
      <c r="F1709" s="234" t="s">
        <v>10602</v>
      </c>
      <c r="G1709" s="235" t="s">
        <v>5239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10603</v>
      </c>
    </row>
    <row r="1710" spans="1:65" s="14" customFormat="1" ht="11.25" x14ac:dyDescent="0.2">
      <c r="B1710" s="221"/>
      <c r="C1710" s="222"/>
      <c r="D1710" s="212" t="s">
        <v>283</v>
      </c>
      <c r="E1710" s="223" t="s">
        <v>1</v>
      </c>
      <c r="F1710" s="224" t="s">
        <v>10604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 x14ac:dyDescent="0.2">
      <c r="A1711" s="34"/>
      <c r="B1711" s="35"/>
      <c r="C1711" s="232" t="s">
        <v>10605</v>
      </c>
      <c r="D1711" s="232" t="s">
        <v>394</v>
      </c>
      <c r="E1711" s="233" t="s">
        <v>10606</v>
      </c>
      <c r="F1711" s="234" t="s">
        <v>10607</v>
      </c>
      <c r="G1711" s="235" t="s">
        <v>5239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10608</v>
      </c>
    </row>
    <row r="1712" spans="1:65" s="14" customFormat="1" ht="11.25" x14ac:dyDescent="0.2">
      <c r="B1712" s="221"/>
      <c r="C1712" s="222"/>
      <c r="D1712" s="212" t="s">
        <v>283</v>
      </c>
      <c r="E1712" s="223" t="s">
        <v>1</v>
      </c>
      <c r="F1712" s="224" t="s">
        <v>10000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 x14ac:dyDescent="0.2">
      <c r="A1713" s="34"/>
      <c r="B1713" s="35"/>
      <c r="C1713" s="192" t="s">
        <v>7321</v>
      </c>
      <c r="D1713" s="192" t="s">
        <v>274</v>
      </c>
      <c r="E1713" s="193" t="s">
        <v>10609</v>
      </c>
      <c r="F1713" s="194" t="s">
        <v>10610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10611</v>
      </c>
    </row>
    <row r="1714" spans="1:65" s="2" customFormat="1" ht="33" customHeight="1" x14ac:dyDescent="0.2">
      <c r="A1714" s="34"/>
      <c r="B1714" s="35"/>
      <c r="C1714" s="232" t="s">
        <v>5620</v>
      </c>
      <c r="D1714" s="232" t="s">
        <v>394</v>
      </c>
      <c r="E1714" s="233" t="s">
        <v>10612</v>
      </c>
      <c r="F1714" s="234" t="s">
        <v>10613</v>
      </c>
      <c r="G1714" s="235" t="s">
        <v>5239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10614</v>
      </c>
    </row>
    <row r="1715" spans="1:65" s="14" customFormat="1" ht="11.25" x14ac:dyDescent="0.2">
      <c r="B1715" s="221"/>
      <c r="C1715" s="222"/>
      <c r="D1715" s="212" t="s">
        <v>283</v>
      </c>
      <c r="E1715" s="223" t="s">
        <v>1</v>
      </c>
      <c r="F1715" s="224" t="s">
        <v>10615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 x14ac:dyDescent="0.2">
      <c r="A1716" s="34"/>
      <c r="B1716" s="35"/>
      <c r="C1716" s="192" t="s">
        <v>5625</v>
      </c>
      <c r="D1716" s="192" t="s">
        <v>274</v>
      </c>
      <c r="E1716" s="193" t="s">
        <v>10616</v>
      </c>
      <c r="F1716" s="194" t="s">
        <v>10617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10618</v>
      </c>
    </row>
    <row r="1717" spans="1:65" s="2" customFormat="1" ht="11.25" x14ac:dyDescent="0.2">
      <c r="A1717" s="34"/>
      <c r="B1717" s="35"/>
      <c r="C1717" s="36"/>
      <c r="D1717" s="205" t="s">
        <v>281</v>
      </c>
      <c r="E1717" s="36"/>
      <c r="F1717" s="206" t="s">
        <v>10619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 x14ac:dyDescent="0.2">
      <c r="A1718" s="34"/>
      <c r="B1718" s="35"/>
      <c r="C1718" s="232" t="s">
        <v>5683</v>
      </c>
      <c r="D1718" s="232" t="s">
        <v>394</v>
      </c>
      <c r="E1718" s="233" t="s">
        <v>10620</v>
      </c>
      <c r="F1718" s="234" t="s">
        <v>10621</v>
      </c>
      <c r="G1718" s="235" t="s">
        <v>5239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10622</v>
      </c>
    </row>
    <row r="1719" spans="1:65" s="14" customFormat="1" ht="11.25" x14ac:dyDescent="0.2">
      <c r="B1719" s="221"/>
      <c r="C1719" s="222"/>
      <c r="D1719" s="212" t="s">
        <v>283</v>
      </c>
      <c r="E1719" s="223" t="s">
        <v>1</v>
      </c>
      <c r="F1719" s="224" t="s">
        <v>10623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 x14ac:dyDescent="0.2">
      <c r="A1720" s="34"/>
      <c r="B1720" s="35"/>
      <c r="C1720" s="232" t="s">
        <v>5690</v>
      </c>
      <c r="D1720" s="232" t="s">
        <v>394</v>
      </c>
      <c r="E1720" s="233" t="s">
        <v>10624</v>
      </c>
      <c r="F1720" s="234" t="s">
        <v>10625</v>
      </c>
      <c r="G1720" s="235" t="s">
        <v>5239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10626</v>
      </c>
    </row>
    <row r="1721" spans="1:65" s="14" customFormat="1" ht="11.25" x14ac:dyDescent="0.2">
      <c r="B1721" s="221"/>
      <c r="C1721" s="222"/>
      <c r="D1721" s="212" t="s">
        <v>283</v>
      </c>
      <c r="E1721" s="223" t="s">
        <v>1</v>
      </c>
      <c r="F1721" s="224" t="s">
        <v>10008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 x14ac:dyDescent="0.2">
      <c r="A1722" s="34"/>
      <c r="B1722" s="35"/>
      <c r="C1722" s="192" t="s">
        <v>5697</v>
      </c>
      <c r="D1722" s="192" t="s">
        <v>274</v>
      </c>
      <c r="E1722" s="193" t="s">
        <v>10627</v>
      </c>
      <c r="F1722" s="194" t="s">
        <v>10628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10629</v>
      </c>
    </row>
    <row r="1723" spans="1:65" s="2" customFormat="1" ht="11.25" x14ac:dyDescent="0.2">
      <c r="A1723" s="34"/>
      <c r="B1723" s="35"/>
      <c r="C1723" s="36"/>
      <c r="D1723" s="205" t="s">
        <v>281</v>
      </c>
      <c r="E1723" s="36"/>
      <c r="F1723" s="206" t="s">
        <v>10630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 x14ac:dyDescent="0.2">
      <c r="A1724" s="34"/>
      <c r="B1724" s="35"/>
      <c r="C1724" s="232" t="s">
        <v>5714</v>
      </c>
      <c r="D1724" s="232" t="s">
        <v>394</v>
      </c>
      <c r="E1724" s="233" t="s">
        <v>10631</v>
      </c>
      <c r="F1724" s="234" t="s">
        <v>10632</v>
      </c>
      <c r="G1724" s="235" t="s">
        <v>5239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10633</v>
      </c>
    </row>
    <row r="1725" spans="1:65" s="14" customFormat="1" ht="11.25" x14ac:dyDescent="0.2">
      <c r="B1725" s="221"/>
      <c r="C1725" s="222"/>
      <c r="D1725" s="212" t="s">
        <v>283</v>
      </c>
      <c r="E1725" s="223" t="s">
        <v>1</v>
      </c>
      <c r="F1725" s="224" t="s">
        <v>10012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 x14ac:dyDescent="0.2">
      <c r="A1726" s="34"/>
      <c r="B1726" s="35"/>
      <c r="C1726" s="192" t="s">
        <v>5725</v>
      </c>
      <c r="D1726" s="192" t="s">
        <v>274</v>
      </c>
      <c r="E1726" s="193" t="s">
        <v>10634</v>
      </c>
      <c r="F1726" s="194" t="s">
        <v>10635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10636</v>
      </c>
    </row>
    <row r="1727" spans="1:65" s="2" customFormat="1" ht="11.25" x14ac:dyDescent="0.2">
      <c r="A1727" s="34"/>
      <c r="B1727" s="35"/>
      <c r="C1727" s="36"/>
      <c r="D1727" s="205" t="s">
        <v>281</v>
      </c>
      <c r="E1727" s="36"/>
      <c r="F1727" s="206" t="s">
        <v>10637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 x14ac:dyDescent="0.2">
      <c r="A1728" s="34"/>
      <c r="B1728" s="35"/>
      <c r="C1728" s="232" t="s">
        <v>5751</v>
      </c>
      <c r="D1728" s="232" t="s">
        <v>394</v>
      </c>
      <c r="E1728" s="233" t="s">
        <v>10638</v>
      </c>
      <c r="F1728" s="234" t="s">
        <v>10639</v>
      </c>
      <c r="G1728" s="235" t="s">
        <v>5239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10640</v>
      </c>
    </row>
    <row r="1729" spans="1:65" s="14" customFormat="1" ht="11.25" x14ac:dyDescent="0.2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 x14ac:dyDescent="0.2">
      <c r="A1730" s="34"/>
      <c r="B1730" s="35"/>
      <c r="C1730" s="192" t="s">
        <v>5764</v>
      </c>
      <c r="D1730" s="192" t="s">
        <v>274</v>
      </c>
      <c r="E1730" s="193" t="s">
        <v>10641</v>
      </c>
      <c r="F1730" s="194" t="s">
        <v>10642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10643</v>
      </c>
    </row>
    <row r="1731" spans="1:65" s="2" customFormat="1" ht="11.25" x14ac:dyDescent="0.2">
      <c r="A1731" s="34"/>
      <c r="B1731" s="35"/>
      <c r="C1731" s="36"/>
      <c r="D1731" s="205" t="s">
        <v>281</v>
      </c>
      <c r="E1731" s="36"/>
      <c r="F1731" s="206" t="s">
        <v>10644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 x14ac:dyDescent="0.2">
      <c r="A1732" s="34"/>
      <c r="B1732" s="35"/>
      <c r="C1732" s="232" t="s">
        <v>5771</v>
      </c>
      <c r="D1732" s="232" t="s">
        <v>394</v>
      </c>
      <c r="E1732" s="233" t="s">
        <v>10645</v>
      </c>
      <c r="F1732" s="234" t="s">
        <v>10646</v>
      </c>
      <c r="G1732" s="235" t="s">
        <v>5239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10647</v>
      </c>
    </row>
    <row r="1733" spans="1:65" s="14" customFormat="1" ht="11.25" x14ac:dyDescent="0.2">
      <c r="B1733" s="221"/>
      <c r="C1733" s="222"/>
      <c r="D1733" s="212" t="s">
        <v>283</v>
      </c>
      <c r="E1733" s="223" t="s">
        <v>1</v>
      </c>
      <c r="F1733" s="224" t="s">
        <v>10546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 x14ac:dyDescent="0.2">
      <c r="A1734" s="34"/>
      <c r="B1734" s="35"/>
      <c r="C1734" s="232" t="s">
        <v>5776</v>
      </c>
      <c r="D1734" s="232" t="s">
        <v>394</v>
      </c>
      <c r="E1734" s="233" t="s">
        <v>10648</v>
      </c>
      <c r="F1734" s="234" t="s">
        <v>10649</v>
      </c>
      <c r="G1734" s="235" t="s">
        <v>5239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10650</v>
      </c>
    </row>
    <row r="1735" spans="1:65" s="14" customFormat="1" ht="11.25" x14ac:dyDescent="0.2">
      <c r="B1735" s="221"/>
      <c r="C1735" s="222"/>
      <c r="D1735" s="212" t="s">
        <v>283</v>
      </c>
      <c r="E1735" s="223" t="s">
        <v>1</v>
      </c>
      <c r="F1735" s="224" t="s">
        <v>10339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 x14ac:dyDescent="0.2">
      <c r="A1736" s="34"/>
      <c r="B1736" s="35"/>
      <c r="C1736" s="232" t="s">
        <v>5793</v>
      </c>
      <c r="D1736" s="232" t="s">
        <v>394</v>
      </c>
      <c r="E1736" s="233" t="s">
        <v>10651</v>
      </c>
      <c r="F1736" s="234" t="s">
        <v>10652</v>
      </c>
      <c r="G1736" s="235" t="s">
        <v>5239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10653</v>
      </c>
    </row>
    <row r="1737" spans="1:65" s="14" customFormat="1" ht="11.25" x14ac:dyDescent="0.2">
      <c r="B1737" s="221"/>
      <c r="C1737" s="222"/>
      <c r="D1737" s="212" t="s">
        <v>283</v>
      </c>
      <c r="E1737" s="223" t="s">
        <v>1</v>
      </c>
      <c r="F1737" s="224" t="s">
        <v>10343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 x14ac:dyDescent="0.2">
      <c r="A1738" s="34"/>
      <c r="B1738" s="35"/>
      <c r="C1738" s="232" t="s">
        <v>5803</v>
      </c>
      <c r="D1738" s="232" t="s">
        <v>394</v>
      </c>
      <c r="E1738" s="233" t="s">
        <v>10654</v>
      </c>
      <c r="F1738" s="234" t="s">
        <v>10655</v>
      </c>
      <c r="G1738" s="235" t="s">
        <v>5239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10656</v>
      </c>
    </row>
    <row r="1739" spans="1:65" s="14" customFormat="1" ht="11.25" x14ac:dyDescent="0.2">
      <c r="B1739" s="221"/>
      <c r="C1739" s="222"/>
      <c r="D1739" s="212" t="s">
        <v>283</v>
      </c>
      <c r="E1739" s="223" t="s">
        <v>1</v>
      </c>
      <c r="F1739" s="224" t="s">
        <v>10623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 x14ac:dyDescent="0.2">
      <c r="A1740" s="34"/>
      <c r="B1740" s="35"/>
      <c r="C1740" s="232" t="s">
        <v>7331</v>
      </c>
      <c r="D1740" s="232" t="s">
        <v>394</v>
      </c>
      <c r="E1740" s="233" t="s">
        <v>10657</v>
      </c>
      <c r="F1740" s="234" t="s">
        <v>10658</v>
      </c>
      <c r="G1740" s="235" t="s">
        <v>5239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10659</v>
      </c>
    </row>
    <row r="1741" spans="1:65" s="14" customFormat="1" ht="11.25" x14ac:dyDescent="0.2">
      <c r="B1741" s="221"/>
      <c r="C1741" s="222"/>
      <c r="D1741" s="212" t="s">
        <v>283</v>
      </c>
      <c r="E1741" s="223" t="s">
        <v>1</v>
      </c>
      <c r="F1741" s="224" t="s">
        <v>10012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 x14ac:dyDescent="0.2">
      <c r="A1742" s="34"/>
      <c r="B1742" s="35"/>
      <c r="C1742" s="232" t="s">
        <v>3099</v>
      </c>
      <c r="D1742" s="232" t="s">
        <v>394</v>
      </c>
      <c r="E1742" s="233" t="s">
        <v>10660</v>
      </c>
      <c r="F1742" s="234" t="s">
        <v>10661</v>
      </c>
      <c r="G1742" s="235" t="s">
        <v>5239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10662</v>
      </c>
    </row>
    <row r="1743" spans="1:65" s="14" customFormat="1" ht="11.25" x14ac:dyDescent="0.2">
      <c r="B1743" s="221"/>
      <c r="C1743" s="222"/>
      <c r="D1743" s="212" t="s">
        <v>283</v>
      </c>
      <c r="E1743" s="223" t="s">
        <v>1</v>
      </c>
      <c r="F1743" s="224" t="s">
        <v>10663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 x14ac:dyDescent="0.2">
      <c r="A1744" s="34"/>
      <c r="B1744" s="35"/>
      <c r="C1744" s="232" t="s">
        <v>3265</v>
      </c>
      <c r="D1744" s="232" t="s">
        <v>394</v>
      </c>
      <c r="E1744" s="233" t="s">
        <v>10664</v>
      </c>
      <c r="F1744" s="234" t="s">
        <v>10665</v>
      </c>
      <c r="G1744" s="235" t="s">
        <v>5239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10666</v>
      </c>
    </row>
    <row r="1745" spans="1:65" s="14" customFormat="1" ht="11.25" x14ac:dyDescent="0.2">
      <c r="B1745" s="221"/>
      <c r="C1745" s="222"/>
      <c r="D1745" s="212" t="s">
        <v>283</v>
      </c>
      <c r="E1745" s="223" t="s">
        <v>1</v>
      </c>
      <c r="F1745" s="224" t="s">
        <v>10553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 x14ac:dyDescent="0.2">
      <c r="A1746" s="34"/>
      <c r="B1746" s="35"/>
      <c r="C1746" s="232" t="s">
        <v>3431</v>
      </c>
      <c r="D1746" s="232" t="s">
        <v>394</v>
      </c>
      <c r="E1746" s="233" t="s">
        <v>10667</v>
      </c>
      <c r="F1746" s="234" t="s">
        <v>10668</v>
      </c>
      <c r="G1746" s="235" t="s">
        <v>5239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10669</v>
      </c>
    </row>
    <row r="1747" spans="1:65" s="14" customFormat="1" ht="11.25" x14ac:dyDescent="0.2">
      <c r="B1747" s="221"/>
      <c r="C1747" s="222"/>
      <c r="D1747" s="212" t="s">
        <v>283</v>
      </c>
      <c r="E1747" s="223" t="s">
        <v>1</v>
      </c>
      <c r="F1747" s="224" t="s">
        <v>10322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 x14ac:dyDescent="0.2">
      <c r="A1748" s="34"/>
      <c r="B1748" s="35"/>
      <c r="C1748" s="232" t="s">
        <v>3687</v>
      </c>
      <c r="D1748" s="232" t="s">
        <v>394</v>
      </c>
      <c r="E1748" s="233" t="s">
        <v>10670</v>
      </c>
      <c r="F1748" s="234" t="s">
        <v>10671</v>
      </c>
      <c r="G1748" s="235" t="s">
        <v>5239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10672</v>
      </c>
    </row>
    <row r="1749" spans="1:65" s="14" customFormat="1" ht="11.25" x14ac:dyDescent="0.2">
      <c r="B1749" s="221"/>
      <c r="C1749" s="222"/>
      <c r="D1749" s="212" t="s">
        <v>283</v>
      </c>
      <c r="E1749" s="223" t="s">
        <v>1</v>
      </c>
      <c r="F1749" s="224" t="s">
        <v>10012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 x14ac:dyDescent="0.2">
      <c r="A1750" s="34"/>
      <c r="B1750" s="35"/>
      <c r="C1750" s="192" t="s">
        <v>5906</v>
      </c>
      <c r="D1750" s="192" t="s">
        <v>274</v>
      </c>
      <c r="E1750" s="193" t="s">
        <v>10594</v>
      </c>
      <c r="F1750" s="194" t="s">
        <v>10595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10673</v>
      </c>
    </row>
    <row r="1751" spans="1:65" s="2" customFormat="1" ht="16.5" customHeight="1" x14ac:dyDescent="0.2">
      <c r="A1751" s="34"/>
      <c r="B1751" s="35"/>
      <c r="C1751" s="232" t="s">
        <v>337</v>
      </c>
      <c r="D1751" s="232" t="s">
        <v>394</v>
      </c>
      <c r="E1751" s="233" t="s">
        <v>10674</v>
      </c>
      <c r="F1751" s="234" t="s">
        <v>10675</v>
      </c>
      <c r="G1751" s="235" t="s">
        <v>5239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10676</v>
      </c>
    </row>
    <row r="1752" spans="1:65" s="14" customFormat="1" ht="11.25" x14ac:dyDescent="0.2">
      <c r="B1752" s="221"/>
      <c r="C1752" s="222"/>
      <c r="D1752" s="212" t="s">
        <v>283</v>
      </c>
      <c r="E1752" s="223" t="s">
        <v>1</v>
      </c>
      <c r="F1752" s="224" t="s">
        <v>10575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 x14ac:dyDescent="0.2">
      <c r="A1753" s="34"/>
      <c r="B1753" s="35"/>
      <c r="C1753" s="232" t="s">
        <v>3926</v>
      </c>
      <c r="D1753" s="232" t="s">
        <v>394</v>
      </c>
      <c r="E1753" s="233" t="s">
        <v>10677</v>
      </c>
      <c r="F1753" s="234" t="s">
        <v>10678</v>
      </c>
      <c r="G1753" s="235" t="s">
        <v>5239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10679</v>
      </c>
    </row>
    <row r="1754" spans="1:65" s="14" customFormat="1" ht="11.25" x14ac:dyDescent="0.2">
      <c r="B1754" s="221"/>
      <c r="C1754" s="222"/>
      <c r="D1754" s="212" t="s">
        <v>283</v>
      </c>
      <c r="E1754" s="223" t="s">
        <v>1</v>
      </c>
      <c r="F1754" s="224" t="s">
        <v>10663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 x14ac:dyDescent="0.2">
      <c r="A1755" s="34"/>
      <c r="B1755" s="35"/>
      <c r="C1755" s="192" t="s">
        <v>3936</v>
      </c>
      <c r="D1755" s="192" t="s">
        <v>274</v>
      </c>
      <c r="E1755" s="193" t="s">
        <v>10627</v>
      </c>
      <c r="F1755" s="194" t="s">
        <v>10628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10680</v>
      </c>
    </row>
    <row r="1756" spans="1:65" s="2" customFormat="1" ht="11.25" x14ac:dyDescent="0.2">
      <c r="A1756" s="34"/>
      <c r="B1756" s="35"/>
      <c r="C1756" s="36"/>
      <c r="D1756" s="205" t="s">
        <v>281</v>
      </c>
      <c r="E1756" s="36"/>
      <c r="F1756" s="206" t="s">
        <v>10630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 x14ac:dyDescent="0.2">
      <c r="A1757" s="34"/>
      <c r="B1757" s="35"/>
      <c r="C1757" s="232" t="s">
        <v>5499</v>
      </c>
      <c r="D1757" s="232" t="s">
        <v>394</v>
      </c>
      <c r="E1757" s="233" t="s">
        <v>10681</v>
      </c>
      <c r="F1757" s="234" t="s">
        <v>10682</v>
      </c>
      <c r="G1757" s="235" t="s">
        <v>5239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10683</v>
      </c>
    </row>
    <row r="1758" spans="1:65" s="14" customFormat="1" ht="11.25" x14ac:dyDescent="0.2">
      <c r="B1758" s="221"/>
      <c r="C1758" s="222"/>
      <c r="D1758" s="212" t="s">
        <v>283</v>
      </c>
      <c r="E1758" s="223" t="s">
        <v>1</v>
      </c>
      <c r="F1758" s="224" t="s">
        <v>10684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 x14ac:dyDescent="0.2">
      <c r="A1759" s="34"/>
      <c r="B1759" s="35"/>
      <c r="C1759" s="192" t="s">
        <v>5508</v>
      </c>
      <c r="D1759" s="192" t="s">
        <v>274</v>
      </c>
      <c r="E1759" s="193" t="s">
        <v>10685</v>
      </c>
      <c r="F1759" s="194" t="s">
        <v>10686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10687</v>
      </c>
    </row>
    <row r="1760" spans="1:65" s="2" customFormat="1" ht="16.5" customHeight="1" x14ac:dyDescent="0.2">
      <c r="A1760" s="34"/>
      <c r="B1760" s="35"/>
      <c r="C1760" s="232" t="s">
        <v>5504</v>
      </c>
      <c r="D1760" s="232" t="s">
        <v>394</v>
      </c>
      <c r="E1760" s="233" t="s">
        <v>10688</v>
      </c>
      <c r="F1760" s="234" t="s">
        <v>10689</v>
      </c>
      <c r="G1760" s="235" t="s">
        <v>5239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10690</v>
      </c>
    </row>
    <row r="1761" spans="1:65" s="14" customFormat="1" ht="11.25" x14ac:dyDescent="0.2">
      <c r="B1761" s="221"/>
      <c r="C1761" s="222"/>
      <c r="D1761" s="212" t="s">
        <v>283</v>
      </c>
      <c r="E1761" s="223" t="s">
        <v>1</v>
      </c>
      <c r="F1761" s="224" t="s">
        <v>10008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 x14ac:dyDescent="0.2">
      <c r="A1762" s="34"/>
      <c r="B1762" s="35"/>
      <c r="C1762" s="192" t="s">
        <v>5610</v>
      </c>
      <c r="D1762" s="192" t="s">
        <v>274</v>
      </c>
      <c r="E1762" s="193" t="s">
        <v>10691</v>
      </c>
      <c r="F1762" s="194" t="s">
        <v>10692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10693</v>
      </c>
    </row>
    <row r="1763" spans="1:65" s="2" customFormat="1" ht="11.25" x14ac:dyDescent="0.2">
      <c r="A1763" s="34"/>
      <c r="B1763" s="35"/>
      <c r="C1763" s="36"/>
      <c r="D1763" s="205" t="s">
        <v>281</v>
      </c>
      <c r="E1763" s="36"/>
      <c r="F1763" s="206" t="s">
        <v>10694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 x14ac:dyDescent="0.2">
      <c r="A1764" s="34"/>
      <c r="B1764" s="35"/>
      <c r="C1764" s="232" t="s">
        <v>10695</v>
      </c>
      <c r="D1764" s="232" t="s">
        <v>394</v>
      </c>
      <c r="E1764" s="233" t="s">
        <v>10696</v>
      </c>
      <c r="F1764" s="234" t="s">
        <v>10697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10698</v>
      </c>
    </row>
    <row r="1765" spans="1:65" s="14" customFormat="1" ht="11.25" x14ac:dyDescent="0.2">
      <c r="B1765" s="221"/>
      <c r="C1765" s="222"/>
      <c r="D1765" s="212" t="s">
        <v>283</v>
      </c>
      <c r="E1765" s="223" t="s">
        <v>1</v>
      </c>
      <c r="F1765" s="224" t="s">
        <v>10699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 x14ac:dyDescent="0.2">
      <c r="B1766" s="221"/>
      <c r="C1766" s="222"/>
      <c r="D1766" s="212" t="s">
        <v>283</v>
      </c>
      <c r="E1766" s="223" t="s">
        <v>1</v>
      </c>
      <c r="F1766" s="224" t="s">
        <v>10700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 x14ac:dyDescent="0.2">
      <c r="A1767" s="34"/>
      <c r="B1767" s="35"/>
      <c r="C1767" s="192" t="s">
        <v>5543</v>
      </c>
      <c r="D1767" s="192" t="s">
        <v>274</v>
      </c>
      <c r="E1767" s="193" t="s">
        <v>10701</v>
      </c>
      <c r="F1767" s="194" t="s">
        <v>10702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10703</v>
      </c>
    </row>
    <row r="1768" spans="1:65" s="2" customFormat="1" ht="11.25" x14ac:dyDescent="0.2">
      <c r="A1768" s="34"/>
      <c r="B1768" s="35"/>
      <c r="C1768" s="36"/>
      <c r="D1768" s="205" t="s">
        <v>281</v>
      </c>
      <c r="E1768" s="36"/>
      <c r="F1768" s="206" t="s">
        <v>10704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 x14ac:dyDescent="0.2">
      <c r="A1769" s="34"/>
      <c r="B1769" s="35"/>
      <c r="C1769" s="232" t="s">
        <v>5633</v>
      </c>
      <c r="D1769" s="232" t="s">
        <v>394</v>
      </c>
      <c r="E1769" s="233" t="s">
        <v>10705</v>
      </c>
      <c r="F1769" s="234" t="s">
        <v>10706</v>
      </c>
      <c r="G1769" s="235" t="s">
        <v>5239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10707</v>
      </c>
    </row>
    <row r="1770" spans="1:65" s="14" customFormat="1" ht="11.25" x14ac:dyDescent="0.2">
      <c r="B1770" s="221"/>
      <c r="C1770" s="222"/>
      <c r="D1770" s="212" t="s">
        <v>283</v>
      </c>
      <c r="E1770" s="223" t="s">
        <v>1</v>
      </c>
      <c r="F1770" s="224" t="s">
        <v>10000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 x14ac:dyDescent="0.2">
      <c r="A1771" s="34"/>
      <c r="B1771" s="35"/>
      <c r="C1771" s="192" t="s">
        <v>5638</v>
      </c>
      <c r="D1771" s="192" t="s">
        <v>274</v>
      </c>
      <c r="E1771" s="193" t="s">
        <v>10701</v>
      </c>
      <c r="F1771" s="194" t="s">
        <v>10702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10708</v>
      </c>
    </row>
    <row r="1772" spans="1:65" s="2" customFormat="1" ht="11.25" x14ac:dyDescent="0.2">
      <c r="A1772" s="34"/>
      <c r="B1772" s="35"/>
      <c r="C1772" s="36"/>
      <c r="D1772" s="205" t="s">
        <v>281</v>
      </c>
      <c r="E1772" s="36"/>
      <c r="F1772" s="206" t="s">
        <v>10704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 x14ac:dyDescent="0.2">
      <c r="A1773" s="34"/>
      <c r="B1773" s="35"/>
      <c r="C1773" s="192" t="s">
        <v>5660</v>
      </c>
      <c r="D1773" s="192" t="s">
        <v>274</v>
      </c>
      <c r="E1773" s="193" t="s">
        <v>10709</v>
      </c>
      <c r="F1773" s="194" t="s">
        <v>10710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10711</v>
      </c>
    </row>
    <row r="1774" spans="1:65" s="2" customFormat="1" ht="11.25" x14ac:dyDescent="0.2">
      <c r="A1774" s="34"/>
      <c r="B1774" s="35"/>
      <c r="C1774" s="36"/>
      <c r="D1774" s="205" t="s">
        <v>281</v>
      </c>
      <c r="E1774" s="36"/>
      <c r="F1774" s="206" t="s">
        <v>10712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 x14ac:dyDescent="0.2">
      <c r="A1775" s="34"/>
      <c r="B1775" s="35"/>
      <c r="C1775" s="232" t="s">
        <v>5675</v>
      </c>
      <c r="D1775" s="232" t="s">
        <v>394</v>
      </c>
      <c r="E1775" s="233" t="s">
        <v>10713</v>
      </c>
      <c r="F1775" s="234" t="s">
        <v>10714</v>
      </c>
      <c r="G1775" s="235" t="s">
        <v>5239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10715</v>
      </c>
    </row>
    <row r="1776" spans="1:65" s="14" customFormat="1" ht="11.25" x14ac:dyDescent="0.2">
      <c r="B1776" s="221"/>
      <c r="C1776" s="222"/>
      <c r="D1776" s="212" t="s">
        <v>283</v>
      </c>
      <c r="E1776" s="223" t="s">
        <v>1</v>
      </c>
      <c r="F1776" s="224" t="s">
        <v>10716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 x14ac:dyDescent="0.2">
      <c r="A1777" s="34"/>
      <c r="B1777" s="35"/>
      <c r="C1777" s="232" t="s">
        <v>4700</v>
      </c>
      <c r="D1777" s="232" t="s">
        <v>394</v>
      </c>
      <c r="E1777" s="233" t="s">
        <v>10717</v>
      </c>
      <c r="F1777" s="234" t="s">
        <v>10718</v>
      </c>
      <c r="G1777" s="235" t="s">
        <v>5239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10719</v>
      </c>
    </row>
    <row r="1778" spans="1:65" s="14" customFormat="1" ht="11.25" x14ac:dyDescent="0.2">
      <c r="B1778" s="221"/>
      <c r="C1778" s="222"/>
      <c r="D1778" s="212" t="s">
        <v>283</v>
      </c>
      <c r="E1778" s="223" t="s">
        <v>1</v>
      </c>
      <c r="F1778" s="224" t="s">
        <v>10000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 x14ac:dyDescent="0.2">
      <c r="A1779" s="34"/>
      <c r="B1779" s="35"/>
      <c r="C1779" s="192" t="s">
        <v>4704</v>
      </c>
      <c r="D1779" s="192" t="s">
        <v>274</v>
      </c>
      <c r="E1779" s="193" t="s">
        <v>10720</v>
      </c>
      <c r="F1779" s="194" t="s">
        <v>10721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10722</v>
      </c>
    </row>
    <row r="1780" spans="1:65" s="2" customFormat="1" ht="11.25" x14ac:dyDescent="0.2">
      <c r="A1780" s="34"/>
      <c r="B1780" s="35"/>
      <c r="C1780" s="36"/>
      <c r="D1780" s="205" t="s">
        <v>281</v>
      </c>
      <c r="E1780" s="36"/>
      <c r="F1780" s="206" t="s">
        <v>10723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 x14ac:dyDescent="0.2">
      <c r="A1781" s="34"/>
      <c r="B1781" s="35"/>
      <c r="C1781" s="232" t="s">
        <v>4766</v>
      </c>
      <c r="D1781" s="232" t="s">
        <v>394</v>
      </c>
      <c r="E1781" s="233" t="s">
        <v>10724</v>
      </c>
      <c r="F1781" s="234" t="s">
        <v>10725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10726</v>
      </c>
    </row>
    <row r="1782" spans="1:65" s="14" customFormat="1" ht="11.25" x14ac:dyDescent="0.2">
      <c r="B1782" s="221"/>
      <c r="C1782" s="222"/>
      <c r="D1782" s="212" t="s">
        <v>283</v>
      </c>
      <c r="E1782" s="223" t="s">
        <v>1</v>
      </c>
      <c r="F1782" s="224" t="s">
        <v>10727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 x14ac:dyDescent="0.2">
      <c r="A1783" s="34"/>
      <c r="B1783" s="35"/>
      <c r="C1783" s="232" t="s">
        <v>4770</v>
      </c>
      <c r="D1783" s="232" t="s">
        <v>394</v>
      </c>
      <c r="E1783" s="233" t="s">
        <v>10728</v>
      </c>
      <c r="F1783" s="234" t="s">
        <v>10729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10730</v>
      </c>
    </row>
    <row r="1784" spans="1:65" s="14" customFormat="1" ht="11.25" x14ac:dyDescent="0.2">
      <c r="B1784" s="221"/>
      <c r="C1784" s="222"/>
      <c r="D1784" s="212" t="s">
        <v>283</v>
      </c>
      <c r="E1784" s="223" t="s">
        <v>1</v>
      </c>
      <c r="F1784" s="224" t="s">
        <v>10731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 x14ac:dyDescent="0.2">
      <c r="A1785" s="34"/>
      <c r="B1785" s="35"/>
      <c r="C1785" s="232" t="s">
        <v>4774</v>
      </c>
      <c r="D1785" s="232" t="s">
        <v>394</v>
      </c>
      <c r="E1785" s="233" t="s">
        <v>10732</v>
      </c>
      <c r="F1785" s="234" t="s">
        <v>10733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10734</v>
      </c>
    </row>
    <row r="1786" spans="1:65" s="14" customFormat="1" ht="11.25" x14ac:dyDescent="0.2">
      <c r="B1786" s="221"/>
      <c r="C1786" s="222"/>
      <c r="D1786" s="212" t="s">
        <v>283</v>
      </c>
      <c r="E1786" s="223" t="s">
        <v>1</v>
      </c>
      <c r="F1786" s="224" t="s">
        <v>9965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 x14ac:dyDescent="0.2">
      <c r="A1787" s="34"/>
      <c r="B1787" s="35"/>
      <c r="C1787" s="192" t="s">
        <v>4811</v>
      </c>
      <c r="D1787" s="192" t="s">
        <v>274</v>
      </c>
      <c r="E1787" s="193" t="s">
        <v>10735</v>
      </c>
      <c r="F1787" s="194" t="s">
        <v>10736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10737</v>
      </c>
    </row>
    <row r="1788" spans="1:65" s="14" customFormat="1" ht="11.25" x14ac:dyDescent="0.2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 x14ac:dyDescent="0.2">
      <c r="A1789" s="34"/>
      <c r="B1789" s="35"/>
      <c r="C1789" s="192" t="s">
        <v>4228</v>
      </c>
      <c r="D1789" s="192" t="s">
        <v>274</v>
      </c>
      <c r="E1789" s="193" t="s">
        <v>10532</v>
      </c>
      <c r="F1789" s="194" t="s">
        <v>10533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10738</v>
      </c>
    </row>
    <row r="1790" spans="1:65" s="2" customFormat="1" ht="11.25" x14ac:dyDescent="0.2">
      <c r="A1790" s="34"/>
      <c r="B1790" s="35"/>
      <c r="C1790" s="36"/>
      <c r="D1790" s="205" t="s">
        <v>281</v>
      </c>
      <c r="E1790" s="36"/>
      <c r="F1790" s="206" t="s">
        <v>10535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 x14ac:dyDescent="0.2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 x14ac:dyDescent="0.2">
      <c r="A1792" s="34"/>
      <c r="B1792" s="35"/>
      <c r="C1792" s="192" t="s">
        <v>4233</v>
      </c>
      <c r="D1792" s="192" t="s">
        <v>274</v>
      </c>
      <c r="E1792" s="193" t="s">
        <v>10739</v>
      </c>
      <c r="F1792" s="194" t="s">
        <v>10740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10741</v>
      </c>
    </row>
    <row r="1793" spans="1:65" s="2" customFormat="1" ht="24.2" customHeight="1" x14ac:dyDescent="0.2">
      <c r="A1793" s="34"/>
      <c r="B1793" s="35"/>
      <c r="C1793" s="232" t="s">
        <v>2483</v>
      </c>
      <c r="D1793" s="232" t="s">
        <v>394</v>
      </c>
      <c r="E1793" s="233" t="s">
        <v>10742</v>
      </c>
      <c r="F1793" s="234" t="s">
        <v>10743</v>
      </c>
      <c r="G1793" s="235" t="s">
        <v>5239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10744</v>
      </c>
    </row>
    <row r="1794" spans="1:65" s="14" customFormat="1" ht="11.25" x14ac:dyDescent="0.2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 x14ac:dyDescent="0.2">
      <c r="A1795" s="34"/>
      <c r="B1795" s="35"/>
      <c r="C1795" s="232" t="s">
        <v>2493</v>
      </c>
      <c r="D1795" s="232" t="s">
        <v>394</v>
      </c>
      <c r="E1795" s="233" t="s">
        <v>10745</v>
      </c>
      <c r="F1795" s="234" t="s">
        <v>10746</v>
      </c>
      <c r="G1795" s="235" t="s">
        <v>5239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10747</v>
      </c>
    </row>
    <row r="1796" spans="1:65" s="14" customFormat="1" ht="11.25" x14ac:dyDescent="0.2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 x14ac:dyDescent="0.2">
      <c r="A1797" s="34"/>
      <c r="B1797" s="35"/>
      <c r="C1797" s="232" t="s">
        <v>4179</v>
      </c>
      <c r="D1797" s="232" t="s">
        <v>394</v>
      </c>
      <c r="E1797" s="233" t="s">
        <v>10748</v>
      </c>
      <c r="F1797" s="234" t="s">
        <v>10749</v>
      </c>
      <c r="G1797" s="235" t="s">
        <v>5239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10750</v>
      </c>
    </row>
    <row r="1798" spans="1:65" s="14" customFormat="1" ht="11.25" x14ac:dyDescent="0.2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 x14ac:dyDescent="0.2">
      <c r="B1799" s="176"/>
      <c r="C1799" s="177"/>
      <c r="D1799" s="178" t="s">
        <v>75</v>
      </c>
      <c r="E1799" s="190" t="s">
        <v>10751</v>
      </c>
      <c r="F1799" s="190" t="s">
        <v>10751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 x14ac:dyDescent="0.2">
      <c r="A1800" s="34"/>
      <c r="B1800" s="35"/>
      <c r="C1800" s="232" t="s">
        <v>4110</v>
      </c>
      <c r="D1800" s="232" t="s">
        <v>394</v>
      </c>
      <c r="E1800" s="233" t="s">
        <v>10752</v>
      </c>
      <c r="F1800" s="234" t="s">
        <v>10753</v>
      </c>
      <c r="G1800" s="235" t="s">
        <v>5239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10754</v>
      </c>
    </row>
    <row r="1801" spans="1:65" s="14" customFormat="1" ht="11.25" x14ac:dyDescent="0.2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 x14ac:dyDescent="0.2">
      <c r="A1802" s="34"/>
      <c r="B1802" s="35"/>
      <c r="C1802" s="232" t="s">
        <v>4153</v>
      </c>
      <c r="D1802" s="232" t="s">
        <v>394</v>
      </c>
      <c r="E1802" s="233" t="s">
        <v>10755</v>
      </c>
      <c r="F1802" s="234" t="s">
        <v>10756</v>
      </c>
      <c r="G1802" s="235" t="s">
        <v>5239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10757</v>
      </c>
    </row>
    <row r="1803" spans="1:65" s="14" customFormat="1" ht="11.25" x14ac:dyDescent="0.2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 x14ac:dyDescent="0.2">
      <c r="A1804" s="34"/>
      <c r="B1804" s="35"/>
      <c r="C1804" s="232" t="s">
        <v>4105</v>
      </c>
      <c r="D1804" s="232" t="s">
        <v>394</v>
      </c>
      <c r="E1804" s="233" t="s">
        <v>10758</v>
      </c>
      <c r="F1804" s="234" t="s">
        <v>10759</v>
      </c>
      <c r="G1804" s="235" t="s">
        <v>5239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10760</v>
      </c>
    </row>
    <row r="1805" spans="1:65" s="14" customFormat="1" ht="11.25" x14ac:dyDescent="0.2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 x14ac:dyDescent="0.2">
      <c r="A1806" s="34"/>
      <c r="B1806" s="35"/>
      <c r="C1806" s="232" t="s">
        <v>4477</v>
      </c>
      <c r="D1806" s="232" t="s">
        <v>394</v>
      </c>
      <c r="E1806" s="233" t="s">
        <v>10761</v>
      </c>
      <c r="F1806" s="234" t="s">
        <v>10762</v>
      </c>
      <c r="G1806" s="235" t="s">
        <v>5239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10763</v>
      </c>
    </row>
    <row r="1807" spans="1:65" s="14" customFormat="1" ht="11.25" x14ac:dyDescent="0.2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 x14ac:dyDescent="0.2">
      <c r="A1808" s="34"/>
      <c r="B1808" s="35"/>
      <c r="C1808" s="232" t="s">
        <v>4481</v>
      </c>
      <c r="D1808" s="232" t="s">
        <v>394</v>
      </c>
      <c r="E1808" s="233" t="s">
        <v>10764</v>
      </c>
      <c r="F1808" s="234" t="s">
        <v>10765</v>
      </c>
      <c r="G1808" s="235" t="s">
        <v>5239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10766</v>
      </c>
    </row>
    <row r="1809" spans="1:65" s="14" customFormat="1" ht="11.25" x14ac:dyDescent="0.2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 x14ac:dyDescent="0.2">
      <c r="A1810" s="34"/>
      <c r="B1810" s="35"/>
      <c r="C1810" s="192" t="s">
        <v>4964</v>
      </c>
      <c r="D1810" s="192" t="s">
        <v>274</v>
      </c>
      <c r="E1810" s="193" t="s">
        <v>10767</v>
      </c>
      <c r="F1810" s="194" t="s">
        <v>10768</v>
      </c>
      <c r="G1810" s="195" t="s">
        <v>5239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10769</v>
      </c>
    </row>
    <row r="1811" spans="1:65" s="14" customFormat="1" ht="11.25" x14ac:dyDescent="0.2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 x14ac:dyDescent="0.2">
      <c r="A1812" s="34"/>
      <c r="B1812" s="35"/>
      <c r="C1812" s="192" t="s">
        <v>4347</v>
      </c>
      <c r="D1812" s="192" t="s">
        <v>274</v>
      </c>
      <c r="E1812" s="193" t="s">
        <v>10770</v>
      </c>
      <c r="F1812" s="194" t="s">
        <v>10771</v>
      </c>
      <c r="G1812" s="195" t="s">
        <v>5239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10772</v>
      </c>
    </row>
    <row r="1813" spans="1:65" s="14" customFormat="1" ht="11.25" x14ac:dyDescent="0.2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 x14ac:dyDescent="0.2">
      <c r="B1814" s="176"/>
      <c r="C1814" s="177"/>
      <c r="D1814" s="178" t="s">
        <v>75</v>
      </c>
      <c r="E1814" s="190" t="s">
        <v>10773</v>
      </c>
      <c r="F1814" s="190" t="s">
        <v>10774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 x14ac:dyDescent="0.2">
      <c r="A1815" s="34"/>
      <c r="B1815" s="35"/>
      <c r="C1815" s="192" t="s">
        <v>4352</v>
      </c>
      <c r="D1815" s="192" t="s">
        <v>274</v>
      </c>
      <c r="E1815" s="193" t="s">
        <v>10775</v>
      </c>
      <c r="F1815" s="194" t="s">
        <v>10776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10777</v>
      </c>
    </row>
    <row r="1816" spans="1:65" s="2" customFormat="1" ht="11.25" x14ac:dyDescent="0.2">
      <c r="A1816" s="34"/>
      <c r="B1816" s="35"/>
      <c r="C1816" s="36"/>
      <c r="D1816" s="205" t="s">
        <v>281</v>
      </c>
      <c r="E1816" s="36"/>
      <c r="F1816" s="206" t="s">
        <v>10778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 x14ac:dyDescent="0.2">
      <c r="B1817" s="210"/>
      <c r="C1817" s="211"/>
      <c r="D1817" s="212" t="s">
        <v>283</v>
      </c>
      <c r="E1817" s="213" t="s">
        <v>1</v>
      </c>
      <c r="F1817" s="214" t="s">
        <v>10779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 x14ac:dyDescent="0.2">
      <c r="B1818" s="221"/>
      <c r="C1818" s="222"/>
      <c r="D1818" s="212" t="s">
        <v>283</v>
      </c>
      <c r="E1818" s="223" t="s">
        <v>1</v>
      </c>
      <c r="F1818" s="224" t="s">
        <v>10780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 x14ac:dyDescent="0.2">
      <c r="B1819" s="221"/>
      <c r="C1819" s="222"/>
      <c r="D1819" s="212" t="s">
        <v>283</v>
      </c>
      <c r="E1819" s="223" t="s">
        <v>1</v>
      </c>
      <c r="F1819" s="224" t="s">
        <v>10781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 x14ac:dyDescent="0.2">
      <c r="B1820" s="221"/>
      <c r="C1820" s="222"/>
      <c r="D1820" s="212" t="s">
        <v>283</v>
      </c>
      <c r="E1820" s="223" t="s">
        <v>1</v>
      </c>
      <c r="F1820" s="224" t="s">
        <v>10782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 x14ac:dyDescent="0.2">
      <c r="B1821" s="221"/>
      <c r="C1821" s="222"/>
      <c r="D1821" s="212" t="s">
        <v>283</v>
      </c>
      <c r="E1821" s="223" t="s">
        <v>1</v>
      </c>
      <c r="F1821" s="224" t="s">
        <v>10783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 x14ac:dyDescent="0.2">
      <c r="B1822" s="221"/>
      <c r="C1822" s="222"/>
      <c r="D1822" s="212" t="s">
        <v>283</v>
      </c>
      <c r="E1822" s="223" t="s">
        <v>1</v>
      </c>
      <c r="F1822" s="224" t="s">
        <v>10784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 x14ac:dyDescent="0.2">
      <c r="B1823" s="221"/>
      <c r="C1823" s="222"/>
      <c r="D1823" s="212" t="s">
        <v>283</v>
      </c>
      <c r="E1823" s="223" t="s">
        <v>1</v>
      </c>
      <c r="F1823" s="224" t="s">
        <v>10785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 x14ac:dyDescent="0.2">
      <c r="B1824" s="221"/>
      <c r="C1824" s="222"/>
      <c r="D1824" s="212" t="s">
        <v>283</v>
      </c>
      <c r="E1824" s="223" t="s">
        <v>1</v>
      </c>
      <c r="F1824" s="224" t="s">
        <v>10786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 x14ac:dyDescent="0.2">
      <c r="A1825" s="34"/>
      <c r="B1825" s="35"/>
      <c r="C1825" s="192" t="s">
        <v>4360</v>
      </c>
      <c r="D1825" s="192" t="s">
        <v>274</v>
      </c>
      <c r="E1825" s="193" t="s">
        <v>10787</v>
      </c>
      <c r="F1825" s="194" t="s">
        <v>10788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10789</v>
      </c>
    </row>
    <row r="1826" spans="1:65" s="2" customFormat="1" ht="11.25" x14ac:dyDescent="0.2">
      <c r="A1826" s="34"/>
      <c r="B1826" s="35"/>
      <c r="C1826" s="36"/>
      <c r="D1826" s="205" t="s">
        <v>281</v>
      </c>
      <c r="E1826" s="36"/>
      <c r="F1826" s="206" t="s">
        <v>10790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 x14ac:dyDescent="0.2">
      <c r="B1827" s="221"/>
      <c r="C1827" s="222"/>
      <c r="D1827" s="212" t="s">
        <v>283</v>
      </c>
      <c r="E1827" s="223" t="s">
        <v>1</v>
      </c>
      <c r="F1827" s="224" t="s">
        <v>10791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 x14ac:dyDescent="0.2">
      <c r="B1828" s="221"/>
      <c r="C1828" s="222"/>
      <c r="D1828" s="212" t="s">
        <v>283</v>
      </c>
      <c r="E1828" s="223" t="s">
        <v>1</v>
      </c>
      <c r="F1828" s="224" t="s">
        <v>10792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 x14ac:dyDescent="0.2">
      <c r="B1829" s="221"/>
      <c r="C1829" s="222"/>
      <c r="D1829" s="212" t="s">
        <v>283</v>
      </c>
      <c r="E1829" s="223" t="s">
        <v>1</v>
      </c>
      <c r="F1829" s="224" t="s">
        <v>10793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 x14ac:dyDescent="0.2">
      <c r="B1830" s="221"/>
      <c r="C1830" s="222"/>
      <c r="D1830" s="212" t="s">
        <v>283</v>
      </c>
      <c r="E1830" s="223" t="s">
        <v>1</v>
      </c>
      <c r="F1830" s="224" t="s">
        <v>10794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 x14ac:dyDescent="0.2">
      <c r="B1831" s="221"/>
      <c r="C1831" s="222"/>
      <c r="D1831" s="212" t="s">
        <v>283</v>
      </c>
      <c r="E1831" s="223" t="s">
        <v>1</v>
      </c>
      <c r="F1831" s="224" t="s">
        <v>10795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 x14ac:dyDescent="0.2">
      <c r="B1832" s="221"/>
      <c r="C1832" s="222"/>
      <c r="D1832" s="212" t="s">
        <v>283</v>
      </c>
      <c r="E1832" s="223" t="s">
        <v>1</v>
      </c>
      <c r="F1832" s="224" t="s">
        <v>10796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 x14ac:dyDescent="0.2">
      <c r="B1833" s="221"/>
      <c r="C1833" s="222"/>
      <c r="D1833" s="212" t="s">
        <v>283</v>
      </c>
      <c r="E1833" s="223" t="s">
        <v>1</v>
      </c>
      <c r="F1833" s="224" t="s">
        <v>10797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 x14ac:dyDescent="0.2">
      <c r="A1834" s="34"/>
      <c r="B1834" s="35"/>
      <c r="C1834" s="192" t="s">
        <v>4356</v>
      </c>
      <c r="D1834" s="192" t="s">
        <v>274</v>
      </c>
      <c r="E1834" s="193" t="s">
        <v>10798</v>
      </c>
      <c r="F1834" s="194" t="s">
        <v>10799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10800</v>
      </c>
    </row>
    <row r="1835" spans="1:65" s="2" customFormat="1" ht="11.25" x14ac:dyDescent="0.2">
      <c r="A1835" s="34"/>
      <c r="B1835" s="35"/>
      <c r="C1835" s="36"/>
      <c r="D1835" s="205" t="s">
        <v>281</v>
      </c>
      <c r="E1835" s="36"/>
      <c r="F1835" s="206" t="s">
        <v>10801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 x14ac:dyDescent="0.2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 x14ac:dyDescent="0.2">
      <c r="A1837" s="34"/>
      <c r="B1837" s="35"/>
      <c r="C1837" s="192" t="s">
        <v>4778</v>
      </c>
      <c r="D1837" s="192" t="s">
        <v>274</v>
      </c>
      <c r="E1837" s="193" t="s">
        <v>10802</v>
      </c>
      <c r="F1837" s="194" t="s">
        <v>10803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10804</v>
      </c>
    </row>
    <row r="1838" spans="1:65" s="2" customFormat="1" ht="11.25" x14ac:dyDescent="0.2">
      <c r="A1838" s="34"/>
      <c r="B1838" s="35"/>
      <c r="C1838" s="36"/>
      <c r="D1838" s="205" t="s">
        <v>281</v>
      </c>
      <c r="E1838" s="36"/>
      <c r="F1838" s="206" t="s">
        <v>10805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 x14ac:dyDescent="0.2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 x14ac:dyDescent="0.2">
      <c r="A1840" s="34"/>
      <c r="B1840" s="35"/>
      <c r="C1840" s="192" t="s">
        <v>4783</v>
      </c>
      <c r="D1840" s="192" t="s">
        <v>274</v>
      </c>
      <c r="E1840" s="193" t="s">
        <v>10806</v>
      </c>
      <c r="F1840" s="194" t="s">
        <v>10807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10808</v>
      </c>
    </row>
    <row r="1841" spans="1:65" s="2" customFormat="1" ht="11.25" x14ac:dyDescent="0.2">
      <c r="A1841" s="34"/>
      <c r="B1841" s="35"/>
      <c r="C1841" s="36"/>
      <c r="D1841" s="205" t="s">
        <v>281</v>
      </c>
      <c r="E1841" s="36"/>
      <c r="F1841" s="206" t="s">
        <v>10809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 x14ac:dyDescent="0.2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 x14ac:dyDescent="0.2">
      <c r="A1843" s="34"/>
      <c r="B1843" s="35"/>
      <c r="C1843" s="192" t="s">
        <v>4788</v>
      </c>
      <c r="D1843" s="192" t="s">
        <v>274</v>
      </c>
      <c r="E1843" s="193" t="s">
        <v>10810</v>
      </c>
      <c r="F1843" s="194" t="s">
        <v>10811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10812</v>
      </c>
    </row>
    <row r="1844" spans="1:65" s="2" customFormat="1" ht="11.25" x14ac:dyDescent="0.2">
      <c r="A1844" s="34"/>
      <c r="B1844" s="35"/>
      <c r="C1844" s="36"/>
      <c r="D1844" s="205" t="s">
        <v>281</v>
      </c>
      <c r="E1844" s="36"/>
      <c r="F1844" s="206" t="s">
        <v>10813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 x14ac:dyDescent="0.2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 x14ac:dyDescent="0.2">
      <c r="A1846" s="34"/>
      <c r="B1846" s="35"/>
      <c r="C1846" s="192" t="s">
        <v>2999</v>
      </c>
      <c r="D1846" s="192" t="s">
        <v>274</v>
      </c>
      <c r="E1846" s="193" t="s">
        <v>10814</v>
      </c>
      <c r="F1846" s="194" t="s">
        <v>10815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10816</v>
      </c>
    </row>
    <row r="1847" spans="1:65" s="2" customFormat="1" ht="11.25" x14ac:dyDescent="0.2">
      <c r="A1847" s="34"/>
      <c r="B1847" s="35"/>
      <c r="C1847" s="36"/>
      <c r="D1847" s="205" t="s">
        <v>281</v>
      </c>
      <c r="E1847" s="36"/>
      <c r="F1847" s="206" t="s">
        <v>10817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 x14ac:dyDescent="0.2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 x14ac:dyDescent="0.2">
      <c r="A1849" s="34"/>
      <c r="B1849" s="35"/>
      <c r="C1849" s="192" t="s">
        <v>3022</v>
      </c>
      <c r="D1849" s="192" t="s">
        <v>274</v>
      </c>
      <c r="E1849" s="193" t="s">
        <v>10818</v>
      </c>
      <c r="F1849" s="194" t="s">
        <v>10819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10820</v>
      </c>
    </row>
    <row r="1850" spans="1:65" s="2" customFormat="1" ht="11.25" x14ac:dyDescent="0.2">
      <c r="A1850" s="34"/>
      <c r="B1850" s="35"/>
      <c r="C1850" s="36"/>
      <c r="D1850" s="205" t="s">
        <v>281</v>
      </c>
      <c r="E1850" s="36"/>
      <c r="F1850" s="206" t="s">
        <v>10821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 x14ac:dyDescent="0.2">
      <c r="B1851" s="221"/>
      <c r="C1851" s="222"/>
      <c r="D1851" s="212" t="s">
        <v>283</v>
      </c>
      <c r="E1851" s="223" t="s">
        <v>1</v>
      </c>
      <c r="F1851" s="224" t="s">
        <v>10822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 x14ac:dyDescent="0.2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 x14ac:dyDescent="0.2">
      <c r="A1853" s="34"/>
      <c r="B1853" s="35"/>
      <c r="C1853" s="192" t="s">
        <v>4278</v>
      </c>
      <c r="D1853" s="192" t="s">
        <v>274</v>
      </c>
      <c r="E1853" s="193" t="s">
        <v>10823</v>
      </c>
      <c r="F1853" s="194" t="s">
        <v>10824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10825</v>
      </c>
    </row>
    <row r="1854" spans="1:65" s="2" customFormat="1" ht="11.25" x14ac:dyDescent="0.2">
      <c r="A1854" s="34"/>
      <c r="B1854" s="35"/>
      <c r="C1854" s="36"/>
      <c r="D1854" s="205" t="s">
        <v>281</v>
      </c>
      <c r="E1854" s="36"/>
      <c r="F1854" s="206" t="s">
        <v>10826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 x14ac:dyDescent="0.2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 x14ac:dyDescent="0.2">
      <c r="A1856" s="34"/>
      <c r="B1856" s="35"/>
      <c r="C1856" s="192" t="s">
        <v>4273</v>
      </c>
      <c r="D1856" s="192" t="s">
        <v>274</v>
      </c>
      <c r="E1856" s="193" t="s">
        <v>10827</v>
      </c>
      <c r="F1856" s="194" t="s">
        <v>10828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10829</v>
      </c>
    </row>
    <row r="1857" spans="1:65" s="2" customFormat="1" ht="11.25" x14ac:dyDescent="0.2">
      <c r="A1857" s="34"/>
      <c r="B1857" s="35"/>
      <c r="C1857" s="36"/>
      <c r="D1857" s="205" t="s">
        <v>281</v>
      </c>
      <c r="E1857" s="36"/>
      <c r="F1857" s="206" t="s">
        <v>10830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 x14ac:dyDescent="0.2">
      <c r="B1858" s="221"/>
      <c r="C1858" s="222"/>
      <c r="D1858" s="212" t="s">
        <v>283</v>
      </c>
      <c r="E1858" s="223" t="s">
        <v>1</v>
      </c>
      <c r="F1858" s="224" t="s">
        <v>10831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 x14ac:dyDescent="0.2">
      <c r="B1859" s="176"/>
      <c r="C1859" s="177"/>
      <c r="D1859" s="178" t="s">
        <v>75</v>
      </c>
      <c r="E1859" s="190" t="s">
        <v>3086</v>
      </c>
      <c r="F1859" s="190" t="s">
        <v>6500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 x14ac:dyDescent="0.2">
      <c r="A1860" s="34"/>
      <c r="B1860" s="35"/>
      <c r="C1860" s="192" t="s">
        <v>4608</v>
      </c>
      <c r="D1860" s="192" t="s">
        <v>274</v>
      </c>
      <c r="E1860" s="193" t="s">
        <v>10832</v>
      </c>
      <c r="F1860" s="194" t="s">
        <v>10833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10834</v>
      </c>
    </row>
    <row r="1861" spans="1:65" s="14" customFormat="1" ht="11.25" x14ac:dyDescent="0.2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 x14ac:dyDescent="0.2">
      <c r="A1862" s="34"/>
      <c r="B1862" s="35"/>
      <c r="C1862" s="192" t="s">
        <v>5152</v>
      </c>
      <c r="D1862" s="192" t="s">
        <v>274</v>
      </c>
      <c r="E1862" s="193" t="s">
        <v>10835</v>
      </c>
      <c r="F1862" s="194" t="s">
        <v>10836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10837</v>
      </c>
    </row>
    <row r="1863" spans="1:65" s="14" customFormat="1" ht="11.25" x14ac:dyDescent="0.2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 x14ac:dyDescent="0.2">
      <c r="A1864" s="34"/>
      <c r="B1864" s="35"/>
      <c r="C1864" s="192" t="s">
        <v>4612</v>
      </c>
      <c r="D1864" s="192" t="s">
        <v>274</v>
      </c>
      <c r="E1864" s="193" t="s">
        <v>10838</v>
      </c>
      <c r="F1864" s="194" t="s">
        <v>10839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10840</v>
      </c>
    </row>
    <row r="1865" spans="1:65" s="14" customFormat="1" ht="11.25" x14ac:dyDescent="0.2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 x14ac:dyDescent="0.2">
      <c r="A1866" s="34"/>
      <c r="B1866" s="35"/>
      <c r="C1866" s="192" t="s">
        <v>4282</v>
      </c>
      <c r="D1866" s="192" t="s">
        <v>274</v>
      </c>
      <c r="E1866" s="193" t="s">
        <v>10841</v>
      </c>
      <c r="F1866" s="194" t="s">
        <v>10842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10843</v>
      </c>
    </row>
    <row r="1867" spans="1:65" s="14" customFormat="1" ht="11.25" x14ac:dyDescent="0.2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 x14ac:dyDescent="0.2">
      <c r="A1868" s="34"/>
      <c r="B1868" s="35"/>
      <c r="C1868" s="192" t="s">
        <v>5156</v>
      </c>
      <c r="D1868" s="192" t="s">
        <v>274</v>
      </c>
      <c r="E1868" s="193" t="s">
        <v>10844</v>
      </c>
      <c r="F1868" s="194" t="s">
        <v>10845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10846</v>
      </c>
    </row>
    <row r="1869" spans="1:65" s="14" customFormat="1" ht="11.25" x14ac:dyDescent="0.2">
      <c r="B1869" s="221"/>
      <c r="C1869" s="222"/>
      <c r="D1869" s="212" t="s">
        <v>283</v>
      </c>
      <c r="E1869" s="223" t="s">
        <v>1</v>
      </c>
      <c r="F1869" s="224" t="s">
        <v>8937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 x14ac:dyDescent="0.2">
      <c r="A1870" s="34"/>
      <c r="B1870" s="35"/>
      <c r="C1870" s="192" t="s">
        <v>3636</v>
      </c>
      <c r="D1870" s="192" t="s">
        <v>274</v>
      </c>
      <c r="E1870" s="193" t="s">
        <v>10847</v>
      </c>
      <c r="F1870" s="194" t="s">
        <v>10848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10849</v>
      </c>
    </row>
    <row r="1871" spans="1:65" s="14" customFormat="1" ht="11.25" x14ac:dyDescent="0.2">
      <c r="B1871" s="221"/>
      <c r="C1871" s="222"/>
      <c r="D1871" s="212" t="s">
        <v>283</v>
      </c>
      <c r="E1871" s="223" t="s">
        <v>1</v>
      </c>
      <c r="F1871" s="224" t="s">
        <v>10850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 x14ac:dyDescent="0.2">
      <c r="A1872" s="34"/>
      <c r="B1872" s="35"/>
      <c r="C1872" s="192" t="s">
        <v>3641</v>
      </c>
      <c r="D1872" s="192" t="s">
        <v>274</v>
      </c>
      <c r="E1872" s="193" t="s">
        <v>10851</v>
      </c>
      <c r="F1872" s="194" t="s">
        <v>10852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10853</v>
      </c>
    </row>
    <row r="1873" spans="1:65" s="14" customFormat="1" ht="11.25" x14ac:dyDescent="0.2">
      <c r="B1873" s="221"/>
      <c r="C1873" s="222"/>
      <c r="D1873" s="212" t="s">
        <v>283</v>
      </c>
      <c r="E1873" s="223" t="s">
        <v>1</v>
      </c>
      <c r="F1873" s="224" t="s">
        <v>10854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 x14ac:dyDescent="0.2">
      <c r="B1874" s="176"/>
      <c r="C1874" s="177"/>
      <c r="D1874" s="178" t="s">
        <v>75</v>
      </c>
      <c r="E1874" s="190" t="s">
        <v>10855</v>
      </c>
      <c r="F1874" s="190" t="s">
        <v>10856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 x14ac:dyDescent="0.2">
      <c r="A1875" s="34"/>
      <c r="B1875" s="35"/>
      <c r="C1875" s="192" t="s">
        <v>3781</v>
      </c>
      <c r="D1875" s="192" t="s">
        <v>274</v>
      </c>
      <c r="E1875" s="193" t="s">
        <v>10857</v>
      </c>
      <c r="F1875" s="194" t="s">
        <v>10858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10859</v>
      </c>
    </row>
    <row r="1876" spans="1:65" s="2" customFormat="1" ht="11.25" x14ac:dyDescent="0.2">
      <c r="A1876" s="34"/>
      <c r="B1876" s="35"/>
      <c r="C1876" s="36"/>
      <c r="D1876" s="205" t="s">
        <v>281</v>
      </c>
      <c r="E1876" s="36"/>
      <c r="F1876" s="206" t="s">
        <v>10860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 x14ac:dyDescent="0.2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 x14ac:dyDescent="0.2">
      <c r="A1878" s="34"/>
      <c r="B1878" s="35"/>
      <c r="C1878" s="192" t="s">
        <v>1461</v>
      </c>
      <c r="D1878" s="192" t="s">
        <v>274</v>
      </c>
      <c r="E1878" s="193" t="s">
        <v>10861</v>
      </c>
      <c r="F1878" s="194" t="s">
        <v>10862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10863</v>
      </c>
    </row>
    <row r="1879" spans="1:65" s="2" customFormat="1" ht="11.25" x14ac:dyDescent="0.2">
      <c r="A1879" s="34"/>
      <c r="B1879" s="35"/>
      <c r="C1879" s="36"/>
      <c r="D1879" s="205" t="s">
        <v>281</v>
      </c>
      <c r="E1879" s="36"/>
      <c r="F1879" s="206" t="s">
        <v>10864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 x14ac:dyDescent="0.2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 x14ac:dyDescent="0.2">
      <c r="A1881" s="34"/>
      <c r="B1881" s="35"/>
      <c r="C1881" s="192" t="s">
        <v>4054</v>
      </c>
      <c r="D1881" s="192" t="s">
        <v>274</v>
      </c>
      <c r="E1881" s="193" t="s">
        <v>10865</v>
      </c>
      <c r="F1881" s="194" t="s">
        <v>10866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10867</v>
      </c>
    </row>
    <row r="1882" spans="1:65" s="2" customFormat="1" ht="11.25" x14ac:dyDescent="0.2">
      <c r="A1882" s="34"/>
      <c r="B1882" s="35"/>
      <c r="C1882" s="36"/>
      <c r="D1882" s="205" t="s">
        <v>281</v>
      </c>
      <c r="E1882" s="36"/>
      <c r="F1882" s="206" t="s">
        <v>10868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 x14ac:dyDescent="0.2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 x14ac:dyDescent="0.2">
      <c r="A1884" s="34"/>
      <c r="B1884" s="35"/>
      <c r="C1884" s="192" t="s">
        <v>4345</v>
      </c>
      <c r="D1884" s="192" t="s">
        <v>274</v>
      </c>
      <c r="E1884" s="193" t="s">
        <v>10869</v>
      </c>
      <c r="F1884" s="194" t="s">
        <v>10870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10871</v>
      </c>
    </row>
    <row r="1885" spans="1:65" s="2" customFormat="1" ht="11.25" x14ac:dyDescent="0.2">
      <c r="A1885" s="34"/>
      <c r="B1885" s="35"/>
      <c r="C1885" s="36"/>
      <c r="D1885" s="205" t="s">
        <v>281</v>
      </c>
      <c r="E1885" s="36"/>
      <c r="F1885" s="206" t="s">
        <v>10872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 x14ac:dyDescent="0.2">
      <c r="B1886" s="221"/>
      <c r="C1886" s="222"/>
      <c r="D1886" s="212" t="s">
        <v>283</v>
      </c>
      <c r="E1886" s="223" t="s">
        <v>1</v>
      </c>
      <c r="F1886" s="224" t="s">
        <v>10873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 x14ac:dyDescent="0.2">
      <c r="A1887" s="34"/>
      <c r="B1887" s="35"/>
      <c r="C1887" s="192" t="s">
        <v>7378</v>
      </c>
      <c r="D1887" s="192" t="s">
        <v>274</v>
      </c>
      <c r="E1887" s="193" t="s">
        <v>10874</v>
      </c>
      <c r="F1887" s="194" t="s">
        <v>10875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10876</v>
      </c>
    </row>
    <row r="1888" spans="1:65" s="2" customFormat="1" ht="11.25" x14ac:dyDescent="0.2">
      <c r="A1888" s="34"/>
      <c r="B1888" s="35"/>
      <c r="C1888" s="36"/>
      <c r="D1888" s="205" t="s">
        <v>281</v>
      </c>
      <c r="E1888" s="36"/>
      <c r="F1888" s="206" t="s">
        <v>10877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 x14ac:dyDescent="0.2">
      <c r="B1889" s="221"/>
      <c r="C1889" s="222"/>
      <c r="D1889" s="212" t="s">
        <v>283</v>
      </c>
      <c r="E1889" s="223" t="s">
        <v>1</v>
      </c>
      <c r="F1889" s="224" t="s">
        <v>10878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 x14ac:dyDescent="0.2">
      <c r="B1890" s="176"/>
      <c r="C1890" s="177"/>
      <c r="D1890" s="178" t="s">
        <v>75</v>
      </c>
      <c r="E1890" s="190" t="s">
        <v>10879</v>
      </c>
      <c r="F1890" s="190" t="s">
        <v>10880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 x14ac:dyDescent="0.2">
      <c r="A1891" s="34"/>
      <c r="B1891" s="35"/>
      <c r="C1891" s="232" t="s">
        <v>5160</v>
      </c>
      <c r="D1891" s="232" t="s">
        <v>394</v>
      </c>
      <c r="E1891" s="233" t="s">
        <v>10881</v>
      </c>
      <c r="F1891" s="234" t="s">
        <v>10882</v>
      </c>
      <c r="G1891" s="235" t="s">
        <v>5239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10883</v>
      </c>
    </row>
    <row r="1892" spans="1:65" s="14" customFormat="1" ht="11.25" x14ac:dyDescent="0.2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 x14ac:dyDescent="0.2">
      <c r="A1893" s="34"/>
      <c r="B1893" s="35"/>
      <c r="C1893" s="232" t="s">
        <v>7384</v>
      </c>
      <c r="D1893" s="232" t="s">
        <v>394</v>
      </c>
      <c r="E1893" s="233" t="s">
        <v>10884</v>
      </c>
      <c r="F1893" s="234" t="s">
        <v>10885</v>
      </c>
      <c r="G1893" s="235" t="s">
        <v>5239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10886</v>
      </c>
    </row>
    <row r="1894" spans="1:65" s="14" customFormat="1" ht="11.25" x14ac:dyDescent="0.2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 x14ac:dyDescent="0.2">
      <c r="A1895" s="34"/>
      <c r="B1895" s="35"/>
      <c r="C1895" s="232" t="s">
        <v>5222</v>
      </c>
      <c r="D1895" s="232" t="s">
        <v>394</v>
      </c>
      <c r="E1895" s="233" t="s">
        <v>10887</v>
      </c>
      <c r="F1895" s="234" t="s">
        <v>10888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10889</v>
      </c>
    </row>
    <row r="1896" spans="1:65" s="14" customFormat="1" ht="11.25" x14ac:dyDescent="0.2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 x14ac:dyDescent="0.2">
      <c r="A1897" s="34"/>
      <c r="B1897" s="35"/>
      <c r="C1897" s="232" t="s">
        <v>7387</v>
      </c>
      <c r="D1897" s="232" t="s">
        <v>394</v>
      </c>
      <c r="E1897" s="233" t="s">
        <v>10890</v>
      </c>
      <c r="F1897" s="234" t="s">
        <v>10891</v>
      </c>
      <c r="G1897" s="235" t="s">
        <v>5239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10892</v>
      </c>
    </row>
    <row r="1898" spans="1:65" s="14" customFormat="1" ht="11.25" x14ac:dyDescent="0.2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 x14ac:dyDescent="0.2">
      <c r="A1899" s="34"/>
      <c r="B1899" s="35"/>
      <c r="C1899" s="232" t="s">
        <v>10893</v>
      </c>
      <c r="D1899" s="232" t="s">
        <v>394</v>
      </c>
      <c r="E1899" s="233" t="s">
        <v>10894</v>
      </c>
      <c r="F1899" s="234" t="s">
        <v>10895</v>
      </c>
      <c r="G1899" s="235" t="s">
        <v>5239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10896</v>
      </c>
    </row>
    <row r="1900" spans="1:65" s="14" customFormat="1" ht="11.25" x14ac:dyDescent="0.2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 x14ac:dyDescent="0.2">
      <c r="A1901" s="34"/>
      <c r="B1901" s="35"/>
      <c r="C1901" s="232" t="s">
        <v>7390</v>
      </c>
      <c r="D1901" s="232" t="s">
        <v>394</v>
      </c>
      <c r="E1901" s="233" t="s">
        <v>10897</v>
      </c>
      <c r="F1901" s="234" t="s">
        <v>10898</v>
      </c>
      <c r="G1901" s="235" t="s">
        <v>5239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10899</v>
      </c>
    </row>
    <row r="1902" spans="1:65" s="14" customFormat="1" ht="11.25" x14ac:dyDescent="0.2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 x14ac:dyDescent="0.2">
      <c r="A1903" s="34"/>
      <c r="B1903" s="35"/>
      <c r="C1903" s="232" t="s">
        <v>10900</v>
      </c>
      <c r="D1903" s="232" t="s">
        <v>394</v>
      </c>
      <c r="E1903" s="233" t="s">
        <v>10901</v>
      </c>
      <c r="F1903" s="234" t="s">
        <v>10902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10903</v>
      </c>
    </row>
    <row r="1904" spans="1:65" s="14" customFormat="1" ht="11.25" x14ac:dyDescent="0.2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 x14ac:dyDescent="0.2">
      <c r="A1905" s="34"/>
      <c r="B1905" s="35"/>
      <c r="C1905" s="232" t="s">
        <v>5456</v>
      </c>
      <c r="D1905" s="232" t="s">
        <v>394</v>
      </c>
      <c r="E1905" s="233" t="s">
        <v>10904</v>
      </c>
      <c r="F1905" s="234" t="s">
        <v>10905</v>
      </c>
      <c r="G1905" s="235" t="s">
        <v>5239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10906</v>
      </c>
    </row>
    <row r="1906" spans="1:65" s="14" customFormat="1" ht="11.25" x14ac:dyDescent="0.2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 x14ac:dyDescent="0.2">
      <c r="A1907" s="34"/>
      <c r="B1907" s="35"/>
      <c r="C1907" s="232" t="s">
        <v>10907</v>
      </c>
      <c r="D1907" s="232" t="s">
        <v>394</v>
      </c>
      <c r="E1907" s="233" t="s">
        <v>10908</v>
      </c>
      <c r="F1907" s="234" t="s">
        <v>10909</v>
      </c>
      <c r="G1907" s="235" t="s">
        <v>5239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10910</v>
      </c>
    </row>
    <row r="1908" spans="1:65" s="14" customFormat="1" ht="11.25" x14ac:dyDescent="0.2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 x14ac:dyDescent="0.2">
      <c r="A1909" s="34"/>
      <c r="B1909" s="35"/>
      <c r="C1909" s="232" t="s">
        <v>7394</v>
      </c>
      <c r="D1909" s="232" t="s">
        <v>394</v>
      </c>
      <c r="E1909" s="233" t="s">
        <v>10911</v>
      </c>
      <c r="F1909" s="234" t="s">
        <v>10912</v>
      </c>
      <c r="G1909" s="235" t="s">
        <v>5239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10913</v>
      </c>
    </row>
    <row r="1910" spans="1:65" s="14" customFormat="1" ht="11.25" x14ac:dyDescent="0.2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 x14ac:dyDescent="0.2">
      <c r="A1911" s="34"/>
      <c r="B1911" s="35"/>
      <c r="C1911" s="232" t="s">
        <v>10914</v>
      </c>
      <c r="D1911" s="232" t="s">
        <v>394</v>
      </c>
      <c r="E1911" s="233" t="s">
        <v>10915</v>
      </c>
      <c r="F1911" s="234" t="s">
        <v>10916</v>
      </c>
      <c r="G1911" s="235" t="s">
        <v>5239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10917</v>
      </c>
    </row>
    <row r="1912" spans="1:65" s="14" customFormat="1" ht="11.25" x14ac:dyDescent="0.2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 x14ac:dyDescent="0.2">
      <c r="A1913" s="34"/>
      <c r="B1913" s="35"/>
      <c r="C1913" s="232" t="s">
        <v>7401</v>
      </c>
      <c r="D1913" s="232" t="s">
        <v>394</v>
      </c>
      <c r="E1913" s="233" t="s">
        <v>10918</v>
      </c>
      <c r="F1913" s="234" t="s">
        <v>10919</v>
      </c>
      <c r="G1913" s="235" t="s">
        <v>5239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10920</v>
      </c>
    </row>
    <row r="1914" spans="1:65" s="14" customFormat="1" ht="11.25" x14ac:dyDescent="0.2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 x14ac:dyDescent="0.2">
      <c r="A1915" s="34"/>
      <c r="B1915" s="35"/>
      <c r="C1915" s="232" t="s">
        <v>5591</v>
      </c>
      <c r="D1915" s="232" t="s">
        <v>394</v>
      </c>
      <c r="E1915" s="233" t="s">
        <v>10921</v>
      </c>
      <c r="F1915" s="234" t="s">
        <v>10922</v>
      </c>
      <c r="G1915" s="235" t="s">
        <v>5239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10923</v>
      </c>
    </row>
    <row r="1916" spans="1:65" s="14" customFormat="1" ht="11.25" x14ac:dyDescent="0.2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 x14ac:dyDescent="0.2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Db/nxwuQKzDS40h0PfDydjFY8ywNqm1IpQH+EBZCiOrzy7/tnLq8KAAHKqDNW5A7+HJmxN5sglFIWL/3RQLbLQ==" saltValue="XiOmDGGLoCLCG+G/vWMGDBlWPvEtmYL4iUE/3aGRNJ25IlLaEYwL6b7g23sUR5ft+02agwFsYP3RVXVUiO/Kgw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10924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10925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10926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10927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 x14ac:dyDescent="0.2">
      <c r="B101" s="160"/>
      <c r="C101" s="104"/>
      <c r="D101" s="161" t="s">
        <v>10928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 x14ac:dyDescent="0.2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 x14ac:dyDescent="0.2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 x14ac:dyDescent="0.2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 x14ac:dyDescent="0.2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 x14ac:dyDescent="0.2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45233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10929</v>
      </c>
      <c r="F124" s="179" t="s">
        <v>10930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10931</v>
      </c>
      <c r="F125" s="190" t="s">
        <v>10932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 x14ac:dyDescent="0.2">
      <c r="A126" s="34"/>
      <c r="B126" s="35"/>
      <c r="C126" s="232" t="s">
        <v>16</v>
      </c>
      <c r="D126" s="232" t="s">
        <v>394</v>
      </c>
      <c r="E126" s="233" t="s">
        <v>10933</v>
      </c>
      <c r="F126" s="234" t="s">
        <v>10934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10935</v>
      </c>
    </row>
    <row r="127" spans="1:65" s="14" customFormat="1" ht="11.25" x14ac:dyDescent="0.2">
      <c r="B127" s="221"/>
      <c r="C127" s="222"/>
      <c r="D127" s="212" t="s">
        <v>283</v>
      </c>
      <c r="E127" s="223" t="s">
        <v>1</v>
      </c>
      <c r="F127" s="224" t="s">
        <v>10936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10937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10938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10939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10940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 x14ac:dyDescent="0.2">
      <c r="A132" s="34"/>
      <c r="B132" s="35"/>
      <c r="C132" s="192" t="s">
        <v>84</v>
      </c>
      <c r="D132" s="192" t="s">
        <v>274</v>
      </c>
      <c r="E132" s="193" t="s">
        <v>10941</v>
      </c>
      <c r="F132" s="194" t="s">
        <v>10942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10943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10944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 x14ac:dyDescent="0.2">
      <c r="A134" s="34"/>
      <c r="B134" s="35"/>
      <c r="C134" s="232" t="s">
        <v>291</v>
      </c>
      <c r="D134" s="232" t="s">
        <v>394</v>
      </c>
      <c r="E134" s="233" t="s">
        <v>10945</v>
      </c>
      <c r="F134" s="234" t="s">
        <v>10946</v>
      </c>
      <c r="G134" s="235" t="s">
        <v>5239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10947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10948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10949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10950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10951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 x14ac:dyDescent="0.2">
      <c r="A139" s="34"/>
      <c r="B139" s="35"/>
      <c r="C139" s="232" t="s">
        <v>279</v>
      </c>
      <c r="D139" s="232" t="s">
        <v>394</v>
      </c>
      <c r="E139" s="233" t="s">
        <v>10952</v>
      </c>
      <c r="F139" s="234" t="s">
        <v>10953</v>
      </c>
      <c r="G139" s="235" t="s">
        <v>5239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10954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10955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 x14ac:dyDescent="0.2">
      <c r="B141" s="221"/>
      <c r="C141" s="222"/>
      <c r="D141" s="212" t="s">
        <v>283</v>
      </c>
      <c r="E141" s="223" t="s">
        <v>1</v>
      </c>
      <c r="F141" s="224" t="s">
        <v>10956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 x14ac:dyDescent="0.2">
      <c r="A142" s="34"/>
      <c r="B142" s="35"/>
      <c r="C142" s="232" t="s">
        <v>4523</v>
      </c>
      <c r="D142" s="232" t="s">
        <v>394</v>
      </c>
      <c r="E142" s="233" t="s">
        <v>10957</v>
      </c>
      <c r="F142" s="234" t="s">
        <v>10958</v>
      </c>
      <c r="G142" s="235" t="s">
        <v>5239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10959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10960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10961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 x14ac:dyDescent="0.2">
      <c r="A145" s="34"/>
      <c r="B145" s="35"/>
      <c r="C145" s="192" t="s">
        <v>305</v>
      </c>
      <c r="D145" s="192" t="s">
        <v>274</v>
      </c>
      <c r="E145" s="193" t="s">
        <v>10962</v>
      </c>
      <c r="F145" s="194" t="s">
        <v>10963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10964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10965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 x14ac:dyDescent="0.2">
      <c r="A147" s="34"/>
      <c r="B147" s="35"/>
      <c r="C147" s="232" t="s">
        <v>4532</v>
      </c>
      <c r="D147" s="232" t="s">
        <v>394</v>
      </c>
      <c r="E147" s="233" t="s">
        <v>10966</v>
      </c>
      <c r="F147" s="234" t="s">
        <v>10967</v>
      </c>
      <c r="G147" s="235" t="s">
        <v>5239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10968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10969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10970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 x14ac:dyDescent="0.2">
      <c r="A150" s="34"/>
      <c r="B150" s="35"/>
      <c r="C150" s="192" t="s">
        <v>313</v>
      </c>
      <c r="D150" s="192" t="s">
        <v>274</v>
      </c>
      <c r="E150" s="193" t="s">
        <v>10971</v>
      </c>
      <c r="F150" s="194" t="s">
        <v>10972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10973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10974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 x14ac:dyDescent="0.2">
      <c r="A152" s="34"/>
      <c r="B152" s="35"/>
      <c r="C152" s="232" t="s">
        <v>2526</v>
      </c>
      <c r="D152" s="232" t="s">
        <v>394</v>
      </c>
      <c r="E152" s="233" t="s">
        <v>10975</v>
      </c>
      <c r="F152" s="234" t="s">
        <v>10976</v>
      </c>
      <c r="G152" s="235" t="s">
        <v>5239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10977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10978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10979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10980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10981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 x14ac:dyDescent="0.2">
      <c r="A157" s="34"/>
      <c r="B157" s="35"/>
      <c r="C157" s="192" t="s">
        <v>320</v>
      </c>
      <c r="D157" s="192" t="s">
        <v>274</v>
      </c>
      <c r="E157" s="193" t="s">
        <v>10982</v>
      </c>
      <c r="F157" s="194" t="s">
        <v>10983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10984</v>
      </c>
    </row>
    <row r="158" spans="1:65" s="2" customFormat="1" ht="11.25" x14ac:dyDescent="0.2">
      <c r="A158" s="34"/>
      <c r="B158" s="35"/>
      <c r="C158" s="36"/>
      <c r="D158" s="205" t="s">
        <v>281</v>
      </c>
      <c r="E158" s="36"/>
      <c r="F158" s="206" t="s">
        <v>10985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 x14ac:dyDescent="0.2">
      <c r="A159" s="34"/>
      <c r="B159" s="35"/>
      <c r="C159" s="232" t="s">
        <v>330</v>
      </c>
      <c r="D159" s="232" t="s">
        <v>394</v>
      </c>
      <c r="E159" s="233" t="s">
        <v>10986</v>
      </c>
      <c r="F159" s="234" t="s">
        <v>10987</v>
      </c>
      <c r="G159" s="235" t="s">
        <v>5239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10988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10989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 x14ac:dyDescent="0.2">
      <c r="B161" s="221"/>
      <c r="C161" s="222"/>
      <c r="D161" s="212" t="s">
        <v>283</v>
      </c>
      <c r="E161" s="223" t="s">
        <v>1</v>
      </c>
      <c r="F161" s="224" t="s">
        <v>10990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 x14ac:dyDescent="0.2">
      <c r="A162" s="34"/>
      <c r="B162" s="35"/>
      <c r="C162" s="232" t="s">
        <v>344</v>
      </c>
      <c r="D162" s="232" t="s">
        <v>394</v>
      </c>
      <c r="E162" s="233" t="s">
        <v>10991</v>
      </c>
      <c r="F162" s="234" t="s">
        <v>10992</v>
      </c>
      <c r="G162" s="235" t="s">
        <v>5239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10993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10994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10995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10996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 x14ac:dyDescent="0.2">
      <c r="B166" s="221"/>
      <c r="C166" s="222"/>
      <c r="D166" s="212" t="s">
        <v>283</v>
      </c>
      <c r="E166" s="223" t="s">
        <v>1</v>
      </c>
      <c r="F166" s="224" t="s">
        <v>10997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10998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 x14ac:dyDescent="0.2">
      <c r="A168" s="34"/>
      <c r="B168" s="35"/>
      <c r="C168" s="192" t="s">
        <v>4822</v>
      </c>
      <c r="D168" s="192" t="s">
        <v>274</v>
      </c>
      <c r="E168" s="193" t="s">
        <v>10999</v>
      </c>
      <c r="F168" s="194" t="s">
        <v>11000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11001</v>
      </c>
    </row>
    <row r="169" spans="1:65" s="2" customFormat="1" ht="24.2" customHeight="1" x14ac:dyDescent="0.2">
      <c r="A169" s="34"/>
      <c r="B169" s="35"/>
      <c r="C169" s="232" t="s">
        <v>5118</v>
      </c>
      <c r="D169" s="232" t="s">
        <v>394</v>
      </c>
      <c r="E169" s="233" t="s">
        <v>11002</v>
      </c>
      <c r="F169" s="234" t="s">
        <v>11003</v>
      </c>
      <c r="G169" s="235" t="s">
        <v>5239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11004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11005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 x14ac:dyDescent="0.2">
      <c r="A171" s="34"/>
      <c r="B171" s="35"/>
      <c r="C171" s="232" t="s">
        <v>8</v>
      </c>
      <c r="D171" s="232" t="s">
        <v>394</v>
      </c>
      <c r="E171" s="233" t="s">
        <v>11006</v>
      </c>
      <c r="F171" s="234" t="s">
        <v>11007</v>
      </c>
      <c r="G171" s="235" t="s">
        <v>5239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11008</v>
      </c>
    </row>
    <row r="172" spans="1:65" s="2" customFormat="1" ht="24.2" customHeight="1" x14ac:dyDescent="0.2">
      <c r="A172" s="34"/>
      <c r="B172" s="35"/>
      <c r="C172" s="192" t="s">
        <v>358</v>
      </c>
      <c r="D172" s="192" t="s">
        <v>274</v>
      </c>
      <c r="E172" s="193" t="s">
        <v>11009</v>
      </c>
      <c r="F172" s="194" t="s">
        <v>11010</v>
      </c>
      <c r="G172" s="195" t="s">
        <v>5239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11011</v>
      </c>
    </row>
    <row r="173" spans="1:65" s="2" customFormat="1" ht="21.75" customHeight="1" x14ac:dyDescent="0.2">
      <c r="A173" s="34"/>
      <c r="B173" s="35"/>
      <c r="C173" s="232" t="s">
        <v>363</v>
      </c>
      <c r="D173" s="232" t="s">
        <v>394</v>
      </c>
      <c r="E173" s="233" t="s">
        <v>11012</v>
      </c>
      <c r="F173" s="234" t="s">
        <v>11013</v>
      </c>
      <c r="G173" s="235" t="s">
        <v>5239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11015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 x14ac:dyDescent="0.2">
      <c r="A175" s="34"/>
      <c r="B175" s="35"/>
      <c r="C175" s="232" t="s">
        <v>368</v>
      </c>
      <c r="D175" s="232" t="s">
        <v>394</v>
      </c>
      <c r="E175" s="233" t="s">
        <v>11016</v>
      </c>
      <c r="F175" s="234" t="s">
        <v>11017</v>
      </c>
      <c r="G175" s="235" t="s">
        <v>5239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11018</v>
      </c>
    </row>
    <row r="176" spans="1:65" s="2" customFormat="1" ht="16.5" customHeight="1" x14ac:dyDescent="0.2">
      <c r="A176" s="34"/>
      <c r="B176" s="35"/>
      <c r="C176" s="232" t="s">
        <v>5992</v>
      </c>
      <c r="D176" s="232" t="s">
        <v>394</v>
      </c>
      <c r="E176" s="233" t="s">
        <v>11019</v>
      </c>
      <c r="F176" s="234" t="s">
        <v>11020</v>
      </c>
      <c r="G176" s="235" t="s">
        <v>5239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11021</v>
      </c>
    </row>
    <row r="177" spans="1:65" s="2" customFormat="1" ht="16.5" customHeight="1" x14ac:dyDescent="0.2">
      <c r="A177" s="34"/>
      <c r="B177" s="35"/>
      <c r="C177" s="232" t="s">
        <v>377</v>
      </c>
      <c r="D177" s="232" t="s">
        <v>394</v>
      </c>
      <c r="E177" s="233" t="s">
        <v>11022</v>
      </c>
      <c r="F177" s="234" t="s">
        <v>11023</v>
      </c>
      <c r="G177" s="235" t="s">
        <v>5239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11024</v>
      </c>
    </row>
    <row r="178" spans="1:65" s="2" customFormat="1" ht="16.5" customHeight="1" x14ac:dyDescent="0.2">
      <c r="A178" s="34"/>
      <c r="B178" s="35"/>
      <c r="C178" s="232" t="s">
        <v>7</v>
      </c>
      <c r="D178" s="232" t="s">
        <v>394</v>
      </c>
      <c r="E178" s="233" t="s">
        <v>11025</v>
      </c>
      <c r="F178" s="234" t="s">
        <v>11026</v>
      </c>
      <c r="G178" s="235" t="s">
        <v>5239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11027</v>
      </c>
    </row>
    <row r="179" spans="1:65" s="2" customFormat="1" ht="16.5" customHeight="1" x14ac:dyDescent="0.2">
      <c r="A179" s="34"/>
      <c r="B179" s="35"/>
      <c r="C179" s="192" t="s">
        <v>393</v>
      </c>
      <c r="D179" s="192" t="s">
        <v>274</v>
      </c>
      <c r="E179" s="193" t="s">
        <v>11028</v>
      </c>
      <c r="F179" s="194" t="s">
        <v>11029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11030</v>
      </c>
    </row>
    <row r="180" spans="1:65" s="2" customFormat="1" ht="11.25" x14ac:dyDescent="0.2">
      <c r="A180" s="34"/>
      <c r="B180" s="35"/>
      <c r="C180" s="36"/>
      <c r="D180" s="205" t="s">
        <v>281</v>
      </c>
      <c r="E180" s="36"/>
      <c r="F180" s="206" t="s">
        <v>11031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 x14ac:dyDescent="0.2">
      <c r="B181" s="176"/>
      <c r="C181" s="177"/>
      <c r="D181" s="178" t="s">
        <v>75</v>
      </c>
      <c r="E181" s="190" t="s">
        <v>11032</v>
      </c>
      <c r="F181" s="190" t="s">
        <v>11033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 x14ac:dyDescent="0.2">
      <c r="A182" s="34"/>
      <c r="B182" s="35"/>
      <c r="C182" s="192" t="s">
        <v>399</v>
      </c>
      <c r="D182" s="192" t="s">
        <v>274</v>
      </c>
      <c r="E182" s="193" t="s">
        <v>10340</v>
      </c>
      <c r="F182" s="194" t="s">
        <v>10341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11034</v>
      </c>
    </row>
    <row r="183" spans="1:65" s="2" customFormat="1" ht="16.5" customHeight="1" x14ac:dyDescent="0.2">
      <c r="A183" s="34"/>
      <c r="B183" s="35"/>
      <c r="C183" s="192" t="s">
        <v>413</v>
      </c>
      <c r="D183" s="192" t="s">
        <v>274</v>
      </c>
      <c r="E183" s="193" t="s">
        <v>10346</v>
      </c>
      <c r="F183" s="194" t="s">
        <v>10347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11035</v>
      </c>
    </row>
    <row r="184" spans="1:65" s="2" customFormat="1" ht="16.5" customHeight="1" x14ac:dyDescent="0.2">
      <c r="A184" s="34"/>
      <c r="B184" s="35"/>
      <c r="C184" s="192" t="s">
        <v>417</v>
      </c>
      <c r="D184" s="192" t="s">
        <v>274</v>
      </c>
      <c r="E184" s="193" t="s">
        <v>11036</v>
      </c>
      <c r="F184" s="194" t="s">
        <v>11037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11038</v>
      </c>
    </row>
    <row r="185" spans="1:65" s="2" customFormat="1" ht="16.5" customHeight="1" x14ac:dyDescent="0.2">
      <c r="A185" s="34"/>
      <c r="B185" s="35"/>
      <c r="C185" s="192" t="s">
        <v>431</v>
      </c>
      <c r="D185" s="192" t="s">
        <v>274</v>
      </c>
      <c r="E185" s="193" t="s">
        <v>11039</v>
      </c>
      <c r="F185" s="194" t="s">
        <v>10852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11040</v>
      </c>
    </row>
    <row r="186" spans="1:65" s="2" customFormat="1" ht="6.95" customHeight="1" x14ac:dyDescent="0.2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p+b8vHt+mCA2bQMcxwuZl10B0zebHZa1iXWmgWa8Byykj06nVfe0L+riSOmzKqgYX30cxEVbQV10e1aNxR+Yyg==" saltValue="C8gPwWeY/gNDJcun3JMmtSEcNE+V798IIJzMkNdD2SKUR7ixBHZdr2ukzenXs9ZwSr86KiUdOsF0A9LdLrf4Zg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 x14ac:dyDescent="0.2">
      <c r="A11" s="34"/>
      <c r="B11" s="39"/>
      <c r="C11" s="34"/>
      <c r="D11" s="34"/>
      <c r="E11" s="316" t="s">
        <v>11041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11042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 x14ac:dyDescent="0.2">
      <c r="A89" s="34"/>
      <c r="B89" s="35"/>
      <c r="C89" s="36"/>
      <c r="D89" s="36"/>
      <c r="E89" s="273" t="str">
        <f>E11</f>
        <v>D1_03_4h1-D04 - Slaboproudá elektrotechnika - Dotazy 2023-10-20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11043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11044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 x14ac:dyDescent="0.2">
      <c r="B101" s="160"/>
      <c r="C101" s="104"/>
      <c r="D101" s="161" t="s">
        <v>11045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 x14ac:dyDescent="0.2">
      <c r="B102" s="160"/>
      <c r="C102" s="104"/>
      <c r="D102" s="161" t="s">
        <v>11046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 x14ac:dyDescent="0.2">
      <c r="B103" s="160"/>
      <c r="C103" s="104"/>
      <c r="D103" s="161" t="s">
        <v>11047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 x14ac:dyDescent="0.2">
      <c r="B104" s="160"/>
      <c r="C104" s="104"/>
      <c r="D104" s="161" t="s">
        <v>11048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 x14ac:dyDescent="0.2">
      <c r="B105" s="154"/>
      <c r="C105" s="155"/>
      <c r="D105" s="156" t="s">
        <v>11049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 x14ac:dyDescent="0.2">
      <c r="B106" s="154"/>
      <c r="C106" s="155"/>
      <c r="D106" s="156" t="s">
        <v>11050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 x14ac:dyDescent="0.2">
      <c r="B107" s="154"/>
      <c r="C107" s="155"/>
      <c r="D107" s="156" t="s">
        <v>11051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 x14ac:dyDescent="0.2">
      <c r="B108" s="154"/>
      <c r="C108" s="155"/>
      <c r="D108" s="156" t="s">
        <v>11052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11053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 x14ac:dyDescent="0.2">
      <c r="B110" s="154"/>
      <c r="C110" s="155"/>
      <c r="D110" s="156" t="s">
        <v>11054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 x14ac:dyDescent="0.2">
      <c r="B111" s="154"/>
      <c r="C111" s="155"/>
      <c r="D111" s="156" t="s">
        <v>11055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 x14ac:dyDescent="0.2">
      <c r="B112" s="154"/>
      <c r="C112" s="155"/>
      <c r="D112" s="156" t="s">
        <v>11056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 x14ac:dyDescent="0.2">
      <c r="B113" s="154"/>
      <c r="C113" s="155"/>
      <c r="D113" s="156" t="s">
        <v>11057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 x14ac:dyDescent="0.2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 x14ac:dyDescent="0.2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 x14ac:dyDescent="0.2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 x14ac:dyDescent="0.2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 x14ac:dyDescent="0.2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 x14ac:dyDescent="0.2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 x14ac:dyDescent="0.2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30" customHeight="1" x14ac:dyDescent="0.2">
      <c r="A127" s="34"/>
      <c r="B127" s="35"/>
      <c r="C127" s="36"/>
      <c r="D127" s="36"/>
      <c r="E127" s="273" t="str">
        <f>E11</f>
        <v>D1_03_4h1-D04 - Slaboproudá elektrotechnika - Dotazy 2023-10-20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 x14ac:dyDescent="0.2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45233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 x14ac:dyDescent="0.2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 x14ac:dyDescent="0.2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 x14ac:dyDescent="0.2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 x14ac:dyDescent="0.2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 x14ac:dyDescent="0.2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 x14ac:dyDescent="0.25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 x14ac:dyDescent="0.2">
      <c r="B136" s="176"/>
      <c r="C136" s="177"/>
      <c r="D136" s="178" t="s">
        <v>75</v>
      </c>
      <c r="E136" s="179" t="s">
        <v>11058</v>
      </c>
      <c r="F136" s="179" t="s">
        <v>11059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 x14ac:dyDescent="0.2">
      <c r="A137" s="34"/>
      <c r="B137" s="35"/>
      <c r="C137" s="232" t="s">
        <v>16</v>
      </c>
      <c r="D137" s="232" t="s">
        <v>394</v>
      </c>
      <c r="E137" s="233" t="s">
        <v>11060</v>
      </c>
      <c r="F137" s="234" t="s">
        <v>11061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11063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 x14ac:dyDescent="0.2">
      <c r="A139" s="34"/>
      <c r="B139" s="35"/>
      <c r="C139" s="232" t="s">
        <v>84</v>
      </c>
      <c r="D139" s="232" t="s">
        <v>394</v>
      </c>
      <c r="E139" s="233" t="s">
        <v>11064</v>
      </c>
      <c r="F139" s="234" t="s">
        <v>11065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11066</v>
      </c>
    </row>
    <row r="140" spans="1:65" s="14" customFormat="1" ht="11.25" x14ac:dyDescent="0.2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 x14ac:dyDescent="0.2">
      <c r="A141" s="34"/>
      <c r="B141" s="35"/>
      <c r="C141" s="232" t="s">
        <v>291</v>
      </c>
      <c r="D141" s="232" t="s">
        <v>394</v>
      </c>
      <c r="E141" s="233" t="s">
        <v>11067</v>
      </c>
      <c r="F141" s="234" t="s">
        <v>11068</v>
      </c>
      <c r="G141" s="235" t="s">
        <v>185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11069</v>
      </c>
    </row>
    <row r="142" spans="1:65" s="14" customFormat="1" ht="11.25" x14ac:dyDescent="0.2">
      <c r="B142" s="221"/>
      <c r="C142" s="222"/>
      <c r="D142" s="212" t="s">
        <v>283</v>
      </c>
      <c r="E142" s="223" t="s">
        <v>1</v>
      </c>
      <c r="F142" s="224" t="s">
        <v>11070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 x14ac:dyDescent="0.2">
      <c r="A143" s="34"/>
      <c r="B143" s="35"/>
      <c r="C143" s="232" t="s">
        <v>279</v>
      </c>
      <c r="D143" s="232" t="s">
        <v>394</v>
      </c>
      <c r="E143" s="233" t="s">
        <v>11071</v>
      </c>
      <c r="F143" s="234" t="s">
        <v>11072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11073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4523</v>
      </c>
      <c r="D145" s="192" t="s">
        <v>274</v>
      </c>
      <c r="E145" s="193" t="s">
        <v>11074</v>
      </c>
      <c r="F145" s="194" t="s">
        <v>11075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11076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11077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 x14ac:dyDescent="0.2">
      <c r="A148" s="34"/>
      <c r="B148" s="35"/>
      <c r="C148" s="232" t="s">
        <v>305</v>
      </c>
      <c r="D148" s="232" t="s">
        <v>394</v>
      </c>
      <c r="E148" s="233" t="s">
        <v>11078</v>
      </c>
      <c r="F148" s="234" t="s">
        <v>11079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11080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11081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 x14ac:dyDescent="0.2">
      <c r="B150" s="221"/>
      <c r="C150" s="222"/>
      <c r="D150" s="212" t="s">
        <v>283</v>
      </c>
      <c r="E150" s="223" t="s">
        <v>1</v>
      </c>
      <c r="F150" s="224" t="s">
        <v>11082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11083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 x14ac:dyDescent="0.2">
      <c r="A153" s="34"/>
      <c r="B153" s="35"/>
      <c r="C153" s="232" t="s">
        <v>4532</v>
      </c>
      <c r="D153" s="232" t="s">
        <v>394</v>
      </c>
      <c r="E153" s="233" t="s">
        <v>11084</v>
      </c>
      <c r="F153" s="234" t="s">
        <v>11085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11086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313</v>
      </c>
      <c r="D155" s="192" t="s">
        <v>274</v>
      </c>
      <c r="E155" s="193" t="s">
        <v>11087</v>
      </c>
      <c r="F155" s="194" t="s">
        <v>11088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11089</v>
      </c>
    </row>
    <row r="156" spans="1:65" s="2" customFormat="1" ht="11.25" x14ac:dyDescent="0.2">
      <c r="A156" s="34"/>
      <c r="B156" s="35"/>
      <c r="C156" s="36"/>
      <c r="D156" s="205" t="s">
        <v>281</v>
      </c>
      <c r="E156" s="36"/>
      <c r="F156" s="206" t="s">
        <v>11090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232" t="s">
        <v>2526</v>
      </c>
      <c r="D158" s="232" t="s">
        <v>394</v>
      </c>
      <c r="E158" s="233" t="s">
        <v>11091</v>
      </c>
      <c r="F158" s="234" t="s">
        <v>11092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11093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 x14ac:dyDescent="0.2">
      <c r="A160" s="34"/>
      <c r="B160" s="35"/>
      <c r="C160" s="192" t="s">
        <v>320</v>
      </c>
      <c r="D160" s="192" t="s">
        <v>274</v>
      </c>
      <c r="E160" s="193" t="s">
        <v>11094</v>
      </c>
      <c r="F160" s="194" t="s">
        <v>11095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11096</v>
      </c>
    </row>
    <row r="161" spans="1:65" s="14" customFormat="1" ht="11.25" x14ac:dyDescent="0.2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 x14ac:dyDescent="0.2">
      <c r="B162" s="176"/>
      <c r="C162" s="177"/>
      <c r="D162" s="178" t="s">
        <v>75</v>
      </c>
      <c r="E162" s="179" t="s">
        <v>11097</v>
      </c>
      <c r="F162" s="179" t="s">
        <v>11098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 x14ac:dyDescent="0.2">
      <c r="B163" s="176"/>
      <c r="C163" s="177"/>
      <c r="D163" s="178" t="s">
        <v>75</v>
      </c>
      <c r="E163" s="190" t="s">
        <v>11099</v>
      </c>
      <c r="F163" s="190" t="s">
        <v>11100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24.2" customHeight="1" x14ac:dyDescent="0.2">
      <c r="A164" s="34"/>
      <c r="B164" s="35"/>
      <c r="C164" s="232" t="s">
        <v>330</v>
      </c>
      <c r="D164" s="232" t="s">
        <v>394</v>
      </c>
      <c r="E164" s="233" t="s">
        <v>11101</v>
      </c>
      <c r="F164" s="234" t="s">
        <v>11102</v>
      </c>
      <c r="G164" s="235" t="s">
        <v>5239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11103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 x14ac:dyDescent="0.2">
      <c r="A166" s="34"/>
      <c r="B166" s="35"/>
      <c r="C166" s="232" t="s">
        <v>344</v>
      </c>
      <c r="D166" s="232" t="s">
        <v>394</v>
      </c>
      <c r="E166" s="233" t="s">
        <v>11104</v>
      </c>
      <c r="F166" s="234" t="s">
        <v>11105</v>
      </c>
      <c r="G166" s="235" t="s">
        <v>5239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11106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 x14ac:dyDescent="0.2">
      <c r="A168" s="34"/>
      <c r="B168" s="35"/>
      <c r="C168" s="232" t="s">
        <v>4822</v>
      </c>
      <c r="D168" s="232" t="s">
        <v>394</v>
      </c>
      <c r="E168" s="233" t="s">
        <v>11107</v>
      </c>
      <c r="F168" s="234" t="s">
        <v>11108</v>
      </c>
      <c r="G168" s="235" t="s">
        <v>5239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11109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1.75" customHeight="1" x14ac:dyDescent="0.2">
      <c r="A170" s="34"/>
      <c r="B170" s="35"/>
      <c r="C170" s="232" t="s">
        <v>5118</v>
      </c>
      <c r="D170" s="232" t="s">
        <v>394</v>
      </c>
      <c r="E170" s="233" t="s">
        <v>11110</v>
      </c>
      <c r="F170" s="234" t="s">
        <v>11111</v>
      </c>
      <c r="G170" s="235" t="s">
        <v>5239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4822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 x14ac:dyDescent="0.2">
      <c r="A172" s="34"/>
      <c r="B172" s="35"/>
      <c r="C172" s="192" t="s">
        <v>8</v>
      </c>
      <c r="D172" s="192" t="s">
        <v>274</v>
      </c>
      <c r="E172" s="193" t="s">
        <v>11113</v>
      </c>
      <c r="F172" s="194" t="s">
        <v>11114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11115</v>
      </c>
    </row>
    <row r="173" spans="1:65" s="2" customFormat="1" ht="11.25" x14ac:dyDescent="0.2">
      <c r="A173" s="34"/>
      <c r="B173" s="35"/>
      <c r="C173" s="36"/>
      <c r="D173" s="205" t="s">
        <v>281</v>
      </c>
      <c r="E173" s="36"/>
      <c r="F173" s="206" t="s">
        <v>11116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5992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192" t="s">
        <v>358</v>
      </c>
      <c r="D175" s="192" t="s">
        <v>274</v>
      </c>
      <c r="E175" s="193" t="s">
        <v>11117</v>
      </c>
      <c r="F175" s="194" t="s">
        <v>11118</v>
      </c>
      <c r="G175" s="195" t="s">
        <v>5239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11119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 x14ac:dyDescent="0.2">
      <c r="B177" s="176"/>
      <c r="C177" s="177"/>
      <c r="D177" s="178" t="s">
        <v>75</v>
      </c>
      <c r="E177" s="190" t="s">
        <v>11120</v>
      </c>
      <c r="F177" s="190" t="s">
        <v>11121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 x14ac:dyDescent="0.2">
      <c r="A178" s="34"/>
      <c r="B178" s="35"/>
      <c r="C178" s="232" t="s">
        <v>363</v>
      </c>
      <c r="D178" s="232" t="s">
        <v>394</v>
      </c>
      <c r="E178" s="233" t="s">
        <v>11122</v>
      </c>
      <c r="F178" s="234" t="s">
        <v>11123</v>
      </c>
      <c r="G178" s="235" t="s">
        <v>5239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11124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 x14ac:dyDescent="0.2">
      <c r="A180" s="34"/>
      <c r="B180" s="35"/>
      <c r="C180" s="192" t="s">
        <v>368</v>
      </c>
      <c r="D180" s="192" t="s">
        <v>274</v>
      </c>
      <c r="E180" s="193" t="s">
        <v>11125</v>
      </c>
      <c r="F180" s="194" t="s">
        <v>11126</v>
      </c>
      <c r="G180" s="195" t="s">
        <v>5239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11127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 x14ac:dyDescent="0.2">
      <c r="B182" s="176"/>
      <c r="C182" s="177"/>
      <c r="D182" s="178" t="s">
        <v>75</v>
      </c>
      <c r="E182" s="190" t="s">
        <v>11128</v>
      </c>
      <c r="F182" s="190" t="s">
        <v>11129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 x14ac:dyDescent="0.2">
      <c r="A183" s="34"/>
      <c r="B183" s="35"/>
      <c r="C183" s="232" t="s">
        <v>5992</v>
      </c>
      <c r="D183" s="232" t="s">
        <v>394</v>
      </c>
      <c r="E183" s="233" t="s">
        <v>11130</v>
      </c>
      <c r="F183" s="234" t="s">
        <v>11131</v>
      </c>
      <c r="G183" s="235" t="s">
        <v>5239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 x14ac:dyDescent="0.2">
      <c r="A185" s="34"/>
      <c r="B185" s="35"/>
      <c r="C185" s="232" t="s">
        <v>377</v>
      </c>
      <c r="D185" s="232" t="s">
        <v>394</v>
      </c>
      <c r="E185" s="233" t="s">
        <v>11133</v>
      </c>
      <c r="F185" s="234" t="s">
        <v>11134</v>
      </c>
      <c r="G185" s="235" t="s">
        <v>5239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11135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 x14ac:dyDescent="0.2">
      <c r="A187" s="34"/>
      <c r="B187" s="35"/>
      <c r="C187" s="192" t="s">
        <v>7</v>
      </c>
      <c r="D187" s="192" t="s">
        <v>274</v>
      </c>
      <c r="E187" s="193" t="s">
        <v>11136</v>
      </c>
      <c r="F187" s="194" t="s">
        <v>11137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11138</v>
      </c>
    </row>
    <row r="188" spans="1:65" s="2" customFormat="1" ht="11.25" x14ac:dyDescent="0.2">
      <c r="A188" s="34"/>
      <c r="B188" s="35"/>
      <c r="C188" s="36"/>
      <c r="D188" s="205" t="s">
        <v>281</v>
      </c>
      <c r="E188" s="36"/>
      <c r="F188" s="206" t="s">
        <v>11139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 x14ac:dyDescent="0.2">
      <c r="A190" s="34"/>
      <c r="B190" s="35"/>
      <c r="C190" s="232" t="s">
        <v>393</v>
      </c>
      <c r="D190" s="232" t="s">
        <v>394</v>
      </c>
      <c r="E190" s="233" t="s">
        <v>11140</v>
      </c>
      <c r="F190" s="234" t="s">
        <v>11141</v>
      </c>
      <c r="G190" s="235" t="s">
        <v>5239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232" t="s">
        <v>399</v>
      </c>
      <c r="D192" s="232" t="s">
        <v>394</v>
      </c>
      <c r="E192" s="233" t="s">
        <v>11143</v>
      </c>
      <c r="F192" s="234" t="s">
        <v>11144</v>
      </c>
      <c r="G192" s="235" t="s">
        <v>5239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11145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 x14ac:dyDescent="0.2">
      <c r="A194" s="34"/>
      <c r="B194" s="35"/>
      <c r="C194" s="192" t="s">
        <v>413</v>
      </c>
      <c r="D194" s="192" t="s">
        <v>274</v>
      </c>
      <c r="E194" s="193" t="s">
        <v>11146</v>
      </c>
      <c r="F194" s="194" t="s">
        <v>11147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11148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11149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 x14ac:dyDescent="0.2">
      <c r="A197" s="34"/>
      <c r="B197" s="35"/>
      <c r="C197" s="232" t="s">
        <v>417</v>
      </c>
      <c r="D197" s="232" t="s">
        <v>394</v>
      </c>
      <c r="E197" s="233" t="s">
        <v>11150</v>
      </c>
      <c r="F197" s="234" t="s">
        <v>11151</v>
      </c>
      <c r="G197" s="235" t="s">
        <v>5239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5992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192" t="s">
        <v>431</v>
      </c>
      <c r="D199" s="192" t="s">
        <v>274</v>
      </c>
      <c r="E199" s="193" t="s">
        <v>11153</v>
      </c>
      <c r="F199" s="194" t="s">
        <v>11154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11155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11156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5992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 x14ac:dyDescent="0.2">
      <c r="A202" s="34"/>
      <c r="B202" s="35"/>
      <c r="C202" s="232" t="s">
        <v>448</v>
      </c>
      <c r="D202" s="232" t="s">
        <v>394</v>
      </c>
      <c r="E202" s="233" t="s">
        <v>11157</v>
      </c>
      <c r="F202" s="234" t="s">
        <v>11158</v>
      </c>
      <c r="G202" s="235" t="s">
        <v>5239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11159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 x14ac:dyDescent="0.2">
      <c r="A204" s="34"/>
      <c r="B204" s="35"/>
      <c r="C204" s="232" t="s">
        <v>453</v>
      </c>
      <c r="D204" s="232" t="s">
        <v>394</v>
      </c>
      <c r="E204" s="233" t="s">
        <v>11160</v>
      </c>
      <c r="F204" s="234" t="s">
        <v>11161</v>
      </c>
      <c r="G204" s="235" t="s">
        <v>5239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11162</v>
      </c>
    </row>
    <row r="205" spans="1:65" s="14" customFormat="1" ht="11.25" x14ac:dyDescent="0.2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 x14ac:dyDescent="0.2">
      <c r="A206" s="34"/>
      <c r="B206" s="35"/>
      <c r="C206" s="192" t="s">
        <v>464</v>
      </c>
      <c r="D206" s="192" t="s">
        <v>274</v>
      </c>
      <c r="E206" s="193" t="s">
        <v>11163</v>
      </c>
      <c r="F206" s="194" t="s">
        <v>11164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11165</v>
      </c>
    </row>
    <row r="207" spans="1:65" s="2" customFormat="1" ht="11.25" x14ac:dyDescent="0.2">
      <c r="A207" s="34"/>
      <c r="B207" s="35"/>
      <c r="C207" s="36"/>
      <c r="D207" s="205" t="s">
        <v>281</v>
      </c>
      <c r="E207" s="36"/>
      <c r="F207" s="206" t="s">
        <v>11166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 x14ac:dyDescent="0.2">
      <c r="A209" s="34"/>
      <c r="B209" s="35"/>
      <c r="C209" s="192" t="s">
        <v>471</v>
      </c>
      <c r="D209" s="192" t="s">
        <v>274</v>
      </c>
      <c r="E209" s="193" t="s">
        <v>11167</v>
      </c>
      <c r="F209" s="194" t="s">
        <v>11168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11169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11170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 x14ac:dyDescent="0.2">
      <c r="A212" s="34"/>
      <c r="B212" s="35"/>
      <c r="C212" s="232" t="s">
        <v>476</v>
      </c>
      <c r="D212" s="232" t="s">
        <v>394</v>
      </c>
      <c r="E212" s="233" t="s">
        <v>11171</v>
      </c>
      <c r="F212" s="234" t="s">
        <v>11172</v>
      </c>
      <c r="G212" s="235" t="s">
        <v>5239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11173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 x14ac:dyDescent="0.2">
      <c r="A214" s="34"/>
      <c r="B214" s="35"/>
      <c r="C214" s="192" t="s">
        <v>483</v>
      </c>
      <c r="D214" s="192" t="s">
        <v>274</v>
      </c>
      <c r="E214" s="193" t="s">
        <v>11174</v>
      </c>
      <c r="F214" s="194" t="s">
        <v>11175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11176</v>
      </c>
    </row>
    <row r="215" spans="1:65" s="2" customFormat="1" ht="11.25" x14ac:dyDescent="0.2">
      <c r="A215" s="34"/>
      <c r="B215" s="35"/>
      <c r="C215" s="36"/>
      <c r="D215" s="205" t="s">
        <v>281</v>
      </c>
      <c r="E215" s="36"/>
      <c r="F215" s="206" t="s">
        <v>11177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192" t="s">
        <v>491</v>
      </c>
      <c r="D217" s="192" t="s">
        <v>274</v>
      </c>
      <c r="E217" s="193" t="s">
        <v>11178</v>
      </c>
      <c r="F217" s="194" t="s">
        <v>11179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11180</v>
      </c>
    </row>
    <row r="218" spans="1:65" s="2" customFormat="1" ht="11.25" x14ac:dyDescent="0.2">
      <c r="A218" s="34"/>
      <c r="B218" s="35"/>
      <c r="C218" s="36"/>
      <c r="D218" s="205" t="s">
        <v>281</v>
      </c>
      <c r="E218" s="36"/>
      <c r="F218" s="206" t="s">
        <v>11181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 x14ac:dyDescent="0.2">
      <c r="A220" s="34"/>
      <c r="B220" s="35"/>
      <c r="C220" s="232" t="s">
        <v>496</v>
      </c>
      <c r="D220" s="232" t="s">
        <v>394</v>
      </c>
      <c r="E220" s="233" t="s">
        <v>11182</v>
      </c>
      <c r="F220" s="234" t="s">
        <v>11183</v>
      </c>
      <c r="G220" s="235" t="s">
        <v>5239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11184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 x14ac:dyDescent="0.2">
      <c r="A222" s="34"/>
      <c r="B222" s="35"/>
      <c r="C222" s="232" t="s">
        <v>504</v>
      </c>
      <c r="D222" s="232" t="s">
        <v>394</v>
      </c>
      <c r="E222" s="233" t="s">
        <v>11185</v>
      </c>
      <c r="F222" s="234" t="s">
        <v>11186</v>
      </c>
      <c r="G222" s="235" t="s">
        <v>5239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11187</v>
      </c>
    </row>
    <row r="223" spans="1:65" s="14" customFormat="1" ht="11.25" x14ac:dyDescent="0.2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 x14ac:dyDescent="0.2">
      <c r="A224" s="34"/>
      <c r="B224" s="35"/>
      <c r="C224" s="192" t="s">
        <v>511</v>
      </c>
      <c r="D224" s="192" t="s">
        <v>274</v>
      </c>
      <c r="E224" s="193" t="s">
        <v>11188</v>
      </c>
      <c r="F224" s="194" t="s">
        <v>11189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11190</v>
      </c>
    </row>
    <row r="225" spans="1:65" s="2" customFormat="1" ht="11.25" x14ac:dyDescent="0.2">
      <c r="A225" s="34"/>
      <c r="B225" s="35"/>
      <c r="C225" s="36"/>
      <c r="D225" s="205" t="s">
        <v>281</v>
      </c>
      <c r="E225" s="36"/>
      <c r="F225" s="206" t="s">
        <v>11191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 x14ac:dyDescent="0.2">
      <c r="A227" s="34"/>
      <c r="B227" s="35"/>
      <c r="C227" s="232" t="s">
        <v>516</v>
      </c>
      <c r="D227" s="232" t="s">
        <v>394</v>
      </c>
      <c r="E227" s="233" t="s">
        <v>11192</v>
      </c>
      <c r="F227" s="234" t="s">
        <v>11193</v>
      </c>
      <c r="G227" s="235" t="s">
        <v>5239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11194</v>
      </c>
    </row>
    <row r="228" spans="1:65" s="14" customFormat="1" ht="11.25" x14ac:dyDescent="0.2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 x14ac:dyDescent="0.2">
      <c r="A229" s="34"/>
      <c r="B229" s="35"/>
      <c r="C229" s="232" t="s">
        <v>523</v>
      </c>
      <c r="D229" s="232" t="s">
        <v>394</v>
      </c>
      <c r="E229" s="233" t="s">
        <v>11195</v>
      </c>
      <c r="F229" s="234" t="s">
        <v>11196</v>
      </c>
      <c r="G229" s="235" t="s">
        <v>5239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11197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 x14ac:dyDescent="0.2">
      <c r="A231" s="34"/>
      <c r="B231" s="35"/>
      <c r="C231" s="232" t="s">
        <v>531</v>
      </c>
      <c r="D231" s="232" t="s">
        <v>394</v>
      </c>
      <c r="E231" s="233" t="s">
        <v>11198</v>
      </c>
      <c r="F231" s="234" t="s">
        <v>11199</v>
      </c>
      <c r="G231" s="235" t="s">
        <v>5239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11200</v>
      </c>
    </row>
    <row r="232" spans="1:65" s="14" customFormat="1" ht="11.25" x14ac:dyDescent="0.2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 x14ac:dyDescent="0.2">
      <c r="A233" s="34"/>
      <c r="B233" s="35"/>
      <c r="C233" s="232" t="s">
        <v>536</v>
      </c>
      <c r="D233" s="232" t="s">
        <v>394</v>
      </c>
      <c r="E233" s="233" t="s">
        <v>11201</v>
      </c>
      <c r="F233" s="234" t="s">
        <v>11202</v>
      </c>
      <c r="G233" s="235" t="s">
        <v>5239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11203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 x14ac:dyDescent="0.2">
      <c r="A235" s="34"/>
      <c r="B235" s="35"/>
      <c r="C235" s="232" t="s">
        <v>544</v>
      </c>
      <c r="D235" s="232" t="s">
        <v>394</v>
      </c>
      <c r="E235" s="233" t="s">
        <v>11204</v>
      </c>
      <c r="F235" s="234" t="s">
        <v>11205</v>
      </c>
      <c r="G235" s="235" t="s">
        <v>5239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11206</v>
      </c>
    </row>
    <row r="236" spans="1:65" s="14" customFormat="1" ht="11.25" x14ac:dyDescent="0.2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 x14ac:dyDescent="0.2">
      <c r="B237" s="176"/>
      <c r="C237" s="177"/>
      <c r="D237" s="178" t="s">
        <v>75</v>
      </c>
      <c r="E237" s="190" t="s">
        <v>11207</v>
      </c>
      <c r="F237" s="190" t="s">
        <v>11208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 x14ac:dyDescent="0.2">
      <c r="A238" s="34"/>
      <c r="B238" s="35"/>
      <c r="C238" s="232" t="s">
        <v>551</v>
      </c>
      <c r="D238" s="232" t="s">
        <v>394</v>
      </c>
      <c r="E238" s="233" t="s">
        <v>10017</v>
      </c>
      <c r="F238" s="234" t="s">
        <v>11209</v>
      </c>
      <c r="G238" s="235" t="s">
        <v>5239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11210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 x14ac:dyDescent="0.2">
      <c r="A240" s="34"/>
      <c r="B240" s="35"/>
      <c r="C240" s="192" t="s">
        <v>559</v>
      </c>
      <c r="D240" s="192" t="s">
        <v>274</v>
      </c>
      <c r="E240" s="193" t="s">
        <v>11211</v>
      </c>
      <c r="F240" s="194" t="s">
        <v>11212</v>
      </c>
      <c r="G240" s="195" t="s">
        <v>5239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11213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 x14ac:dyDescent="0.2">
      <c r="A242" s="34"/>
      <c r="B242" s="35"/>
      <c r="C242" s="232" t="s">
        <v>574</v>
      </c>
      <c r="D242" s="232" t="s">
        <v>394</v>
      </c>
      <c r="E242" s="233" t="s">
        <v>11214</v>
      </c>
      <c r="F242" s="234" t="s">
        <v>11215</v>
      </c>
      <c r="G242" s="235" t="s">
        <v>5239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11216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 x14ac:dyDescent="0.2">
      <c r="A244" s="34"/>
      <c r="B244" s="35"/>
      <c r="C244" s="232" t="s">
        <v>584</v>
      </c>
      <c r="D244" s="232" t="s">
        <v>394</v>
      </c>
      <c r="E244" s="233" t="s">
        <v>11217</v>
      </c>
      <c r="F244" s="234" t="s">
        <v>11218</v>
      </c>
      <c r="G244" s="235" t="s">
        <v>5239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11219</v>
      </c>
    </row>
    <row r="245" spans="1:65" s="14" customFormat="1" ht="11.25" x14ac:dyDescent="0.2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 x14ac:dyDescent="0.2">
      <c r="A246" s="34"/>
      <c r="B246" s="35"/>
      <c r="C246" s="192" t="s">
        <v>594</v>
      </c>
      <c r="D246" s="192" t="s">
        <v>274</v>
      </c>
      <c r="E246" s="193" t="s">
        <v>11220</v>
      </c>
      <c r="F246" s="194" t="s">
        <v>11221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11222</v>
      </c>
    </row>
    <row r="247" spans="1:65" s="2" customFormat="1" ht="11.25" x14ac:dyDescent="0.2">
      <c r="A247" s="34"/>
      <c r="B247" s="35"/>
      <c r="C247" s="36"/>
      <c r="D247" s="205" t="s">
        <v>281</v>
      </c>
      <c r="E247" s="36"/>
      <c r="F247" s="206" t="s">
        <v>11223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 x14ac:dyDescent="0.2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 x14ac:dyDescent="0.2">
      <c r="A249" s="34"/>
      <c r="B249" s="35"/>
      <c r="C249" s="232" t="s">
        <v>606</v>
      </c>
      <c r="D249" s="232" t="s">
        <v>394</v>
      </c>
      <c r="E249" s="233" t="s">
        <v>11224</v>
      </c>
      <c r="F249" s="234" t="s">
        <v>11225</v>
      </c>
      <c r="G249" s="235" t="s">
        <v>5239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11226</v>
      </c>
    </row>
    <row r="250" spans="1:65" s="14" customFormat="1" ht="11.25" x14ac:dyDescent="0.2">
      <c r="B250" s="221"/>
      <c r="C250" s="222"/>
      <c r="D250" s="212" t="s">
        <v>283</v>
      </c>
      <c r="E250" s="223" t="s">
        <v>1</v>
      </c>
      <c r="F250" s="224" t="s">
        <v>11227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 x14ac:dyDescent="0.2">
      <c r="A251" s="34"/>
      <c r="B251" s="35"/>
      <c r="C251" s="192" t="s">
        <v>617</v>
      </c>
      <c r="D251" s="192" t="s">
        <v>274</v>
      </c>
      <c r="E251" s="193" t="s">
        <v>11228</v>
      </c>
      <c r="F251" s="194" t="s">
        <v>11229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11230</v>
      </c>
    </row>
    <row r="252" spans="1:65" s="2" customFormat="1" ht="11.25" x14ac:dyDescent="0.2">
      <c r="A252" s="34"/>
      <c r="B252" s="35"/>
      <c r="C252" s="36"/>
      <c r="D252" s="205" t="s">
        <v>281</v>
      </c>
      <c r="E252" s="36"/>
      <c r="F252" s="206" t="s">
        <v>11231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11227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 x14ac:dyDescent="0.2">
      <c r="A254" s="34"/>
      <c r="B254" s="35"/>
      <c r="C254" s="232" t="s">
        <v>632</v>
      </c>
      <c r="D254" s="232" t="s">
        <v>394</v>
      </c>
      <c r="E254" s="233" t="s">
        <v>11232</v>
      </c>
      <c r="F254" s="234" t="s">
        <v>11233</v>
      </c>
      <c r="G254" s="235" t="s">
        <v>5239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11234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11235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 x14ac:dyDescent="0.2">
      <c r="A256" s="34"/>
      <c r="B256" s="35"/>
      <c r="C256" s="192" t="s">
        <v>644</v>
      </c>
      <c r="D256" s="192" t="s">
        <v>274</v>
      </c>
      <c r="E256" s="193" t="s">
        <v>11236</v>
      </c>
      <c r="F256" s="194" t="s">
        <v>11237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11238</v>
      </c>
    </row>
    <row r="257" spans="1:65" s="2" customFormat="1" ht="11.25" x14ac:dyDescent="0.2">
      <c r="A257" s="34"/>
      <c r="B257" s="35"/>
      <c r="C257" s="36"/>
      <c r="D257" s="205" t="s">
        <v>281</v>
      </c>
      <c r="E257" s="36"/>
      <c r="F257" s="206" t="s">
        <v>11239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11240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 x14ac:dyDescent="0.2">
      <c r="A259" s="34"/>
      <c r="B259" s="35"/>
      <c r="C259" s="192" t="s">
        <v>653</v>
      </c>
      <c r="D259" s="192" t="s">
        <v>274</v>
      </c>
      <c r="E259" s="193" t="s">
        <v>11241</v>
      </c>
      <c r="F259" s="194" t="s">
        <v>11242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11243</v>
      </c>
    </row>
    <row r="260" spans="1:65" s="2" customFormat="1" ht="11.25" x14ac:dyDescent="0.2">
      <c r="A260" s="34"/>
      <c r="B260" s="35"/>
      <c r="C260" s="36"/>
      <c r="D260" s="205" t="s">
        <v>281</v>
      </c>
      <c r="E260" s="36"/>
      <c r="F260" s="206" t="s">
        <v>11244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 x14ac:dyDescent="0.2">
      <c r="B261" s="221"/>
      <c r="C261" s="222"/>
      <c r="D261" s="212" t="s">
        <v>283</v>
      </c>
      <c r="E261" s="223" t="s">
        <v>1</v>
      </c>
      <c r="F261" s="224" t="s">
        <v>11227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 x14ac:dyDescent="0.2">
      <c r="A262" s="34"/>
      <c r="B262" s="35"/>
      <c r="C262" s="232" t="s">
        <v>662</v>
      </c>
      <c r="D262" s="232" t="s">
        <v>394</v>
      </c>
      <c r="E262" s="233" t="s">
        <v>11245</v>
      </c>
      <c r="F262" s="234" t="s">
        <v>11246</v>
      </c>
      <c r="G262" s="235" t="s">
        <v>5239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11247</v>
      </c>
    </row>
    <row r="263" spans="1:65" s="14" customFormat="1" ht="11.25" x14ac:dyDescent="0.2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 x14ac:dyDescent="0.2">
      <c r="A264" s="34"/>
      <c r="B264" s="35"/>
      <c r="C264" s="232" t="s">
        <v>667</v>
      </c>
      <c r="D264" s="232" t="s">
        <v>394</v>
      </c>
      <c r="E264" s="233" t="s">
        <v>11248</v>
      </c>
      <c r="F264" s="234" t="s">
        <v>11249</v>
      </c>
      <c r="G264" s="235" t="s">
        <v>5239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11250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 x14ac:dyDescent="0.2">
      <c r="A266" s="34"/>
      <c r="B266" s="35"/>
      <c r="C266" s="232" t="s">
        <v>676</v>
      </c>
      <c r="D266" s="232" t="s">
        <v>394</v>
      </c>
      <c r="E266" s="233" t="s">
        <v>11251</v>
      </c>
      <c r="F266" s="234" t="s">
        <v>11252</v>
      </c>
      <c r="G266" s="235" t="s">
        <v>5239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11253</v>
      </c>
    </row>
    <row r="267" spans="1:65" s="14" customFormat="1" ht="11.25" x14ac:dyDescent="0.2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 x14ac:dyDescent="0.2">
      <c r="A268" s="34"/>
      <c r="B268" s="35"/>
      <c r="C268" s="232" t="s">
        <v>684</v>
      </c>
      <c r="D268" s="232" t="s">
        <v>394</v>
      </c>
      <c r="E268" s="233" t="s">
        <v>11254</v>
      </c>
      <c r="F268" s="234" t="s">
        <v>11255</v>
      </c>
      <c r="G268" s="235" t="s">
        <v>5239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11256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 x14ac:dyDescent="0.2">
      <c r="A270" s="34"/>
      <c r="B270" s="35"/>
      <c r="C270" s="192" t="s">
        <v>692</v>
      </c>
      <c r="D270" s="192" t="s">
        <v>274</v>
      </c>
      <c r="E270" s="193" t="s">
        <v>11257</v>
      </c>
      <c r="F270" s="194" t="s">
        <v>11258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11259</v>
      </c>
    </row>
    <row r="271" spans="1:65" s="2" customFormat="1" ht="11.25" x14ac:dyDescent="0.2">
      <c r="A271" s="34"/>
      <c r="B271" s="35"/>
      <c r="C271" s="36"/>
      <c r="D271" s="205" t="s">
        <v>281</v>
      </c>
      <c r="E271" s="36"/>
      <c r="F271" s="206" t="s">
        <v>11260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 x14ac:dyDescent="0.2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 x14ac:dyDescent="0.2">
      <c r="A273" s="34"/>
      <c r="B273" s="35"/>
      <c r="C273" s="192" t="s">
        <v>701</v>
      </c>
      <c r="D273" s="192" t="s">
        <v>274</v>
      </c>
      <c r="E273" s="193" t="s">
        <v>11261</v>
      </c>
      <c r="F273" s="194" t="s">
        <v>11262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11263</v>
      </c>
    </row>
    <row r="274" spans="1:65" s="2" customFormat="1" ht="11.25" x14ac:dyDescent="0.2">
      <c r="A274" s="34"/>
      <c r="B274" s="35"/>
      <c r="C274" s="36"/>
      <c r="D274" s="205" t="s">
        <v>281</v>
      </c>
      <c r="E274" s="36"/>
      <c r="F274" s="206" t="s">
        <v>11264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 x14ac:dyDescent="0.2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 x14ac:dyDescent="0.2">
      <c r="A276" s="34"/>
      <c r="B276" s="35"/>
      <c r="C276" s="192" t="s">
        <v>713</v>
      </c>
      <c r="D276" s="192" t="s">
        <v>274</v>
      </c>
      <c r="E276" s="193" t="s">
        <v>11265</v>
      </c>
      <c r="F276" s="194" t="s">
        <v>11266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11267</v>
      </c>
    </row>
    <row r="277" spans="1:65" s="2" customFormat="1" ht="11.25" x14ac:dyDescent="0.2">
      <c r="A277" s="34"/>
      <c r="B277" s="35"/>
      <c r="C277" s="36"/>
      <c r="D277" s="205" t="s">
        <v>281</v>
      </c>
      <c r="E277" s="36"/>
      <c r="F277" s="206" t="s">
        <v>11268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 x14ac:dyDescent="0.2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 x14ac:dyDescent="0.2">
      <c r="A279" s="34"/>
      <c r="B279" s="35"/>
      <c r="C279" s="232" t="s">
        <v>718</v>
      </c>
      <c r="D279" s="232" t="s">
        <v>394</v>
      </c>
      <c r="E279" s="233" t="s">
        <v>11269</v>
      </c>
      <c r="F279" s="234" t="s">
        <v>11270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11271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 x14ac:dyDescent="0.2">
      <c r="A281" s="34"/>
      <c r="B281" s="35"/>
      <c r="C281" s="192" t="s">
        <v>727</v>
      </c>
      <c r="D281" s="192" t="s">
        <v>274</v>
      </c>
      <c r="E281" s="193" t="s">
        <v>11272</v>
      </c>
      <c r="F281" s="194" t="s">
        <v>11273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11274</v>
      </c>
    </row>
    <row r="282" spans="1:65" s="2" customFormat="1" ht="11.25" x14ac:dyDescent="0.2">
      <c r="A282" s="34"/>
      <c r="B282" s="35"/>
      <c r="C282" s="36"/>
      <c r="D282" s="205" t="s">
        <v>281</v>
      </c>
      <c r="E282" s="36"/>
      <c r="F282" s="206" t="s">
        <v>11275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 x14ac:dyDescent="0.2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 x14ac:dyDescent="0.2">
      <c r="A284" s="34"/>
      <c r="B284" s="35"/>
      <c r="C284" s="232" t="s">
        <v>733</v>
      </c>
      <c r="D284" s="232" t="s">
        <v>394</v>
      </c>
      <c r="E284" s="233" t="s">
        <v>11276</v>
      </c>
      <c r="F284" s="234" t="s">
        <v>11277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11278</v>
      </c>
    </row>
    <row r="285" spans="1:65" s="14" customFormat="1" ht="11.25" x14ac:dyDescent="0.2">
      <c r="B285" s="221"/>
      <c r="C285" s="222"/>
      <c r="D285" s="212" t="s">
        <v>283</v>
      </c>
      <c r="E285" s="223" t="s">
        <v>1</v>
      </c>
      <c r="F285" s="224" t="s">
        <v>6946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 x14ac:dyDescent="0.2">
      <c r="A286" s="34"/>
      <c r="B286" s="35"/>
      <c r="C286" s="192" t="s">
        <v>741</v>
      </c>
      <c r="D286" s="192" t="s">
        <v>274</v>
      </c>
      <c r="E286" s="193" t="s">
        <v>11279</v>
      </c>
      <c r="F286" s="194" t="s">
        <v>11280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11281</v>
      </c>
    </row>
    <row r="287" spans="1:65" s="2" customFormat="1" ht="11.25" x14ac:dyDescent="0.2">
      <c r="A287" s="34"/>
      <c r="B287" s="35"/>
      <c r="C287" s="36"/>
      <c r="D287" s="205" t="s">
        <v>281</v>
      </c>
      <c r="E287" s="36"/>
      <c r="F287" s="206" t="s">
        <v>11282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 x14ac:dyDescent="0.2">
      <c r="A289" s="34"/>
      <c r="B289" s="35"/>
      <c r="C289" s="192" t="s">
        <v>755</v>
      </c>
      <c r="D289" s="192" t="s">
        <v>274</v>
      </c>
      <c r="E289" s="193" t="s">
        <v>11283</v>
      </c>
      <c r="F289" s="194" t="s">
        <v>11284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11285</v>
      </c>
    </row>
    <row r="290" spans="1:65" s="2" customFormat="1" ht="11.25" x14ac:dyDescent="0.2">
      <c r="A290" s="34"/>
      <c r="B290" s="35"/>
      <c r="C290" s="36"/>
      <c r="D290" s="205" t="s">
        <v>281</v>
      </c>
      <c r="E290" s="36"/>
      <c r="F290" s="206" t="s">
        <v>11286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 x14ac:dyDescent="0.2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 x14ac:dyDescent="0.2">
      <c r="B292" s="176"/>
      <c r="C292" s="177"/>
      <c r="D292" s="178" t="s">
        <v>75</v>
      </c>
      <c r="E292" s="179" t="s">
        <v>11287</v>
      </c>
      <c r="F292" s="179" t="s">
        <v>11288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 x14ac:dyDescent="0.2">
      <c r="A293" s="34"/>
      <c r="B293" s="35"/>
      <c r="C293" s="232" t="s">
        <v>765</v>
      </c>
      <c r="D293" s="232" t="s">
        <v>394</v>
      </c>
      <c r="E293" s="233" t="s">
        <v>11289</v>
      </c>
      <c r="F293" s="234" t="s">
        <v>11290</v>
      </c>
      <c r="G293" s="235" t="s">
        <v>5239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11291</v>
      </c>
    </row>
    <row r="294" spans="1:65" s="14" customFormat="1" ht="11.25" x14ac:dyDescent="0.2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 x14ac:dyDescent="0.2">
      <c r="A295" s="34"/>
      <c r="B295" s="35"/>
      <c r="C295" s="192" t="s">
        <v>771</v>
      </c>
      <c r="D295" s="192" t="s">
        <v>274</v>
      </c>
      <c r="E295" s="193" t="s">
        <v>11292</v>
      </c>
      <c r="F295" s="194" t="s">
        <v>11293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11294</v>
      </c>
    </row>
    <row r="296" spans="1:65" s="2" customFormat="1" ht="11.25" x14ac:dyDescent="0.2">
      <c r="A296" s="34"/>
      <c r="B296" s="35"/>
      <c r="C296" s="36"/>
      <c r="D296" s="205" t="s">
        <v>281</v>
      </c>
      <c r="E296" s="36"/>
      <c r="F296" s="206" t="s">
        <v>11295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 x14ac:dyDescent="0.2">
      <c r="A298" s="34"/>
      <c r="B298" s="35"/>
      <c r="C298" s="232" t="s">
        <v>781</v>
      </c>
      <c r="D298" s="232" t="s">
        <v>394</v>
      </c>
      <c r="E298" s="233" t="s">
        <v>11296</v>
      </c>
      <c r="F298" s="234" t="s">
        <v>11297</v>
      </c>
      <c r="G298" s="235" t="s">
        <v>5239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11298</v>
      </c>
    </row>
    <row r="299" spans="1:65" s="14" customFormat="1" ht="11.25" x14ac:dyDescent="0.2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 x14ac:dyDescent="0.2">
      <c r="A300" s="34"/>
      <c r="B300" s="35"/>
      <c r="C300" s="232" t="s">
        <v>789</v>
      </c>
      <c r="D300" s="232" t="s">
        <v>394</v>
      </c>
      <c r="E300" s="233" t="s">
        <v>11299</v>
      </c>
      <c r="F300" s="234" t="s">
        <v>11300</v>
      </c>
      <c r="G300" s="235" t="s">
        <v>5239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11301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 x14ac:dyDescent="0.2">
      <c r="A302" s="34"/>
      <c r="B302" s="35"/>
      <c r="C302" s="192" t="s">
        <v>794</v>
      </c>
      <c r="D302" s="192" t="s">
        <v>274</v>
      </c>
      <c r="E302" s="193" t="s">
        <v>11302</v>
      </c>
      <c r="F302" s="194" t="s">
        <v>11303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11304</v>
      </c>
    </row>
    <row r="303" spans="1:65" s="2" customFormat="1" ht="11.25" x14ac:dyDescent="0.2">
      <c r="A303" s="34"/>
      <c r="B303" s="35"/>
      <c r="C303" s="36"/>
      <c r="D303" s="205" t="s">
        <v>281</v>
      </c>
      <c r="E303" s="36"/>
      <c r="F303" s="206" t="s">
        <v>11305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 x14ac:dyDescent="0.2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 x14ac:dyDescent="0.2">
      <c r="A305" s="34"/>
      <c r="B305" s="35"/>
      <c r="C305" s="232" t="s">
        <v>802</v>
      </c>
      <c r="D305" s="232" t="s">
        <v>394</v>
      </c>
      <c r="E305" s="233" t="s">
        <v>11306</v>
      </c>
      <c r="F305" s="234" t="s">
        <v>11307</v>
      </c>
      <c r="G305" s="235" t="s">
        <v>5239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11308</v>
      </c>
    </row>
    <row r="306" spans="1:65" s="14" customFormat="1" ht="11.25" x14ac:dyDescent="0.2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 x14ac:dyDescent="0.2">
      <c r="A307" s="34"/>
      <c r="B307" s="35"/>
      <c r="C307" s="232" t="s">
        <v>809</v>
      </c>
      <c r="D307" s="232" t="s">
        <v>394</v>
      </c>
      <c r="E307" s="233" t="s">
        <v>11309</v>
      </c>
      <c r="F307" s="234" t="s">
        <v>11310</v>
      </c>
      <c r="G307" s="235" t="s">
        <v>5239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11311</v>
      </c>
    </row>
    <row r="308" spans="1:65" s="14" customFormat="1" ht="11.25" x14ac:dyDescent="0.2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 x14ac:dyDescent="0.2">
      <c r="A309" s="34"/>
      <c r="B309" s="35"/>
      <c r="C309" s="232" t="s">
        <v>816</v>
      </c>
      <c r="D309" s="232" t="s">
        <v>394</v>
      </c>
      <c r="E309" s="233" t="s">
        <v>11312</v>
      </c>
      <c r="F309" s="234" t="s">
        <v>11313</v>
      </c>
      <c r="G309" s="235" t="s">
        <v>5239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11314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 x14ac:dyDescent="0.2">
      <c r="A311" s="34"/>
      <c r="B311" s="35"/>
      <c r="C311" s="232" t="s">
        <v>824</v>
      </c>
      <c r="D311" s="232" t="s">
        <v>394</v>
      </c>
      <c r="E311" s="233" t="s">
        <v>11315</v>
      </c>
      <c r="F311" s="234" t="s">
        <v>11316</v>
      </c>
      <c r="G311" s="235" t="s">
        <v>5239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11317</v>
      </c>
    </row>
    <row r="312" spans="1:65" s="14" customFormat="1" ht="11.25" x14ac:dyDescent="0.2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 x14ac:dyDescent="0.2">
      <c r="A313" s="34"/>
      <c r="B313" s="35"/>
      <c r="C313" s="192" t="s">
        <v>844</v>
      </c>
      <c r="D313" s="192" t="s">
        <v>274</v>
      </c>
      <c r="E313" s="193" t="s">
        <v>11318</v>
      </c>
      <c r="F313" s="194" t="s">
        <v>11319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11320</v>
      </c>
    </row>
    <row r="314" spans="1:65" s="2" customFormat="1" ht="11.25" x14ac:dyDescent="0.2">
      <c r="A314" s="34"/>
      <c r="B314" s="35"/>
      <c r="C314" s="36"/>
      <c r="D314" s="205" t="s">
        <v>281</v>
      </c>
      <c r="E314" s="36"/>
      <c r="F314" s="206" t="s">
        <v>11321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 x14ac:dyDescent="0.2">
      <c r="A316" s="34"/>
      <c r="B316" s="35"/>
      <c r="C316" s="232" t="s">
        <v>856</v>
      </c>
      <c r="D316" s="232" t="s">
        <v>394</v>
      </c>
      <c r="E316" s="233" t="s">
        <v>11224</v>
      </c>
      <c r="F316" s="234" t="s">
        <v>11225</v>
      </c>
      <c r="G316" s="235" t="s">
        <v>5239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11322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 x14ac:dyDescent="0.2">
      <c r="A318" s="34"/>
      <c r="B318" s="35"/>
      <c r="C318" s="192" t="s">
        <v>871</v>
      </c>
      <c r="D318" s="192" t="s">
        <v>274</v>
      </c>
      <c r="E318" s="193" t="s">
        <v>11228</v>
      </c>
      <c r="F318" s="194" t="s">
        <v>11229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11323</v>
      </c>
    </row>
    <row r="319" spans="1:65" s="2" customFormat="1" ht="11.25" x14ac:dyDescent="0.2">
      <c r="A319" s="34"/>
      <c r="B319" s="35"/>
      <c r="C319" s="36"/>
      <c r="D319" s="205" t="s">
        <v>281</v>
      </c>
      <c r="E319" s="36"/>
      <c r="F319" s="206" t="s">
        <v>11231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 x14ac:dyDescent="0.2">
      <c r="A321" s="34"/>
      <c r="B321" s="35"/>
      <c r="C321" s="232" t="s">
        <v>901</v>
      </c>
      <c r="D321" s="232" t="s">
        <v>394</v>
      </c>
      <c r="E321" s="233" t="s">
        <v>11324</v>
      </c>
      <c r="F321" s="234" t="s">
        <v>11325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11326</v>
      </c>
    </row>
    <row r="322" spans="1:65" s="14" customFormat="1" ht="11.25" x14ac:dyDescent="0.2">
      <c r="B322" s="221"/>
      <c r="C322" s="222"/>
      <c r="D322" s="212" t="s">
        <v>283</v>
      </c>
      <c r="E322" s="223" t="s">
        <v>1</v>
      </c>
      <c r="F322" s="224" t="s">
        <v>11327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11328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 x14ac:dyDescent="0.2">
      <c r="B324" s="221"/>
      <c r="C324" s="222"/>
      <c r="D324" s="212" t="s">
        <v>283</v>
      </c>
      <c r="E324" s="223" t="s">
        <v>1</v>
      </c>
      <c r="F324" s="224" t="s">
        <v>10081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 x14ac:dyDescent="0.2">
      <c r="A325" s="34"/>
      <c r="B325" s="35"/>
      <c r="C325" s="232" t="s">
        <v>921</v>
      </c>
      <c r="D325" s="232" t="s">
        <v>394</v>
      </c>
      <c r="E325" s="233" t="s">
        <v>11329</v>
      </c>
      <c r="F325" s="234" t="s">
        <v>11330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11331</v>
      </c>
    </row>
    <row r="326" spans="1:65" s="14" customFormat="1" ht="11.25" x14ac:dyDescent="0.2">
      <c r="B326" s="221"/>
      <c r="C326" s="222"/>
      <c r="D326" s="212" t="s">
        <v>283</v>
      </c>
      <c r="E326" s="223" t="s">
        <v>1</v>
      </c>
      <c r="F326" s="224" t="s">
        <v>11227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 x14ac:dyDescent="0.2">
      <c r="A327" s="34"/>
      <c r="B327" s="35"/>
      <c r="C327" s="232" t="s">
        <v>936</v>
      </c>
      <c r="D327" s="232" t="s">
        <v>394</v>
      </c>
      <c r="E327" s="233" t="s">
        <v>11332</v>
      </c>
      <c r="F327" s="234" t="s">
        <v>11333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11334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11227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232" t="s">
        <v>941</v>
      </c>
      <c r="D329" s="232" t="s">
        <v>394</v>
      </c>
      <c r="E329" s="233" t="s">
        <v>11335</v>
      </c>
      <c r="F329" s="234" t="s">
        <v>11336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11337</v>
      </c>
    </row>
    <row r="330" spans="1:65" s="14" customFormat="1" ht="11.25" x14ac:dyDescent="0.2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 x14ac:dyDescent="0.2">
      <c r="A331" s="34"/>
      <c r="B331" s="35"/>
      <c r="C331" s="232" t="s">
        <v>949</v>
      </c>
      <c r="D331" s="232" t="s">
        <v>394</v>
      </c>
      <c r="E331" s="233" t="s">
        <v>11338</v>
      </c>
      <c r="F331" s="234" t="s">
        <v>11339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11340</v>
      </c>
    </row>
    <row r="332" spans="1:65" s="14" customFormat="1" ht="11.25" x14ac:dyDescent="0.2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 x14ac:dyDescent="0.2">
      <c r="A333" s="34"/>
      <c r="B333" s="35"/>
      <c r="C333" s="192" t="s">
        <v>957</v>
      </c>
      <c r="D333" s="192" t="s">
        <v>274</v>
      </c>
      <c r="E333" s="193" t="s">
        <v>10280</v>
      </c>
      <c r="F333" s="194" t="s">
        <v>10281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11341</v>
      </c>
    </row>
    <row r="334" spans="1:65" s="2" customFormat="1" ht="11.25" x14ac:dyDescent="0.2">
      <c r="A334" s="34"/>
      <c r="B334" s="35"/>
      <c r="C334" s="36"/>
      <c r="D334" s="205" t="s">
        <v>281</v>
      </c>
      <c r="E334" s="36"/>
      <c r="F334" s="206" t="s">
        <v>10283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11342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 x14ac:dyDescent="0.2">
      <c r="A336" s="34"/>
      <c r="B336" s="35"/>
      <c r="C336" s="232" t="s">
        <v>965</v>
      </c>
      <c r="D336" s="232" t="s">
        <v>394</v>
      </c>
      <c r="E336" s="233" t="s">
        <v>11343</v>
      </c>
      <c r="F336" s="234" t="s">
        <v>11344</v>
      </c>
      <c r="G336" s="235" t="s">
        <v>5239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11345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 x14ac:dyDescent="0.2">
      <c r="B338" s="176"/>
      <c r="C338" s="177"/>
      <c r="D338" s="178" t="s">
        <v>75</v>
      </c>
      <c r="E338" s="179" t="s">
        <v>11346</v>
      </c>
      <c r="F338" s="179" t="s">
        <v>11347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 x14ac:dyDescent="0.2">
      <c r="A339" s="34"/>
      <c r="B339" s="35"/>
      <c r="C339" s="232" t="s">
        <v>972</v>
      </c>
      <c r="D339" s="232" t="s">
        <v>394</v>
      </c>
      <c r="E339" s="233" t="s">
        <v>11348</v>
      </c>
      <c r="F339" s="234" t="s">
        <v>11349</v>
      </c>
      <c r="G339" s="235" t="s">
        <v>5239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11350</v>
      </c>
    </row>
    <row r="340" spans="1:65" s="14" customFormat="1" ht="11.25" x14ac:dyDescent="0.2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 x14ac:dyDescent="0.2">
      <c r="A341" s="34"/>
      <c r="B341" s="35"/>
      <c r="C341" s="192" t="s">
        <v>6379</v>
      </c>
      <c r="D341" s="192" t="s">
        <v>274</v>
      </c>
      <c r="E341" s="193" t="s">
        <v>11351</v>
      </c>
      <c r="F341" s="194" t="s">
        <v>11352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11353</v>
      </c>
    </row>
    <row r="342" spans="1:65" s="2" customFormat="1" ht="11.25" x14ac:dyDescent="0.2">
      <c r="A342" s="34"/>
      <c r="B342" s="35"/>
      <c r="C342" s="36"/>
      <c r="D342" s="205" t="s">
        <v>281</v>
      </c>
      <c r="E342" s="36"/>
      <c r="F342" s="206" t="s">
        <v>11354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 x14ac:dyDescent="0.2">
      <c r="A344" s="34"/>
      <c r="B344" s="35"/>
      <c r="C344" s="232" t="s">
        <v>6384</v>
      </c>
      <c r="D344" s="232" t="s">
        <v>394</v>
      </c>
      <c r="E344" s="233" t="s">
        <v>11355</v>
      </c>
      <c r="F344" s="234" t="s">
        <v>11356</v>
      </c>
      <c r="G344" s="235" t="s">
        <v>5239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11357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 x14ac:dyDescent="0.2">
      <c r="A346" s="34"/>
      <c r="B346" s="35"/>
      <c r="C346" s="192" t="s">
        <v>978</v>
      </c>
      <c r="D346" s="192" t="s">
        <v>274</v>
      </c>
      <c r="E346" s="193" t="s">
        <v>11358</v>
      </c>
      <c r="F346" s="194" t="s">
        <v>11359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11360</v>
      </c>
    </row>
    <row r="347" spans="1:65" s="2" customFormat="1" ht="11.25" x14ac:dyDescent="0.2">
      <c r="A347" s="34"/>
      <c r="B347" s="35"/>
      <c r="C347" s="36"/>
      <c r="D347" s="205" t="s">
        <v>281</v>
      </c>
      <c r="E347" s="36"/>
      <c r="F347" s="206" t="s">
        <v>11361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 x14ac:dyDescent="0.2">
      <c r="A349" s="34"/>
      <c r="B349" s="35"/>
      <c r="C349" s="232" t="s">
        <v>985</v>
      </c>
      <c r="D349" s="232" t="s">
        <v>394</v>
      </c>
      <c r="E349" s="233" t="s">
        <v>11362</v>
      </c>
      <c r="F349" s="234" t="s">
        <v>11363</v>
      </c>
      <c r="G349" s="235" t="s">
        <v>5239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11364</v>
      </c>
    </row>
    <row r="350" spans="1:65" s="14" customFormat="1" ht="11.25" x14ac:dyDescent="0.2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 x14ac:dyDescent="0.2">
      <c r="A351" s="34"/>
      <c r="B351" s="35"/>
      <c r="C351" s="232" t="s">
        <v>4974</v>
      </c>
      <c r="D351" s="232" t="s">
        <v>394</v>
      </c>
      <c r="E351" s="233" t="s">
        <v>11365</v>
      </c>
      <c r="F351" s="234" t="s">
        <v>11366</v>
      </c>
      <c r="G351" s="235" t="s">
        <v>5239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11367</v>
      </c>
    </row>
    <row r="352" spans="1:65" s="14" customFormat="1" ht="11.25" x14ac:dyDescent="0.2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 x14ac:dyDescent="0.2">
      <c r="A353" s="34"/>
      <c r="B353" s="35"/>
      <c r="C353" s="192" t="s">
        <v>6405</v>
      </c>
      <c r="D353" s="192" t="s">
        <v>274</v>
      </c>
      <c r="E353" s="193" t="s">
        <v>11368</v>
      </c>
      <c r="F353" s="194" t="s">
        <v>11369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11370</v>
      </c>
    </row>
    <row r="354" spans="1:65" s="2" customFormat="1" ht="11.25" x14ac:dyDescent="0.2">
      <c r="A354" s="34"/>
      <c r="B354" s="35"/>
      <c r="C354" s="36"/>
      <c r="D354" s="205" t="s">
        <v>281</v>
      </c>
      <c r="E354" s="36"/>
      <c r="F354" s="206" t="s">
        <v>11371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 x14ac:dyDescent="0.2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 x14ac:dyDescent="0.2">
      <c r="B356" s="176"/>
      <c r="C356" s="177"/>
      <c r="D356" s="178" t="s">
        <v>75</v>
      </c>
      <c r="E356" s="179" t="s">
        <v>11372</v>
      </c>
      <c r="F356" s="179" t="s">
        <v>11373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 x14ac:dyDescent="0.2">
      <c r="A357" s="34"/>
      <c r="B357" s="35"/>
      <c r="C357" s="232" t="s">
        <v>992</v>
      </c>
      <c r="D357" s="232" t="s">
        <v>394</v>
      </c>
      <c r="E357" s="233" t="s">
        <v>11214</v>
      </c>
      <c r="F357" s="234" t="s">
        <v>11215</v>
      </c>
      <c r="G357" s="235" t="s">
        <v>5239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11374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 x14ac:dyDescent="0.2">
      <c r="A359" s="34"/>
      <c r="B359" s="35"/>
      <c r="C359" s="192" t="s">
        <v>1001</v>
      </c>
      <c r="D359" s="192" t="s">
        <v>274</v>
      </c>
      <c r="E359" s="193" t="s">
        <v>11220</v>
      </c>
      <c r="F359" s="194" t="s">
        <v>11221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11375</v>
      </c>
    </row>
    <row r="360" spans="1:65" s="2" customFormat="1" ht="11.25" x14ac:dyDescent="0.2">
      <c r="A360" s="34"/>
      <c r="B360" s="35"/>
      <c r="C360" s="36"/>
      <c r="D360" s="205" t="s">
        <v>281</v>
      </c>
      <c r="E360" s="36"/>
      <c r="F360" s="206" t="s">
        <v>11223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 x14ac:dyDescent="0.2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 x14ac:dyDescent="0.2">
      <c r="A362" s="34"/>
      <c r="B362" s="35"/>
      <c r="C362" s="232" t="s">
        <v>1009</v>
      </c>
      <c r="D362" s="232" t="s">
        <v>394</v>
      </c>
      <c r="E362" s="233" t="s">
        <v>11376</v>
      </c>
      <c r="F362" s="234" t="s">
        <v>11377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11378</v>
      </c>
    </row>
    <row r="363" spans="1:65" s="14" customFormat="1" ht="11.25" x14ac:dyDescent="0.2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 x14ac:dyDescent="0.2">
      <c r="A364" s="34"/>
      <c r="B364" s="35"/>
      <c r="C364" s="192" t="s">
        <v>1018</v>
      </c>
      <c r="D364" s="192" t="s">
        <v>274</v>
      </c>
      <c r="E364" s="193" t="s">
        <v>11228</v>
      </c>
      <c r="F364" s="194" t="s">
        <v>11229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11379</v>
      </c>
    </row>
    <row r="365" spans="1:65" s="2" customFormat="1" ht="11.25" x14ac:dyDescent="0.2">
      <c r="A365" s="34"/>
      <c r="B365" s="35"/>
      <c r="C365" s="36"/>
      <c r="D365" s="205" t="s">
        <v>281</v>
      </c>
      <c r="E365" s="36"/>
      <c r="F365" s="206" t="s">
        <v>11231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 x14ac:dyDescent="0.2">
      <c r="A367" s="34"/>
      <c r="B367" s="35"/>
      <c r="C367" s="232" t="s">
        <v>1024</v>
      </c>
      <c r="D367" s="232" t="s">
        <v>394</v>
      </c>
      <c r="E367" s="233" t="s">
        <v>11380</v>
      </c>
      <c r="F367" s="234" t="s">
        <v>11381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11382</v>
      </c>
    </row>
    <row r="368" spans="1:65" s="14" customFormat="1" ht="11.25" x14ac:dyDescent="0.2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 x14ac:dyDescent="0.2">
      <c r="A369" s="34"/>
      <c r="B369" s="35"/>
      <c r="C369" s="192" t="s">
        <v>1034</v>
      </c>
      <c r="D369" s="192" t="s">
        <v>274</v>
      </c>
      <c r="E369" s="193" t="s">
        <v>10280</v>
      </c>
      <c r="F369" s="194" t="s">
        <v>10281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11383</v>
      </c>
    </row>
    <row r="370" spans="1:65" s="2" customFormat="1" ht="11.25" x14ac:dyDescent="0.2">
      <c r="A370" s="34"/>
      <c r="B370" s="35"/>
      <c r="C370" s="36"/>
      <c r="D370" s="205" t="s">
        <v>281</v>
      </c>
      <c r="E370" s="36"/>
      <c r="F370" s="206" t="s">
        <v>10283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 x14ac:dyDescent="0.2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 x14ac:dyDescent="0.2">
      <c r="A372" s="34"/>
      <c r="B372" s="35"/>
      <c r="C372" s="232" t="s">
        <v>1054</v>
      </c>
      <c r="D372" s="232" t="s">
        <v>394</v>
      </c>
      <c r="E372" s="233" t="s">
        <v>11384</v>
      </c>
      <c r="F372" s="234" t="s">
        <v>11385</v>
      </c>
      <c r="G372" s="235" t="s">
        <v>5239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11386</v>
      </c>
    </row>
    <row r="373" spans="1:65" s="14" customFormat="1" ht="11.25" x14ac:dyDescent="0.2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 x14ac:dyDescent="0.2">
      <c r="A374" s="34"/>
      <c r="B374" s="35"/>
      <c r="C374" s="192" t="s">
        <v>1063</v>
      </c>
      <c r="D374" s="192" t="s">
        <v>274</v>
      </c>
      <c r="E374" s="193" t="s">
        <v>11387</v>
      </c>
      <c r="F374" s="194" t="s">
        <v>11388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11389</v>
      </c>
    </row>
    <row r="375" spans="1:65" s="2" customFormat="1" ht="11.25" x14ac:dyDescent="0.2">
      <c r="A375" s="34"/>
      <c r="B375" s="35"/>
      <c r="C375" s="36"/>
      <c r="D375" s="205" t="s">
        <v>281</v>
      </c>
      <c r="E375" s="36"/>
      <c r="F375" s="206" t="s">
        <v>11390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 x14ac:dyDescent="0.2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 x14ac:dyDescent="0.2">
      <c r="A377" s="34"/>
      <c r="B377" s="35"/>
      <c r="C377" s="232" t="s">
        <v>1072</v>
      </c>
      <c r="D377" s="232" t="s">
        <v>394</v>
      </c>
      <c r="E377" s="233" t="s">
        <v>11391</v>
      </c>
      <c r="F377" s="234" t="s">
        <v>11392</v>
      </c>
      <c r="G377" s="235" t="s">
        <v>5239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11393</v>
      </c>
    </row>
    <row r="378" spans="1:65" s="14" customFormat="1" ht="11.25" x14ac:dyDescent="0.2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 x14ac:dyDescent="0.2">
      <c r="A379" s="34"/>
      <c r="B379" s="35"/>
      <c r="C379" s="192" t="s">
        <v>1082</v>
      </c>
      <c r="D379" s="192" t="s">
        <v>274</v>
      </c>
      <c r="E379" s="193" t="s">
        <v>11394</v>
      </c>
      <c r="F379" s="194" t="s">
        <v>11395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11396</v>
      </c>
    </row>
    <row r="380" spans="1:65" s="2" customFormat="1" ht="11.25" x14ac:dyDescent="0.2">
      <c r="A380" s="34"/>
      <c r="B380" s="35"/>
      <c r="C380" s="36"/>
      <c r="D380" s="205" t="s">
        <v>281</v>
      </c>
      <c r="E380" s="36"/>
      <c r="F380" s="206" t="s">
        <v>11397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 x14ac:dyDescent="0.2">
      <c r="A382" s="34"/>
      <c r="B382" s="35"/>
      <c r="C382" s="232" t="s">
        <v>1106</v>
      </c>
      <c r="D382" s="232" t="s">
        <v>394</v>
      </c>
      <c r="E382" s="233" t="s">
        <v>11398</v>
      </c>
      <c r="F382" s="234" t="s">
        <v>11399</v>
      </c>
      <c r="G382" s="235" t="s">
        <v>5239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11400</v>
      </c>
    </row>
    <row r="383" spans="1:65" s="14" customFormat="1" ht="11.25" x14ac:dyDescent="0.2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 x14ac:dyDescent="0.2">
      <c r="A384" s="34"/>
      <c r="B384" s="35"/>
      <c r="C384" s="192" t="s">
        <v>1116</v>
      </c>
      <c r="D384" s="192" t="s">
        <v>274</v>
      </c>
      <c r="E384" s="193" t="s">
        <v>11401</v>
      </c>
      <c r="F384" s="194" t="s">
        <v>11402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11403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11404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 x14ac:dyDescent="0.2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 x14ac:dyDescent="0.2">
      <c r="A387" s="34"/>
      <c r="B387" s="35"/>
      <c r="C387" s="232" t="s">
        <v>1121</v>
      </c>
      <c r="D387" s="232" t="s">
        <v>394</v>
      </c>
      <c r="E387" s="233" t="s">
        <v>11405</v>
      </c>
      <c r="F387" s="234" t="s">
        <v>11406</v>
      </c>
      <c r="G387" s="235" t="s">
        <v>5239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11407</v>
      </c>
    </row>
    <row r="388" spans="1:65" s="14" customFormat="1" ht="11.25" x14ac:dyDescent="0.2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 x14ac:dyDescent="0.2">
      <c r="A389" s="34"/>
      <c r="B389" s="35"/>
      <c r="C389" s="192" t="s">
        <v>1128</v>
      </c>
      <c r="D389" s="192" t="s">
        <v>274</v>
      </c>
      <c r="E389" s="193" t="s">
        <v>11408</v>
      </c>
      <c r="F389" s="194" t="s">
        <v>11409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11410</v>
      </c>
    </row>
    <row r="390" spans="1:65" s="2" customFormat="1" ht="11.25" x14ac:dyDescent="0.2">
      <c r="A390" s="34"/>
      <c r="B390" s="35"/>
      <c r="C390" s="36"/>
      <c r="D390" s="205" t="s">
        <v>281</v>
      </c>
      <c r="E390" s="36"/>
      <c r="F390" s="206" t="s">
        <v>11411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 x14ac:dyDescent="0.2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 x14ac:dyDescent="0.2">
      <c r="A392" s="34"/>
      <c r="B392" s="35"/>
      <c r="C392" s="232" t="s">
        <v>1136</v>
      </c>
      <c r="D392" s="232" t="s">
        <v>394</v>
      </c>
      <c r="E392" s="233" t="s">
        <v>11412</v>
      </c>
      <c r="F392" s="234" t="s">
        <v>11413</v>
      </c>
      <c r="G392" s="235" t="s">
        <v>5239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11414</v>
      </c>
    </row>
    <row r="393" spans="1:65" s="14" customFormat="1" ht="11.25" x14ac:dyDescent="0.2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 x14ac:dyDescent="0.2">
      <c r="A394" s="34"/>
      <c r="B394" s="35"/>
      <c r="C394" s="192" t="s">
        <v>1208</v>
      </c>
      <c r="D394" s="192" t="s">
        <v>274</v>
      </c>
      <c r="E394" s="193" t="s">
        <v>11415</v>
      </c>
      <c r="F394" s="194" t="s">
        <v>11416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11417</v>
      </c>
    </row>
    <row r="395" spans="1:65" s="2" customFormat="1" ht="11.25" x14ac:dyDescent="0.2">
      <c r="A395" s="34"/>
      <c r="B395" s="35"/>
      <c r="C395" s="36"/>
      <c r="D395" s="205" t="s">
        <v>281</v>
      </c>
      <c r="E395" s="36"/>
      <c r="F395" s="206" t="s">
        <v>11418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 x14ac:dyDescent="0.2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 x14ac:dyDescent="0.2">
      <c r="A397" s="34"/>
      <c r="B397" s="35"/>
      <c r="C397" s="232" t="s">
        <v>1251</v>
      </c>
      <c r="D397" s="232" t="s">
        <v>394</v>
      </c>
      <c r="E397" s="233" t="s">
        <v>11419</v>
      </c>
      <c r="F397" s="234" t="s">
        <v>11420</v>
      </c>
      <c r="G397" s="235" t="s">
        <v>5239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11421</v>
      </c>
    </row>
    <row r="398" spans="1:65" s="14" customFormat="1" ht="11.25" x14ac:dyDescent="0.2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 x14ac:dyDescent="0.2">
      <c r="A399" s="34"/>
      <c r="B399" s="35"/>
      <c r="C399" s="192" t="s">
        <v>1358</v>
      </c>
      <c r="D399" s="192" t="s">
        <v>274</v>
      </c>
      <c r="E399" s="193" t="s">
        <v>11422</v>
      </c>
      <c r="F399" s="194" t="s">
        <v>11423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11424</v>
      </c>
    </row>
    <row r="400" spans="1:65" s="2" customFormat="1" ht="11.25" x14ac:dyDescent="0.2">
      <c r="A400" s="34"/>
      <c r="B400" s="35"/>
      <c r="C400" s="36"/>
      <c r="D400" s="205" t="s">
        <v>281</v>
      </c>
      <c r="E400" s="36"/>
      <c r="F400" s="206" t="s">
        <v>11425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 x14ac:dyDescent="0.2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 x14ac:dyDescent="0.2">
      <c r="A402" s="34"/>
      <c r="B402" s="35"/>
      <c r="C402" s="192" t="s">
        <v>1366</v>
      </c>
      <c r="D402" s="192" t="s">
        <v>274</v>
      </c>
      <c r="E402" s="193" t="s">
        <v>11426</v>
      </c>
      <c r="F402" s="194" t="s">
        <v>11427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11428</v>
      </c>
    </row>
    <row r="403" spans="1:65" s="2" customFormat="1" ht="11.25" x14ac:dyDescent="0.2">
      <c r="A403" s="34"/>
      <c r="B403" s="35"/>
      <c r="C403" s="36"/>
      <c r="D403" s="205" t="s">
        <v>281</v>
      </c>
      <c r="E403" s="36"/>
      <c r="F403" s="206" t="s">
        <v>11429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 x14ac:dyDescent="0.2">
      <c r="A405" s="34"/>
      <c r="B405" s="35"/>
      <c r="C405" s="192" t="s">
        <v>1374</v>
      </c>
      <c r="D405" s="192" t="s">
        <v>274</v>
      </c>
      <c r="E405" s="193" t="s">
        <v>11430</v>
      </c>
      <c r="F405" s="194" t="s">
        <v>11431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11432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11433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 x14ac:dyDescent="0.2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 x14ac:dyDescent="0.2">
      <c r="A408" s="34"/>
      <c r="B408" s="35"/>
      <c r="C408" s="192" t="s">
        <v>1380</v>
      </c>
      <c r="D408" s="192" t="s">
        <v>274</v>
      </c>
      <c r="E408" s="193" t="s">
        <v>11434</v>
      </c>
      <c r="F408" s="194" t="s">
        <v>11435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11436</v>
      </c>
    </row>
    <row r="409" spans="1:65" s="2" customFormat="1" ht="11.25" x14ac:dyDescent="0.2">
      <c r="A409" s="34"/>
      <c r="B409" s="35"/>
      <c r="C409" s="36"/>
      <c r="D409" s="205" t="s">
        <v>281</v>
      </c>
      <c r="E409" s="36"/>
      <c r="F409" s="206" t="s">
        <v>11437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 x14ac:dyDescent="0.2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 x14ac:dyDescent="0.2">
      <c r="A411" s="34"/>
      <c r="B411" s="35"/>
      <c r="C411" s="192" t="s">
        <v>1387</v>
      </c>
      <c r="D411" s="192" t="s">
        <v>274</v>
      </c>
      <c r="E411" s="193" t="s">
        <v>11438</v>
      </c>
      <c r="F411" s="194" t="s">
        <v>11439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11440</v>
      </c>
    </row>
    <row r="412" spans="1:65" s="2" customFormat="1" ht="11.25" x14ac:dyDescent="0.2">
      <c r="A412" s="34"/>
      <c r="B412" s="35"/>
      <c r="C412" s="36"/>
      <c r="D412" s="205" t="s">
        <v>281</v>
      </c>
      <c r="E412" s="36"/>
      <c r="F412" s="206" t="s">
        <v>11441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 x14ac:dyDescent="0.2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 x14ac:dyDescent="0.2">
      <c r="B414" s="176"/>
      <c r="C414" s="177"/>
      <c r="D414" s="178" t="s">
        <v>75</v>
      </c>
      <c r="E414" s="179" t="s">
        <v>11442</v>
      </c>
      <c r="F414" s="179" t="s">
        <v>11443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 x14ac:dyDescent="0.2">
      <c r="A415" s="34"/>
      <c r="B415" s="35"/>
      <c r="C415" s="232" t="s">
        <v>1397</v>
      </c>
      <c r="D415" s="232" t="s">
        <v>394</v>
      </c>
      <c r="E415" s="233" t="s">
        <v>11444</v>
      </c>
      <c r="F415" s="234" t="s">
        <v>11445</v>
      </c>
      <c r="G415" s="235" t="s">
        <v>5239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11446</v>
      </c>
    </row>
    <row r="416" spans="1:65" s="14" customFormat="1" ht="11.25" x14ac:dyDescent="0.2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 x14ac:dyDescent="0.2">
      <c r="A417" s="34"/>
      <c r="B417" s="35"/>
      <c r="C417" s="192" t="s">
        <v>1405</v>
      </c>
      <c r="D417" s="192" t="s">
        <v>274</v>
      </c>
      <c r="E417" s="193" t="s">
        <v>11447</v>
      </c>
      <c r="F417" s="194" t="s">
        <v>11448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11449</v>
      </c>
    </row>
    <row r="418" spans="1:65" s="2" customFormat="1" ht="11.25" x14ac:dyDescent="0.2">
      <c r="A418" s="34"/>
      <c r="B418" s="35"/>
      <c r="C418" s="36"/>
      <c r="D418" s="205" t="s">
        <v>281</v>
      </c>
      <c r="E418" s="36"/>
      <c r="F418" s="206" t="s">
        <v>11450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 x14ac:dyDescent="0.2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 x14ac:dyDescent="0.2">
      <c r="A420" s="34"/>
      <c r="B420" s="35"/>
      <c r="C420" s="192" t="s">
        <v>1418</v>
      </c>
      <c r="D420" s="192" t="s">
        <v>274</v>
      </c>
      <c r="E420" s="193" t="s">
        <v>11451</v>
      </c>
      <c r="F420" s="194" t="s">
        <v>11452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11453</v>
      </c>
    </row>
    <row r="421" spans="1:65" s="2" customFormat="1" ht="11.25" x14ac:dyDescent="0.2">
      <c r="A421" s="34"/>
      <c r="B421" s="35"/>
      <c r="C421" s="36"/>
      <c r="D421" s="205" t="s">
        <v>281</v>
      </c>
      <c r="E421" s="36"/>
      <c r="F421" s="206" t="s">
        <v>11454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 x14ac:dyDescent="0.2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 x14ac:dyDescent="0.2">
      <c r="A423" s="34"/>
      <c r="B423" s="35"/>
      <c r="C423" s="192" t="s">
        <v>1423</v>
      </c>
      <c r="D423" s="192" t="s">
        <v>274</v>
      </c>
      <c r="E423" s="193" t="s">
        <v>11455</v>
      </c>
      <c r="F423" s="194" t="s">
        <v>11456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11457</v>
      </c>
    </row>
    <row r="424" spans="1:65" s="2" customFormat="1" ht="11.25" x14ac:dyDescent="0.2">
      <c r="A424" s="34"/>
      <c r="B424" s="35"/>
      <c r="C424" s="36"/>
      <c r="D424" s="205" t="s">
        <v>281</v>
      </c>
      <c r="E424" s="36"/>
      <c r="F424" s="206" t="s">
        <v>11458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 x14ac:dyDescent="0.2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 x14ac:dyDescent="0.2">
      <c r="A426" s="34"/>
      <c r="B426" s="35"/>
      <c r="C426" s="192" t="s">
        <v>1431</v>
      </c>
      <c r="D426" s="192" t="s">
        <v>274</v>
      </c>
      <c r="E426" s="193" t="s">
        <v>11459</v>
      </c>
      <c r="F426" s="194" t="s">
        <v>11460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11461</v>
      </c>
    </row>
    <row r="427" spans="1:65" s="2" customFormat="1" ht="11.25" x14ac:dyDescent="0.2">
      <c r="A427" s="34"/>
      <c r="B427" s="35"/>
      <c r="C427" s="36"/>
      <c r="D427" s="205" t="s">
        <v>281</v>
      </c>
      <c r="E427" s="36"/>
      <c r="F427" s="206" t="s">
        <v>11462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 x14ac:dyDescent="0.2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 x14ac:dyDescent="0.2">
      <c r="A429" s="34"/>
      <c r="B429" s="35"/>
      <c r="C429" s="232" t="s">
        <v>1436</v>
      </c>
      <c r="D429" s="232" t="s">
        <v>394</v>
      </c>
      <c r="E429" s="233" t="s">
        <v>11214</v>
      </c>
      <c r="F429" s="234" t="s">
        <v>11215</v>
      </c>
      <c r="G429" s="235" t="s">
        <v>5239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11463</v>
      </c>
    </row>
    <row r="430" spans="1:65" s="14" customFormat="1" ht="11.25" x14ac:dyDescent="0.2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 x14ac:dyDescent="0.2">
      <c r="A431" s="34"/>
      <c r="B431" s="35"/>
      <c r="C431" s="192" t="s">
        <v>1443</v>
      </c>
      <c r="D431" s="192" t="s">
        <v>274</v>
      </c>
      <c r="E431" s="193" t="s">
        <v>11220</v>
      </c>
      <c r="F431" s="194" t="s">
        <v>11221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11464</v>
      </c>
    </row>
    <row r="432" spans="1:65" s="2" customFormat="1" ht="11.25" x14ac:dyDescent="0.2">
      <c r="A432" s="34"/>
      <c r="B432" s="35"/>
      <c r="C432" s="36"/>
      <c r="D432" s="205" t="s">
        <v>281</v>
      </c>
      <c r="E432" s="36"/>
      <c r="F432" s="206" t="s">
        <v>11223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 x14ac:dyDescent="0.2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 x14ac:dyDescent="0.2">
      <c r="A434" s="34"/>
      <c r="B434" s="35"/>
      <c r="C434" s="232" t="s">
        <v>6513</v>
      </c>
      <c r="D434" s="232" t="s">
        <v>394</v>
      </c>
      <c r="E434" s="233" t="s">
        <v>11465</v>
      </c>
      <c r="F434" s="234" t="s">
        <v>11377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11466</v>
      </c>
    </row>
    <row r="435" spans="1:65" s="14" customFormat="1" ht="11.25" x14ac:dyDescent="0.2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 x14ac:dyDescent="0.2">
      <c r="A436" s="34"/>
      <c r="B436" s="35"/>
      <c r="C436" s="192" t="s">
        <v>1448</v>
      </c>
      <c r="D436" s="192" t="s">
        <v>274</v>
      </c>
      <c r="E436" s="193" t="s">
        <v>11228</v>
      </c>
      <c r="F436" s="194" t="s">
        <v>11229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11467</v>
      </c>
    </row>
    <row r="437" spans="1:65" s="2" customFormat="1" ht="11.25" x14ac:dyDescent="0.2">
      <c r="A437" s="34"/>
      <c r="B437" s="35"/>
      <c r="C437" s="36"/>
      <c r="D437" s="205" t="s">
        <v>281</v>
      </c>
      <c r="E437" s="36"/>
      <c r="F437" s="206" t="s">
        <v>11231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 x14ac:dyDescent="0.2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 x14ac:dyDescent="0.2">
      <c r="A439" s="34"/>
      <c r="B439" s="35"/>
      <c r="C439" s="232" t="s">
        <v>1467</v>
      </c>
      <c r="D439" s="232" t="s">
        <v>394</v>
      </c>
      <c r="E439" s="233" t="s">
        <v>11468</v>
      </c>
      <c r="F439" s="234" t="s">
        <v>11381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11469</v>
      </c>
    </row>
    <row r="440" spans="1:65" s="14" customFormat="1" ht="11.25" x14ac:dyDescent="0.2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 x14ac:dyDescent="0.2">
      <c r="A441" s="34"/>
      <c r="B441" s="35"/>
      <c r="C441" s="192" t="s">
        <v>1487</v>
      </c>
      <c r="D441" s="192" t="s">
        <v>274</v>
      </c>
      <c r="E441" s="193" t="s">
        <v>10280</v>
      </c>
      <c r="F441" s="194" t="s">
        <v>10281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11470</v>
      </c>
    </row>
    <row r="442" spans="1:65" s="2" customFormat="1" ht="11.25" x14ac:dyDescent="0.2">
      <c r="A442" s="34"/>
      <c r="B442" s="35"/>
      <c r="C442" s="36"/>
      <c r="D442" s="205" t="s">
        <v>281</v>
      </c>
      <c r="E442" s="36"/>
      <c r="F442" s="206" t="s">
        <v>10283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 x14ac:dyDescent="0.2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 x14ac:dyDescent="0.2">
      <c r="A444" s="34"/>
      <c r="B444" s="35"/>
      <c r="C444" s="192" t="s">
        <v>1503</v>
      </c>
      <c r="D444" s="192" t="s">
        <v>274</v>
      </c>
      <c r="E444" s="193" t="s">
        <v>11471</v>
      </c>
      <c r="F444" s="194" t="s">
        <v>11472</v>
      </c>
      <c r="G444" s="195" t="s">
        <v>5239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11473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 x14ac:dyDescent="0.2">
      <c r="B446" s="176"/>
      <c r="C446" s="177"/>
      <c r="D446" s="178" t="s">
        <v>75</v>
      </c>
      <c r="E446" s="179" t="s">
        <v>11474</v>
      </c>
      <c r="F446" s="179" t="s">
        <v>11475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 x14ac:dyDescent="0.2">
      <c r="A447" s="34"/>
      <c r="B447" s="35"/>
      <c r="C447" s="232" t="s">
        <v>1508</v>
      </c>
      <c r="D447" s="232" t="s">
        <v>394</v>
      </c>
      <c r="E447" s="233" t="s">
        <v>11476</v>
      </c>
      <c r="F447" s="234" t="s">
        <v>11477</v>
      </c>
      <c r="G447" s="235" t="s">
        <v>5239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11478</v>
      </c>
    </row>
    <row r="448" spans="1:65" s="14" customFormat="1" ht="11.25" x14ac:dyDescent="0.2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 x14ac:dyDescent="0.2">
      <c r="A449" s="34"/>
      <c r="B449" s="35"/>
      <c r="C449" s="192" t="s">
        <v>1517</v>
      </c>
      <c r="D449" s="192" t="s">
        <v>274</v>
      </c>
      <c r="E449" s="193" t="s">
        <v>11479</v>
      </c>
      <c r="F449" s="194" t="s">
        <v>11480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11481</v>
      </c>
    </row>
    <row r="450" spans="1:65" s="2" customFormat="1" ht="11.25" x14ac:dyDescent="0.2">
      <c r="A450" s="34"/>
      <c r="B450" s="35"/>
      <c r="C450" s="36"/>
      <c r="D450" s="205" t="s">
        <v>281</v>
      </c>
      <c r="E450" s="36"/>
      <c r="F450" s="206" t="s">
        <v>11482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 x14ac:dyDescent="0.2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 x14ac:dyDescent="0.2">
      <c r="A452" s="34"/>
      <c r="B452" s="35"/>
      <c r="C452" s="232" t="s">
        <v>1522</v>
      </c>
      <c r="D452" s="232" t="s">
        <v>394</v>
      </c>
      <c r="E452" s="233" t="s">
        <v>11483</v>
      </c>
      <c r="F452" s="234" t="s">
        <v>11484</v>
      </c>
      <c r="G452" s="235" t="s">
        <v>5239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11485</v>
      </c>
    </row>
    <row r="453" spans="1:65" s="14" customFormat="1" ht="11.25" x14ac:dyDescent="0.2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 x14ac:dyDescent="0.2">
      <c r="A454" s="34"/>
      <c r="B454" s="35"/>
      <c r="C454" s="232" t="s">
        <v>1536</v>
      </c>
      <c r="D454" s="232" t="s">
        <v>394</v>
      </c>
      <c r="E454" s="233" t="s">
        <v>11486</v>
      </c>
      <c r="F454" s="234" t="s">
        <v>11487</v>
      </c>
      <c r="G454" s="235" t="s">
        <v>5239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11488</v>
      </c>
    </row>
    <row r="455" spans="1:65" s="14" customFormat="1" ht="11.25" x14ac:dyDescent="0.2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 x14ac:dyDescent="0.2">
      <c r="A456" s="34"/>
      <c r="B456" s="35"/>
      <c r="C456" s="192" t="s">
        <v>1541</v>
      </c>
      <c r="D456" s="192" t="s">
        <v>274</v>
      </c>
      <c r="E456" s="193" t="s">
        <v>11489</v>
      </c>
      <c r="F456" s="194" t="s">
        <v>11490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11491</v>
      </c>
    </row>
    <row r="457" spans="1:65" s="2" customFormat="1" ht="11.25" x14ac:dyDescent="0.2">
      <c r="A457" s="34"/>
      <c r="B457" s="35"/>
      <c r="C457" s="36"/>
      <c r="D457" s="205" t="s">
        <v>281</v>
      </c>
      <c r="E457" s="36"/>
      <c r="F457" s="206" t="s">
        <v>11492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 x14ac:dyDescent="0.2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 x14ac:dyDescent="0.2">
      <c r="A459" s="34"/>
      <c r="B459" s="35"/>
      <c r="C459" s="192" t="s">
        <v>1550</v>
      </c>
      <c r="D459" s="192" t="s">
        <v>274</v>
      </c>
      <c r="E459" s="193" t="s">
        <v>11493</v>
      </c>
      <c r="F459" s="194" t="s">
        <v>11494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11495</v>
      </c>
    </row>
    <row r="460" spans="1:65" s="2" customFormat="1" ht="11.25" x14ac:dyDescent="0.2">
      <c r="A460" s="34"/>
      <c r="B460" s="35"/>
      <c r="C460" s="36"/>
      <c r="D460" s="205" t="s">
        <v>281</v>
      </c>
      <c r="E460" s="36"/>
      <c r="F460" s="206" t="s">
        <v>11496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 x14ac:dyDescent="0.2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 x14ac:dyDescent="0.2">
      <c r="A462" s="34"/>
      <c r="B462" s="35"/>
      <c r="C462" s="232" t="s">
        <v>1555</v>
      </c>
      <c r="D462" s="232" t="s">
        <v>394</v>
      </c>
      <c r="E462" s="233" t="s">
        <v>11150</v>
      </c>
      <c r="F462" s="234" t="s">
        <v>11151</v>
      </c>
      <c r="G462" s="235" t="s">
        <v>5239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11497</v>
      </c>
    </row>
    <row r="463" spans="1:65" s="14" customFormat="1" ht="11.25" x14ac:dyDescent="0.2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 x14ac:dyDescent="0.2">
      <c r="A464" s="34"/>
      <c r="B464" s="35"/>
      <c r="C464" s="192" t="s">
        <v>1563</v>
      </c>
      <c r="D464" s="192" t="s">
        <v>274</v>
      </c>
      <c r="E464" s="193" t="s">
        <v>11153</v>
      </c>
      <c r="F464" s="194" t="s">
        <v>11154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11498</v>
      </c>
    </row>
    <row r="465" spans="1:65" s="2" customFormat="1" ht="11.25" x14ac:dyDescent="0.2">
      <c r="A465" s="34"/>
      <c r="B465" s="35"/>
      <c r="C465" s="36"/>
      <c r="D465" s="205" t="s">
        <v>281</v>
      </c>
      <c r="E465" s="36"/>
      <c r="F465" s="206" t="s">
        <v>11156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 x14ac:dyDescent="0.2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 x14ac:dyDescent="0.2">
      <c r="A467" s="34"/>
      <c r="B467" s="35"/>
      <c r="C467" s="232" t="s">
        <v>1573</v>
      </c>
      <c r="D467" s="232" t="s">
        <v>394</v>
      </c>
      <c r="E467" s="233" t="s">
        <v>11157</v>
      </c>
      <c r="F467" s="234" t="s">
        <v>11158</v>
      </c>
      <c r="G467" s="235" t="s">
        <v>5239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11499</v>
      </c>
    </row>
    <row r="468" spans="1:65" s="14" customFormat="1" ht="11.25" x14ac:dyDescent="0.2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 x14ac:dyDescent="0.2">
      <c r="A469" s="34"/>
      <c r="B469" s="35"/>
      <c r="C469" s="232" t="s">
        <v>1580</v>
      </c>
      <c r="D469" s="232" t="s">
        <v>394</v>
      </c>
      <c r="E469" s="233" t="s">
        <v>11500</v>
      </c>
      <c r="F469" s="234" t="s">
        <v>11501</v>
      </c>
      <c r="G469" s="235" t="s">
        <v>5239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11502</v>
      </c>
    </row>
    <row r="470" spans="1:65" s="14" customFormat="1" ht="11.25" x14ac:dyDescent="0.2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 x14ac:dyDescent="0.2">
      <c r="A471" s="34"/>
      <c r="B471" s="35"/>
      <c r="C471" s="192" t="s">
        <v>1586</v>
      </c>
      <c r="D471" s="192" t="s">
        <v>274</v>
      </c>
      <c r="E471" s="193" t="s">
        <v>11113</v>
      </c>
      <c r="F471" s="194" t="s">
        <v>11114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11503</v>
      </c>
    </row>
    <row r="472" spans="1:65" s="2" customFormat="1" ht="11.25" x14ac:dyDescent="0.2">
      <c r="A472" s="34"/>
      <c r="B472" s="35"/>
      <c r="C472" s="36"/>
      <c r="D472" s="205" t="s">
        <v>281</v>
      </c>
      <c r="E472" s="36"/>
      <c r="F472" s="206" t="s">
        <v>11116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 x14ac:dyDescent="0.2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 x14ac:dyDescent="0.2">
      <c r="A474" s="34"/>
      <c r="B474" s="35"/>
      <c r="C474" s="232" t="s">
        <v>1593</v>
      </c>
      <c r="D474" s="232" t="s">
        <v>394</v>
      </c>
      <c r="E474" s="233" t="s">
        <v>11504</v>
      </c>
      <c r="F474" s="234" t="s">
        <v>11505</v>
      </c>
      <c r="G474" s="235" t="s">
        <v>5239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11506</v>
      </c>
    </row>
    <row r="475" spans="1:65" s="14" customFormat="1" ht="11.25" x14ac:dyDescent="0.2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 x14ac:dyDescent="0.2">
      <c r="A476" s="34"/>
      <c r="B476" s="35"/>
      <c r="C476" s="192" t="s">
        <v>1598</v>
      </c>
      <c r="D476" s="192" t="s">
        <v>274</v>
      </c>
      <c r="E476" s="193" t="s">
        <v>11507</v>
      </c>
      <c r="F476" s="194" t="s">
        <v>11508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11509</v>
      </c>
    </row>
    <row r="477" spans="1:65" s="2" customFormat="1" ht="11.25" x14ac:dyDescent="0.2">
      <c r="A477" s="34"/>
      <c r="B477" s="35"/>
      <c r="C477" s="36"/>
      <c r="D477" s="205" t="s">
        <v>281</v>
      </c>
      <c r="E477" s="36"/>
      <c r="F477" s="206" t="s">
        <v>11510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 x14ac:dyDescent="0.2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 x14ac:dyDescent="0.2">
      <c r="A479" s="34"/>
      <c r="B479" s="35"/>
      <c r="C479" s="232" t="s">
        <v>1604</v>
      </c>
      <c r="D479" s="232" t="s">
        <v>394</v>
      </c>
      <c r="E479" s="233" t="s">
        <v>11511</v>
      </c>
      <c r="F479" s="234" t="s">
        <v>11512</v>
      </c>
      <c r="G479" s="235" t="s">
        <v>5239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11513</v>
      </c>
    </row>
    <row r="480" spans="1:65" s="14" customFormat="1" ht="11.25" x14ac:dyDescent="0.2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 x14ac:dyDescent="0.2">
      <c r="A481" s="34"/>
      <c r="B481" s="35"/>
      <c r="C481" s="192" t="s">
        <v>1611</v>
      </c>
      <c r="D481" s="192" t="s">
        <v>274</v>
      </c>
      <c r="E481" s="193" t="s">
        <v>11514</v>
      </c>
      <c r="F481" s="194" t="s">
        <v>11515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11516</v>
      </c>
    </row>
    <row r="482" spans="1:65" s="2" customFormat="1" ht="11.25" x14ac:dyDescent="0.2">
      <c r="A482" s="34"/>
      <c r="B482" s="35"/>
      <c r="C482" s="36"/>
      <c r="D482" s="205" t="s">
        <v>281</v>
      </c>
      <c r="E482" s="36"/>
      <c r="F482" s="206" t="s">
        <v>11517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 x14ac:dyDescent="0.2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 x14ac:dyDescent="0.2">
      <c r="A484" s="34"/>
      <c r="B484" s="35"/>
      <c r="C484" s="232" t="s">
        <v>1617</v>
      </c>
      <c r="D484" s="232" t="s">
        <v>394</v>
      </c>
      <c r="E484" s="233" t="s">
        <v>11518</v>
      </c>
      <c r="F484" s="234" t="s">
        <v>11519</v>
      </c>
      <c r="G484" s="235" t="s">
        <v>5239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11520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 x14ac:dyDescent="0.2">
      <c r="A486" s="34"/>
      <c r="B486" s="35"/>
      <c r="C486" s="232" t="s">
        <v>1631</v>
      </c>
      <c r="D486" s="232" t="s">
        <v>394</v>
      </c>
      <c r="E486" s="233" t="s">
        <v>11521</v>
      </c>
      <c r="F486" s="234" t="s">
        <v>11522</v>
      </c>
      <c r="G486" s="235" t="s">
        <v>5239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11523</v>
      </c>
    </row>
    <row r="487" spans="1:65" s="14" customFormat="1" ht="11.25" x14ac:dyDescent="0.2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 x14ac:dyDescent="0.2">
      <c r="A488" s="34"/>
      <c r="B488" s="35"/>
      <c r="C488" s="192" t="s">
        <v>1643</v>
      </c>
      <c r="D488" s="192" t="s">
        <v>274</v>
      </c>
      <c r="E488" s="193" t="s">
        <v>11524</v>
      </c>
      <c r="F488" s="194" t="s">
        <v>11525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11526</v>
      </c>
    </row>
    <row r="489" spans="1:65" s="2" customFormat="1" ht="11.25" x14ac:dyDescent="0.2">
      <c r="A489" s="34"/>
      <c r="B489" s="35"/>
      <c r="C489" s="36"/>
      <c r="D489" s="205" t="s">
        <v>281</v>
      </c>
      <c r="E489" s="36"/>
      <c r="F489" s="206" t="s">
        <v>11527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 x14ac:dyDescent="0.2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 x14ac:dyDescent="0.2">
      <c r="B491" s="176"/>
      <c r="C491" s="177"/>
      <c r="D491" s="178" t="s">
        <v>75</v>
      </c>
      <c r="E491" s="179" t="s">
        <v>11528</v>
      </c>
      <c r="F491" s="179" t="s">
        <v>11529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 x14ac:dyDescent="0.2">
      <c r="A492" s="34"/>
      <c r="B492" s="35"/>
      <c r="C492" s="232" t="s">
        <v>1652</v>
      </c>
      <c r="D492" s="232" t="s">
        <v>394</v>
      </c>
      <c r="E492" s="233" t="s">
        <v>11465</v>
      </c>
      <c r="F492" s="234" t="s">
        <v>11377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11530</v>
      </c>
    </row>
    <row r="493" spans="1:65" s="14" customFormat="1" ht="11.25" x14ac:dyDescent="0.2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 x14ac:dyDescent="0.2">
      <c r="A494" s="34"/>
      <c r="B494" s="35"/>
      <c r="C494" s="192" t="s">
        <v>1663</v>
      </c>
      <c r="D494" s="192" t="s">
        <v>274</v>
      </c>
      <c r="E494" s="193" t="s">
        <v>11228</v>
      </c>
      <c r="F494" s="194" t="s">
        <v>11229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11531</v>
      </c>
    </row>
    <row r="495" spans="1:65" s="2" customFormat="1" ht="11.25" x14ac:dyDescent="0.2">
      <c r="A495" s="34"/>
      <c r="B495" s="35"/>
      <c r="C495" s="36"/>
      <c r="D495" s="205" t="s">
        <v>281</v>
      </c>
      <c r="E495" s="36"/>
      <c r="F495" s="206" t="s">
        <v>11231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 x14ac:dyDescent="0.2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 x14ac:dyDescent="0.2">
      <c r="A497" s="34"/>
      <c r="B497" s="35"/>
      <c r="C497" s="232" t="s">
        <v>1671</v>
      </c>
      <c r="D497" s="232" t="s">
        <v>394</v>
      </c>
      <c r="E497" s="233" t="s">
        <v>11532</v>
      </c>
      <c r="F497" s="234" t="s">
        <v>11533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11534</v>
      </c>
    </row>
    <row r="498" spans="1:65" s="14" customFormat="1" ht="11.25" x14ac:dyDescent="0.2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 x14ac:dyDescent="0.2">
      <c r="A499" s="34"/>
      <c r="B499" s="35"/>
      <c r="C499" s="192" t="s">
        <v>1676</v>
      </c>
      <c r="D499" s="192" t="s">
        <v>274</v>
      </c>
      <c r="E499" s="193" t="s">
        <v>10280</v>
      </c>
      <c r="F499" s="194" t="s">
        <v>10281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11535</v>
      </c>
    </row>
    <row r="500" spans="1:65" s="2" customFormat="1" ht="11.25" x14ac:dyDescent="0.2">
      <c r="A500" s="34"/>
      <c r="B500" s="35"/>
      <c r="C500" s="36"/>
      <c r="D500" s="205" t="s">
        <v>281</v>
      </c>
      <c r="E500" s="36"/>
      <c r="F500" s="206" t="s">
        <v>10283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 x14ac:dyDescent="0.2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 x14ac:dyDescent="0.2">
      <c r="A502" s="34"/>
      <c r="B502" s="35"/>
      <c r="C502" s="232" t="s">
        <v>1786</v>
      </c>
      <c r="D502" s="232" t="s">
        <v>394</v>
      </c>
      <c r="E502" s="233" t="s">
        <v>11536</v>
      </c>
      <c r="F502" s="234" t="s">
        <v>11537</v>
      </c>
      <c r="G502" s="235" t="s">
        <v>5239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11538</v>
      </c>
    </row>
    <row r="503" spans="1:65" s="14" customFormat="1" ht="11.25" x14ac:dyDescent="0.2">
      <c r="B503" s="221"/>
      <c r="C503" s="222"/>
      <c r="D503" s="212" t="s">
        <v>283</v>
      </c>
      <c r="E503" s="223" t="s">
        <v>1</v>
      </c>
      <c r="F503" s="224" t="s">
        <v>11539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 x14ac:dyDescent="0.2">
      <c r="B504" s="221"/>
      <c r="C504" s="222"/>
      <c r="D504" s="212" t="s">
        <v>283</v>
      </c>
      <c r="E504" s="223" t="s">
        <v>1</v>
      </c>
      <c r="F504" s="224" t="s">
        <v>11540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 x14ac:dyDescent="0.2">
      <c r="A505" s="34"/>
      <c r="B505" s="35"/>
      <c r="C505" s="232" t="s">
        <v>1793</v>
      </c>
      <c r="D505" s="232" t="s">
        <v>394</v>
      </c>
      <c r="E505" s="233" t="s">
        <v>11541</v>
      </c>
      <c r="F505" s="234" t="s">
        <v>11542</v>
      </c>
      <c r="G505" s="235" t="s">
        <v>5239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11543</v>
      </c>
    </row>
    <row r="506" spans="1:65" s="14" customFormat="1" ht="11.25" x14ac:dyDescent="0.2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 x14ac:dyDescent="0.2">
      <c r="A507" s="34"/>
      <c r="B507" s="35"/>
      <c r="C507" s="192" t="s">
        <v>1801</v>
      </c>
      <c r="D507" s="192" t="s">
        <v>274</v>
      </c>
      <c r="E507" s="193" t="s">
        <v>11544</v>
      </c>
      <c r="F507" s="194" t="s">
        <v>11545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11546</v>
      </c>
    </row>
    <row r="508" spans="1:65" s="2" customFormat="1" ht="11.25" x14ac:dyDescent="0.2">
      <c r="A508" s="34"/>
      <c r="B508" s="35"/>
      <c r="C508" s="36"/>
      <c r="D508" s="205" t="s">
        <v>281</v>
      </c>
      <c r="E508" s="36"/>
      <c r="F508" s="206" t="s">
        <v>11547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 x14ac:dyDescent="0.2">
      <c r="B509" s="221"/>
      <c r="C509" s="222"/>
      <c r="D509" s="212" t="s">
        <v>283</v>
      </c>
      <c r="E509" s="223" t="s">
        <v>1</v>
      </c>
      <c r="F509" s="224" t="s">
        <v>4822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 x14ac:dyDescent="0.2">
      <c r="A510" s="34"/>
      <c r="B510" s="35"/>
      <c r="C510" s="192" t="s">
        <v>1810</v>
      </c>
      <c r="D510" s="192" t="s">
        <v>274</v>
      </c>
      <c r="E510" s="193" t="s">
        <v>11548</v>
      </c>
      <c r="F510" s="194" t="s">
        <v>11549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11550</v>
      </c>
    </row>
    <row r="511" spans="1:65" s="2" customFormat="1" ht="11.25" x14ac:dyDescent="0.2">
      <c r="A511" s="34"/>
      <c r="B511" s="35"/>
      <c r="C511" s="36"/>
      <c r="D511" s="205" t="s">
        <v>281</v>
      </c>
      <c r="E511" s="36"/>
      <c r="F511" s="206" t="s">
        <v>11551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 x14ac:dyDescent="0.2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 x14ac:dyDescent="0.2">
      <c r="A513" s="34"/>
      <c r="B513" s="35"/>
      <c r="C513" s="192" t="s">
        <v>1815</v>
      </c>
      <c r="D513" s="192" t="s">
        <v>274</v>
      </c>
      <c r="E513" s="193" t="s">
        <v>11552</v>
      </c>
      <c r="F513" s="194" t="s">
        <v>11553</v>
      </c>
      <c r="G513" s="195" t="s">
        <v>5239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11554</v>
      </c>
    </row>
    <row r="514" spans="1:65" s="14" customFormat="1" ht="11.25" x14ac:dyDescent="0.2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 x14ac:dyDescent="0.2">
      <c r="B515" s="176"/>
      <c r="C515" s="177"/>
      <c r="D515" s="178" t="s">
        <v>75</v>
      </c>
      <c r="E515" s="179" t="s">
        <v>82</v>
      </c>
      <c r="F515" s="179" t="s">
        <v>11555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 x14ac:dyDescent="0.2">
      <c r="A516" s="34"/>
      <c r="B516" s="35"/>
      <c r="C516" s="192" t="s">
        <v>1886</v>
      </c>
      <c r="D516" s="192" t="s">
        <v>274</v>
      </c>
      <c r="E516" s="193" t="s">
        <v>11556</v>
      </c>
      <c r="F516" s="194" t="s">
        <v>11557</v>
      </c>
      <c r="G516" s="195" t="s">
        <v>5239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11558</v>
      </c>
    </row>
    <row r="517" spans="1:65" s="14" customFormat="1" ht="11.25" x14ac:dyDescent="0.2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 x14ac:dyDescent="0.2">
      <c r="A518" s="34"/>
      <c r="B518" s="35"/>
      <c r="C518" s="232" t="s">
        <v>1892</v>
      </c>
      <c r="D518" s="232" t="s">
        <v>394</v>
      </c>
      <c r="E518" s="233" t="s">
        <v>11559</v>
      </c>
      <c r="F518" s="234" t="s">
        <v>11560</v>
      </c>
      <c r="G518" s="235" t="s">
        <v>5239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11561</v>
      </c>
    </row>
    <row r="519" spans="1:65" s="14" customFormat="1" ht="11.25" x14ac:dyDescent="0.2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 x14ac:dyDescent="0.2">
      <c r="A520" s="34"/>
      <c r="B520" s="35"/>
      <c r="C520" s="192" t="s">
        <v>7028</v>
      </c>
      <c r="D520" s="192" t="s">
        <v>274</v>
      </c>
      <c r="E520" s="193" t="s">
        <v>11562</v>
      </c>
      <c r="F520" s="194" t="s">
        <v>11563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11564</v>
      </c>
    </row>
    <row r="521" spans="1:65" s="2" customFormat="1" ht="11.25" x14ac:dyDescent="0.2">
      <c r="A521" s="34"/>
      <c r="B521" s="35"/>
      <c r="C521" s="36"/>
      <c r="D521" s="205" t="s">
        <v>281</v>
      </c>
      <c r="E521" s="36"/>
      <c r="F521" s="206" t="s">
        <v>11565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 x14ac:dyDescent="0.2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 x14ac:dyDescent="0.2">
      <c r="A523" s="34"/>
      <c r="B523" s="35"/>
      <c r="C523" s="232" t="s">
        <v>1897</v>
      </c>
      <c r="D523" s="232" t="s">
        <v>394</v>
      </c>
      <c r="E523" s="233" t="s">
        <v>11566</v>
      </c>
      <c r="F523" s="234" t="s">
        <v>11567</v>
      </c>
      <c r="G523" s="235" t="s">
        <v>5239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11568</v>
      </c>
    </row>
    <row r="524" spans="1:65" s="14" customFormat="1" ht="11.25" x14ac:dyDescent="0.2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 x14ac:dyDescent="0.2">
      <c r="A525" s="34"/>
      <c r="B525" s="35"/>
      <c r="C525" s="192" t="s">
        <v>1903</v>
      </c>
      <c r="D525" s="192" t="s">
        <v>274</v>
      </c>
      <c r="E525" s="193" t="s">
        <v>11569</v>
      </c>
      <c r="F525" s="194" t="s">
        <v>11570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11571</v>
      </c>
    </row>
    <row r="526" spans="1:65" s="2" customFormat="1" ht="11.25" x14ac:dyDescent="0.2">
      <c r="A526" s="34"/>
      <c r="B526" s="35"/>
      <c r="C526" s="36"/>
      <c r="D526" s="205" t="s">
        <v>281</v>
      </c>
      <c r="E526" s="36"/>
      <c r="F526" s="206" t="s">
        <v>11572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 x14ac:dyDescent="0.2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 x14ac:dyDescent="0.2">
      <c r="A528" s="34"/>
      <c r="B528" s="35"/>
      <c r="C528" s="232" t="s">
        <v>1908</v>
      </c>
      <c r="D528" s="232" t="s">
        <v>394</v>
      </c>
      <c r="E528" s="233" t="s">
        <v>11214</v>
      </c>
      <c r="F528" s="234" t="s">
        <v>11215</v>
      </c>
      <c r="G528" s="235" t="s">
        <v>5239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11573</v>
      </c>
    </row>
    <row r="529" spans="1:65" s="14" customFormat="1" ht="11.25" x14ac:dyDescent="0.2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 x14ac:dyDescent="0.2">
      <c r="A530" s="34"/>
      <c r="B530" s="35"/>
      <c r="C530" s="192" t="s">
        <v>1922</v>
      </c>
      <c r="D530" s="192" t="s">
        <v>274</v>
      </c>
      <c r="E530" s="193" t="s">
        <v>11220</v>
      </c>
      <c r="F530" s="194" t="s">
        <v>11221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11574</v>
      </c>
    </row>
    <row r="531" spans="1:65" s="2" customFormat="1" ht="11.25" x14ac:dyDescent="0.2">
      <c r="A531" s="34"/>
      <c r="B531" s="35"/>
      <c r="C531" s="36"/>
      <c r="D531" s="205" t="s">
        <v>281</v>
      </c>
      <c r="E531" s="36"/>
      <c r="F531" s="206" t="s">
        <v>11223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 x14ac:dyDescent="0.2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 x14ac:dyDescent="0.2">
      <c r="A533" s="34"/>
      <c r="B533" s="35"/>
      <c r="C533" s="232" t="s">
        <v>1937</v>
      </c>
      <c r="D533" s="232" t="s">
        <v>394</v>
      </c>
      <c r="E533" s="233" t="s">
        <v>11465</v>
      </c>
      <c r="F533" s="234" t="s">
        <v>11377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11575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 x14ac:dyDescent="0.2">
      <c r="A535" s="34"/>
      <c r="B535" s="35"/>
      <c r="C535" s="192" t="s">
        <v>1942</v>
      </c>
      <c r="D535" s="192" t="s">
        <v>274</v>
      </c>
      <c r="E535" s="193" t="s">
        <v>11228</v>
      </c>
      <c r="F535" s="194" t="s">
        <v>11229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11576</v>
      </c>
    </row>
    <row r="536" spans="1:65" s="2" customFormat="1" ht="11.25" x14ac:dyDescent="0.2">
      <c r="A536" s="34"/>
      <c r="B536" s="35"/>
      <c r="C536" s="36"/>
      <c r="D536" s="205" t="s">
        <v>281</v>
      </c>
      <c r="E536" s="36"/>
      <c r="F536" s="206" t="s">
        <v>11231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 x14ac:dyDescent="0.2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 x14ac:dyDescent="0.2">
      <c r="A538" s="34"/>
      <c r="B538" s="35"/>
      <c r="C538" s="232" t="s">
        <v>1954</v>
      </c>
      <c r="D538" s="232" t="s">
        <v>394</v>
      </c>
      <c r="E538" s="233" t="s">
        <v>11577</v>
      </c>
      <c r="F538" s="234" t="s">
        <v>11578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11579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7794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 x14ac:dyDescent="0.2">
      <c r="A540" s="34"/>
      <c r="B540" s="35"/>
      <c r="C540" s="192" t="s">
        <v>1959</v>
      </c>
      <c r="D540" s="192" t="s">
        <v>274</v>
      </c>
      <c r="E540" s="193" t="s">
        <v>10280</v>
      </c>
      <c r="F540" s="194" t="s">
        <v>10281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11580</v>
      </c>
    </row>
    <row r="541" spans="1:65" s="2" customFormat="1" ht="11.25" x14ac:dyDescent="0.2">
      <c r="A541" s="34"/>
      <c r="B541" s="35"/>
      <c r="C541" s="36"/>
      <c r="D541" s="205" t="s">
        <v>281</v>
      </c>
      <c r="E541" s="36"/>
      <c r="F541" s="206" t="s">
        <v>10283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 x14ac:dyDescent="0.2">
      <c r="B542" s="221"/>
      <c r="C542" s="222"/>
      <c r="D542" s="212" t="s">
        <v>283</v>
      </c>
      <c r="E542" s="223" t="s">
        <v>1</v>
      </c>
      <c r="F542" s="224" t="s">
        <v>7794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 x14ac:dyDescent="0.2">
      <c r="A543" s="34"/>
      <c r="B543" s="35"/>
      <c r="C543" s="232" t="s">
        <v>1967</v>
      </c>
      <c r="D543" s="232" t="s">
        <v>394</v>
      </c>
      <c r="E543" s="233" t="s">
        <v>11581</v>
      </c>
      <c r="F543" s="234" t="s">
        <v>11582</v>
      </c>
      <c r="G543" s="235" t="s">
        <v>5239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11583</v>
      </c>
    </row>
    <row r="544" spans="1:65" s="14" customFormat="1" ht="11.25" x14ac:dyDescent="0.2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 x14ac:dyDescent="0.2">
      <c r="A545" s="34"/>
      <c r="B545" s="35"/>
      <c r="C545" s="192" t="s">
        <v>1972</v>
      </c>
      <c r="D545" s="192" t="s">
        <v>274</v>
      </c>
      <c r="E545" s="193" t="s">
        <v>11584</v>
      </c>
      <c r="F545" s="194" t="s">
        <v>11585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11586</v>
      </c>
    </row>
    <row r="546" spans="1:65" s="2" customFormat="1" ht="11.25" x14ac:dyDescent="0.2">
      <c r="A546" s="34"/>
      <c r="B546" s="35"/>
      <c r="C546" s="36"/>
      <c r="D546" s="205" t="s">
        <v>281</v>
      </c>
      <c r="E546" s="36"/>
      <c r="F546" s="206" t="s">
        <v>11587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 x14ac:dyDescent="0.2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 x14ac:dyDescent="0.2">
      <c r="A548" s="34"/>
      <c r="B548" s="35"/>
      <c r="C548" s="192" t="s">
        <v>1981</v>
      </c>
      <c r="D548" s="192" t="s">
        <v>274</v>
      </c>
      <c r="E548" s="193" t="s">
        <v>11588</v>
      </c>
      <c r="F548" s="194" t="s">
        <v>11589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11590</v>
      </c>
    </row>
    <row r="549" spans="1:65" s="2" customFormat="1" ht="11.25" x14ac:dyDescent="0.2">
      <c r="A549" s="34"/>
      <c r="B549" s="35"/>
      <c r="C549" s="36"/>
      <c r="D549" s="205" t="s">
        <v>281</v>
      </c>
      <c r="E549" s="36"/>
      <c r="F549" s="206" t="s">
        <v>11591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 x14ac:dyDescent="0.2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 x14ac:dyDescent="0.2">
      <c r="A551" s="34"/>
      <c r="B551" s="35"/>
      <c r="C551" s="192" t="s">
        <v>1986</v>
      </c>
      <c r="D551" s="192" t="s">
        <v>274</v>
      </c>
      <c r="E551" s="193" t="s">
        <v>11592</v>
      </c>
      <c r="F551" s="194" t="s">
        <v>11593</v>
      </c>
      <c r="G551" s="195" t="s">
        <v>5239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11594</v>
      </c>
    </row>
    <row r="552" spans="1:65" s="14" customFormat="1" ht="11.25" x14ac:dyDescent="0.2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 x14ac:dyDescent="0.2">
      <c r="B553" s="176"/>
      <c r="C553" s="177"/>
      <c r="D553" s="178" t="s">
        <v>75</v>
      </c>
      <c r="E553" s="179" t="s">
        <v>11595</v>
      </c>
      <c r="F553" s="179" t="s">
        <v>11596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 x14ac:dyDescent="0.2">
      <c r="A554" s="34"/>
      <c r="B554" s="35"/>
      <c r="C554" s="232" t="s">
        <v>1999</v>
      </c>
      <c r="D554" s="232" t="s">
        <v>394</v>
      </c>
      <c r="E554" s="233" t="s">
        <v>11597</v>
      </c>
      <c r="F554" s="234" t="s">
        <v>11598</v>
      </c>
      <c r="G554" s="235" t="s">
        <v>5239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11599</v>
      </c>
    </row>
    <row r="555" spans="1:65" s="14" customFormat="1" ht="11.25" x14ac:dyDescent="0.2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 x14ac:dyDescent="0.2">
      <c r="A556" s="34"/>
      <c r="B556" s="35"/>
      <c r="C556" s="232" t="s">
        <v>2006</v>
      </c>
      <c r="D556" s="232" t="s">
        <v>394</v>
      </c>
      <c r="E556" s="233" t="s">
        <v>11600</v>
      </c>
      <c r="F556" s="234" t="s">
        <v>11601</v>
      </c>
      <c r="G556" s="235" t="s">
        <v>5239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11602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232" t="s">
        <v>2011</v>
      </c>
      <c r="D558" s="232" t="s">
        <v>394</v>
      </c>
      <c r="E558" s="233" t="s">
        <v>11603</v>
      </c>
      <c r="F558" s="234" t="s">
        <v>11604</v>
      </c>
      <c r="G558" s="235" t="s">
        <v>5239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11605</v>
      </c>
    </row>
    <row r="559" spans="1:65" s="14" customFormat="1" ht="11.25" x14ac:dyDescent="0.2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 x14ac:dyDescent="0.2">
      <c r="A560" s="34"/>
      <c r="B560" s="35"/>
      <c r="C560" s="192" t="s">
        <v>2020</v>
      </c>
      <c r="D560" s="192" t="s">
        <v>274</v>
      </c>
      <c r="E560" s="193" t="s">
        <v>11606</v>
      </c>
      <c r="F560" s="194" t="s">
        <v>11607</v>
      </c>
      <c r="G560" s="195" t="s">
        <v>5239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11608</v>
      </c>
    </row>
    <row r="561" spans="1:65" s="14" customFormat="1" ht="11.25" x14ac:dyDescent="0.2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 x14ac:dyDescent="0.2">
      <c r="B562" s="176"/>
      <c r="C562" s="177"/>
      <c r="D562" s="178" t="s">
        <v>75</v>
      </c>
      <c r="E562" s="179" t="s">
        <v>11609</v>
      </c>
      <c r="F562" s="179" t="s">
        <v>11610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 x14ac:dyDescent="0.2">
      <c r="A563" s="34"/>
      <c r="B563" s="35"/>
      <c r="C563" s="232" t="s">
        <v>2029</v>
      </c>
      <c r="D563" s="232" t="s">
        <v>394</v>
      </c>
      <c r="E563" s="233" t="s">
        <v>11214</v>
      </c>
      <c r="F563" s="234" t="s">
        <v>11215</v>
      </c>
      <c r="G563" s="235" t="s">
        <v>5239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11611</v>
      </c>
    </row>
    <row r="564" spans="1:65" s="14" customFormat="1" ht="11.25" x14ac:dyDescent="0.2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 x14ac:dyDescent="0.2">
      <c r="A565" s="34"/>
      <c r="B565" s="35"/>
      <c r="C565" s="192" t="s">
        <v>2034</v>
      </c>
      <c r="D565" s="192" t="s">
        <v>274</v>
      </c>
      <c r="E565" s="193" t="s">
        <v>11220</v>
      </c>
      <c r="F565" s="194" t="s">
        <v>11221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11612</v>
      </c>
    </row>
    <row r="566" spans="1:65" s="2" customFormat="1" ht="11.25" x14ac:dyDescent="0.2">
      <c r="A566" s="34"/>
      <c r="B566" s="35"/>
      <c r="C566" s="36"/>
      <c r="D566" s="205" t="s">
        <v>281</v>
      </c>
      <c r="E566" s="36"/>
      <c r="F566" s="206" t="s">
        <v>11223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 x14ac:dyDescent="0.2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 x14ac:dyDescent="0.2">
      <c r="A568" s="34"/>
      <c r="B568" s="35"/>
      <c r="C568" s="232" t="s">
        <v>2044</v>
      </c>
      <c r="D568" s="232" t="s">
        <v>394</v>
      </c>
      <c r="E568" s="233" t="s">
        <v>11465</v>
      </c>
      <c r="F568" s="234" t="s">
        <v>11377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11613</v>
      </c>
    </row>
    <row r="569" spans="1:65" s="14" customFormat="1" ht="11.25" x14ac:dyDescent="0.2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 x14ac:dyDescent="0.2">
      <c r="A570" s="34"/>
      <c r="B570" s="35"/>
      <c r="C570" s="192" t="s">
        <v>2051</v>
      </c>
      <c r="D570" s="192" t="s">
        <v>274</v>
      </c>
      <c r="E570" s="193" t="s">
        <v>11228</v>
      </c>
      <c r="F570" s="194" t="s">
        <v>11229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11614</v>
      </c>
    </row>
    <row r="571" spans="1:65" s="2" customFormat="1" ht="11.25" x14ac:dyDescent="0.2">
      <c r="A571" s="34"/>
      <c r="B571" s="35"/>
      <c r="C571" s="36"/>
      <c r="D571" s="205" t="s">
        <v>281</v>
      </c>
      <c r="E571" s="36"/>
      <c r="F571" s="206" t="s">
        <v>11231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 x14ac:dyDescent="0.2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 x14ac:dyDescent="0.2">
      <c r="A573" s="34"/>
      <c r="B573" s="35"/>
      <c r="C573" s="232" t="s">
        <v>2066</v>
      </c>
      <c r="D573" s="232" t="s">
        <v>394</v>
      </c>
      <c r="E573" s="233" t="s">
        <v>11615</v>
      </c>
      <c r="F573" s="234" t="s">
        <v>11533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11616</v>
      </c>
    </row>
    <row r="574" spans="1:65" s="14" customFormat="1" ht="11.25" x14ac:dyDescent="0.2">
      <c r="B574" s="221"/>
      <c r="C574" s="222"/>
      <c r="D574" s="212" t="s">
        <v>283</v>
      </c>
      <c r="E574" s="223" t="s">
        <v>1</v>
      </c>
      <c r="F574" s="224" t="s">
        <v>11227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 x14ac:dyDescent="0.2">
      <c r="A575" s="34"/>
      <c r="B575" s="35"/>
      <c r="C575" s="192" t="s">
        <v>2071</v>
      </c>
      <c r="D575" s="192" t="s">
        <v>274</v>
      </c>
      <c r="E575" s="193" t="s">
        <v>10280</v>
      </c>
      <c r="F575" s="194" t="s">
        <v>10281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11617</v>
      </c>
    </row>
    <row r="576" spans="1:65" s="2" customFormat="1" ht="11.25" x14ac:dyDescent="0.2">
      <c r="A576" s="34"/>
      <c r="B576" s="35"/>
      <c r="C576" s="36"/>
      <c r="D576" s="205" t="s">
        <v>281</v>
      </c>
      <c r="E576" s="36"/>
      <c r="F576" s="206" t="s">
        <v>10283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11227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 x14ac:dyDescent="0.2">
      <c r="A578" s="34"/>
      <c r="B578" s="35"/>
      <c r="C578" s="232" t="s">
        <v>2079</v>
      </c>
      <c r="D578" s="232" t="s">
        <v>394</v>
      </c>
      <c r="E578" s="233" t="s">
        <v>11618</v>
      </c>
      <c r="F578" s="234" t="s">
        <v>11619</v>
      </c>
      <c r="G578" s="235" t="s">
        <v>5239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11620</v>
      </c>
    </row>
    <row r="579" spans="1:65" s="14" customFormat="1" ht="11.25" x14ac:dyDescent="0.2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 x14ac:dyDescent="0.2">
      <c r="A580" s="34"/>
      <c r="B580" s="35"/>
      <c r="C580" s="192" t="s">
        <v>2084</v>
      </c>
      <c r="D580" s="192" t="s">
        <v>274</v>
      </c>
      <c r="E580" s="193" t="s">
        <v>11257</v>
      </c>
      <c r="F580" s="194" t="s">
        <v>11258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11621</v>
      </c>
    </row>
    <row r="581" spans="1:65" s="2" customFormat="1" ht="11.25" x14ac:dyDescent="0.2">
      <c r="A581" s="34"/>
      <c r="B581" s="35"/>
      <c r="C581" s="36"/>
      <c r="D581" s="205" t="s">
        <v>281</v>
      </c>
      <c r="E581" s="36"/>
      <c r="F581" s="206" t="s">
        <v>11260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 x14ac:dyDescent="0.2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 x14ac:dyDescent="0.2">
      <c r="A583" s="34"/>
      <c r="B583" s="35"/>
      <c r="C583" s="192" t="s">
        <v>2089</v>
      </c>
      <c r="D583" s="192" t="s">
        <v>274</v>
      </c>
      <c r="E583" s="193" t="s">
        <v>11261</v>
      </c>
      <c r="F583" s="194" t="s">
        <v>11262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11622</v>
      </c>
    </row>
    <row r="584" spans="1:65" s="2" customFormat="1" ht="11.25" x14ac:dyDescent="0.2">
      <c r="A584" s="34"/>
      <c r="B584" s="35"/>
      <c r="C584" s="36"/>
      <c r="D584" s="205" t="s">
        <v>281</v>
      </c>
      <c r="E584" s="36"/>
      <c r="F584" s="206" t="s">
        <v>11264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 x14ac:dyDescent="0.2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 x14ac:dyDescent="0.2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R+44zPk/aaHl6qZtiBVvN6EDkBIJNSfXTULuuFpSKCoQ2qDB3aSgxvVljoJcGsSZJtBTzw4G2XxEhKXGCvbLBQ==" saltValue="9MIr/XV70zB5g1wyxel4lwsxWlYdp+oMFj7URDyRIdnGta/yU46ToZik2sZxHqf8dLbFnoFDyjxVMxmQsfZLWQ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11623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11624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11625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 x14ac:dyDescent="0.2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 x14ac:dyDescent="0.2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 x14ac:dyDescent="0.2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 x14ac:dyDescent="0.2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 x14ac:dyDescent="0.2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 x14ac:dyDescent="0.2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 x14ac:dyDescent="0.2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 x14ac:dyDescent="0.2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45233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 x14ac:dyDescent="0.2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 x14ac:dyDescent="0.2">
      <c r="B122" s="176"/>
      <c r="C122" s="177"/>
      <c r="D122" s="178" t="s">
        <v>75</v>
      </c>
      <c r="E122" s="179" t="s">
        <v>11626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 x14ac:dyDescent="0.2">
      <c r="A123" s="34"/>
      <c r="B123" s="35"/>
      <c r="C123" s="232" t="s">
        <v>16</v>
      </c>
      <c r="D123" s="232" t="s">
        <v>394</v>
      </c>
      <c r="E123" s="233" t="s">
        <v>11627</v>
      </c>
      <c r="F123" s="234" t="s">
        <v>11628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11629</v>
      </c>
    </row>
    <row r="124" spans="1:65" s="14" customFormat="1" ht="11.25" x14ac:dyDescent="0.2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 x14ac:dyDescent="0.2">
      <c r="A125" s="34"/>
      <c r="B125" s="35"/>
      <c r="C125" s="232" t="s">
        <v>84</v>
      </c>
      <c r="D125" s="232" t="s">
        <v>394</v>
      </c>
      <c r="E125" s="233" t="s">
        <v>11630</v>
      </c>
      <c r="F125" s="234" t="s">
        <v>11631</v>
      </c>
      <c r="G125" s="235" t="s">
        <v>5239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11632</v>
      </c>
    </row>
    <row r="126" spans="1:65" s="14" customFormat="1" ht="11.25" x14ac:dyDescent="0.2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 x14ac:dyDescent="0.2">
      <c r="A127" s="34"/>
      <c r="B127" s="35"/>
      <c r="C127" s="192" t="s">
        <v>291</v>
      </c>
      <c r="D127" s="192" t="s">
        <v>274</v>
      </c>
      <c r="E127" s="193" t="s">
        <v>11633</v>
      </c>
      <c r="F127" s="194" t="s">
        <v>11634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11635</v>
      </c>
    </row>
    <row r="128" spans="1:65" s="2" customFormat="1" ht="11.25" x14ac:dyDescent="0.2">
      <c r="A128" s="34"/>
      <c r="B128" s="35"/>
      <c r="C128" s="36"/>
      <c r="D128" s="205" t="s">
        <v>281</v>
      </c>
      <c r="E128" s="36"/>
      <c r="F128" s="206" t="s">
        <v>11636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 x14ac:dyDescent="0.2">
      <c r="A130" s="34"/>
      <c r="B130" s="35"/>
      <c r="C130" s="232" t="s">
        <v>279</v>
      </c>
      <c r="D130" s="232" t="s">
        <v>394</v>
      </c>
      <c r="E130" s="233" t="s">
        <v>11637</v>
      </c>
      <c r="F130" s="234" t="s">
        <v>11638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11639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11640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11641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 x14ac:dyDescent="0.2">
      <c r="A133" s="34"/>
      <c r="B133" s="35"/>
      <c r="C133" s="232" t="s">
        <v>4523</v>
      </c>
      <c r="D133" s="232" t="s">
        <v>394</v>
      </c>
      <c r="E133" s="233" t="s">
        <v>11642</v>
      </c>
      <c r="F133" s="234" t="s">
        <v>11643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11644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11645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11646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11647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11648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 x14ac:dyDescent="0.2">
      <c r="A138" s="34"/>
      <c r="B138" s="35"/>
      <c r="C138" s="232" t="s">
        <v>305</v>
      </c>
      <c r="D138" s="232" t="s">
        <v>394</v>
      </c>
      <c r="E138" s="233" t="s">
        <v>11649</v>
      </c>
      <c r="F138" s="234" t="s">
        <v>11650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11651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5690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 x14ac:dyDescent="0.2">
      <c r="A140" s="34"/>
      <c r="B140" s="35"/>
      <c r="C140" s="192" t="s">
        <v>4532</v>
      </c>
      <c r="D140" s="192" t="s">
        <v>274</v>
      </c>
      <c r="E140" s="193" t="s">
        <v>10280</v>
      </c>
      <c r="F140" s="194" t="s">
        <v>10281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4925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10283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 x14ac:dyDescent="0.2">
      <c r="B142" s="221"/>
      <c r="C142" s="222"/>
      <c r="D142" s="212" t="s">
        <v>283</v>
      </c>
      <c r="E142" s="223" t="s">
        <v>1</v>
      </c>
      <c r="F142" s="224" t="s">
        <v>11652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 x14ac:dyDescent="0.2">
      <c r="A143" s="34"/>
      <c r="B143" s="35"/>
      <c r="C143" s="232" t="s">
        <v>313</v>
      </c>
      <c r="D143" s="232" t="s">
        <v>394</v>
      </c>
      <c r="E143" s="233" t="s">
        <v>11653</v>
      </c>
      <c r="F143" s="234" t="s">
        <v>11654</v>
      </c>
      <c r="G143" s="235" t="s">
        <v>5239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11655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11656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2526</v>
      </c>
      <c r="D145" s="192" t="s">
        <v>274</v>
      </c>
      <c r="E145" s="193" t="s">
        <v>11657</v>
      </c>
      <c r="F145" s="194" t="s">
        <v>11658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11659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11660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11656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 x14ac:dyDescent="0.2">
      <c r="A148" s="34"/>
      <c r="B148" s="35"/>
      <c r="C148" s="232" t="s">
        <v>320</v>
      </c>
      <c r="D148" s="232" t="s">
        <v>394</v>
      </c>
      <c r="E148" s="233" t="s">
        <v>11224</v>
      </c>
      <c r="F148" s="234" t="s">
        <v>11225</v>
      </c>
      <c r="G148" s="235" t="s">
        <v>5239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11661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 x14ac:dyDescent="0.2">
      <c r="A150" s="34"/>
      <c r="B150" s="35"/>
      <c r="C150" s="192" t="s">
        <v>330</v>
      </c>
      <c r="D150" s="192" t="s">
        <v>274</v>
      </c>
      <c r="E150" s="193" t="s">
        <v>11228</v>
      </c>
      <c r="F150" s="194" t="s">
        <v>11229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11662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11231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 x14ac:dyDescent="0.2">
      <c r="A153" s="34"/>
      <c r="B153" s="35"/>
      <c r="C153" s="232" t="s">
        <v>344</v>
      </c>
      <c r="D153" s="232" t="s">
        <v>394</v>
      </c>
      <c r="E153" s="233" t="s">
        <v>11663</v>
      </c>
      <c r="F153" s="234" t="s">
        <v>11664</v>
      </c>
      <c r="G153" s="235" t="s">
        <v>5239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11665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 x14ac:dyDescent="0.2">
      <c r="B156" s="210"/>
      <c r="C156" s="211"/>
      <c r="D156" s="212" t="s">
        <v>283</v>
      </c>
      <c r="E156" s="213" t="s">
        <v>1</v>
      </c>
      <c r="F156" s="214" t="s">
        <v>11666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192" t="s">
        <v>4822</v>
      </c>
      <c r="D158" s="192" t="s">
        <v>274</v>
      </c>
      <c r="E158" s="193" t="s">
        <v>11667</v>
      </c>
      <c r="F158" s="194" t="s">
        <v>11668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11669</v>
      </c>
    </row>
    <row r="159" spans="1:65" s="2" customFormat="1" ht="11.25" x14ac:dyDescent="0.2">
      <c r="A159" s="34"/>
      <c r="B159" s="35"/>
      <c r="C159" s="36"/>
      <c r="D159" s="205" t="s">
        <v>281</v>
      </c>
      <c r="E159" s="36"/>
      <c r="F159" s="206" t="s">
        <v>11670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 x14ac:dyDescent="0.2">
      <c r="A161" s="34"/>
      <c r="B161" s="35"/>
      <c r="C161" s="232" t="s">
        <v>5118</v>
      </c>
      <c r="D161" s="232" t="s">
        <v>394</v>
      </c>
      <c r="E161" s="233" t="s">
        <v>11671</v>
      </c>
      <c r="F161" s="234" t="s">
        <v>11672</v>
      </c>
      <c r="G161" s="235" t="s">
        <v>5239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11673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11674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11675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11676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 x14ac:dyDescent="0.2">
      <c r="B166" s="210"/>
      <c r="C166" s="211"/>
      <c r="D166" s="212" t="s">
        <v>283</v>
      </c>
      <c r="E166" s="213" t="s">
        <v>1</v>
      </c>
      <c r="F166" s="214" t="s">
        <v>11666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11677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 x14ac:dyDescent="0.2">
      <c r="A168" s="34"/>
      <c r="B168" s="35"/>
      <c r="C168" s="232" t="s">
        <v>8</v>
      </c>
      <c r="D168" s="232" t="s">
        <v>394</v>
      </c>
      <c r="E168" s="233" t="s">
        <v>11678</v>
      </c>
      <c r="F168" s="234" t="s">
        <v>11679</v>
      </c>
      <c r="G168" s="235" t="s">
        <v>5239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11680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 x14ac:dyDescent="0.2">
      <c r="B171" s="210"/>
      <c r="C171" s="211"/>
      <c r="D171" s="212" t="s">
        <v>283</v>
      </c>
      <c r="E171" s="213" t="s">
        <v>1</v>
      </c>
      <c r="F171" s="214" t="s">
        <v>11666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 x14ac:dyDescent="0.2">
      <c r="A173" s="34"/>
      <c r="B173" s="35"/>
      <c r="C173" s="232" t="s">
        <v>358</v>
      </c>
      <c r="D173" s="232" t="s">
        <v>394</v>
      </c>
      <c r="E173" s="233" t="s">
        <v>11681</v>
      </c>
      <c r="F173" s="234" t="s">
        <v>11682</v>
      </c>
      <c r="G173" s="235" t="s">
        <v>5239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11683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 x14ac:dyDescent="0.2">
      <c r="B176" s="210"/>
      <c r="C176" s="211"/>
      <c r="D176" s="212" t="s">
        <v>283</v>
      </c>
      <c r="E176" s="213" t="s">
        <v>1</v>
      </c>
      <c r="F176" s="214" t="s">
        <v>11666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11684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 x14ac:dyDescent="0.2">
      <c r="A178" s="34"/>
      <c r="B178" s="35"/>
      <c r="C178" s="192" t="s">
        <v>363</v>
      </c>
      <c r="D178" s="192" t="s">
        <v>274</v>
      </c>
      <c r="E178" s="193" t="s">
        <v>11685</v>
      </c>
      <c r="F178" s="194" t="s">
        <v>11686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11687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11688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 x14ac:dyDescent="0.2">
      <c r="A181" s="34"/>
      <c r="B181" s="35"/>
      <c r="C181" s="192" t="s">
        <v>368</v>
      </c>
      <c r="D181" s="192" t="s">
        <v>274</v>
      </c>
      <c r="E181" s="193" t="s">
        <v>11689</v>
      </c>
      <c r="F181" s="194" t="s">
        <v>11690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11691</v>
      </c>
    </row>
    <row r="182" spans="1:65" s="2" customFormat="1" ht="11.25" x14ac:dyDescent="0.2">
      <c r="A182" s="34"/>
      <c r="B182" s="35"/>
      <c r="C182" s="36"/>
      <c r="D182" s="205" t="s">
        <v>281</v>
      </c>
      <c r="E182" s="36"/>
      <c r="F182" s="206" t="s">
        <v>11692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 x14ac:dyDescent="0.2">
      <c r="A184" s="34"/>
      <c r="B184" s="35"/>
      <c r="C184" s="232" t="s">
        <v>5992</v>
      </c>
      <c r="D184" s="232" t="s">
        <v>394</v>
      </c>
      <c r="E184" s="233" t="s">
        <v>11693</v>
      </c>
      <c r="F184" s="234" t="s">
        <v>11694</v>
      </c>
      <c r="G184" s="235" t="s">
        <v>5239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11695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 x14ac:dyDescent="0.2">
      <c r="B187" s="210"/>
      <c r="C187" s="211"/>
      <c r="D187" s="212" t="s">
        <v>283</v>
      </c>
      <c r="E187" s="213" t="s">
        <v>1</v>
      </c>
      <c r="F187" s="214" t="s">
        <v>11666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11696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 x14ac:dyDescent="0.2">
      <c r="A189" s="34"/>
      <c r="B189" s="35"/>
      <c r="C189" s="232" t="s">
        <v>377</v>
      </c>
      <c r="D189" s="232" t="s">
        <v>394</v>
      </c>
      <c r="E189" s="233" t="s">
        <v>11697</v>
      </c>
      <c r="F189" s="234" t="s">
        <v>11698</v>
      </c>
      <c r="G189" s="235" t="s">
        <v>5239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11699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 x14ac:dyDescent="0.2">
      <c r="B192" s="210"/>
      <c r="C192" s="211"/>
      <c r="D192" s="212" t="s">
        <v>283</v>
      </c>
      <c r="E192" s="213" t="s">
        <v>1</v>
      </c>
      <c r="F192" s="214" t="s">
        <v>11666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11700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 x14ac:dyDescent="0.2">
      <c r="A194" s="34"/>
      <c r="B194" s="35"/>
      <c r="C194" s="232" t="s">
        <v>7</v>
      </c>
      <c r="D194" s="232" t="s">
        <v>394</v>
      </c>
      <c r="E194" s="233" t="s">
        <v>11701</v>
      </c>
      <c r="F194" s="234" t="s">
        <v>11702</v>
      </c>
      <c r="G194" s="235" t="s">
        <v>5239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11703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 x14ac:dyDescent="0.2">
      <c r="B197" s="210"/>
      <c r="C197" s="211"/>
      <c r="D197" s="212" t="s">
        <v>283</v>
      </c>
      <c r="E197" s="213" t="s">
        <v>1</v>
      </c>
      <c r="F197" s="214" t="s">
        <v>11666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11700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192" t="s">
        <v>393</v>
      </c>
      <c r="D199" s="192" t="s">
        <v>274</v>
      </c>
      <c r="E199" s="193" t="s">
        <v>11704</v>
      </c>
      <c r="F199" s="194" t="s">
        <v>11705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4937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11706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 x14ac:dyDescent="0.2">
      <c r="A202" s="34"/>
      <c r="B202" s="35"/>
      <c r="C202" s="232" t="s">
        <v>399</v>
      </c>
      <c r="D202" s="232" t="s">
        <v>394</v>
      </c>
      <c r="E202" s="233" t="s">
        <v>11707</v>
      </c>
      <c r="F202" s="234" t="s">
        <v>11708</v>
      </c>
      <c r="G202" s="235" t="s">
        <v>5239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11709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 x14ac:dyDescent="0.2">
      <c r="A204" s="34"/>
      <c r="B204" s="35"/>
      <c r="C204" s="192" t="s">
        <v>413</v>
      </c>
      <c r="D204" s="192" t="s">
        <v>274</v>
      </c>
      <c r="E204" s="193" t="s">
        <v>11710</v>
      </c>
      <c r="F204" s="194" t="s">
        <v>11711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11712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11713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 x14ac:dyDescent="0.2">
      <c r="A207" s="34"/>
      <c r="B207" s="35"/>
      <c r="C207" s="232" t="s">
        <v>417</v>
      </c>
      <c r="D207" s="232" t="s">
        <v>394</v>
      </c>
      <c r="E207" s="233" t="s">
        <v>11714</v>
      </c>
      <c r="F207" s="234" t="s">
        <v>11715</v>
      </c>
      <c r="G207" s="235" t="s">
        <v>5239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11716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 x14ac:dyDescent="0.2">
      <c r="A209" s="34"/>
      <c r="B209" s="35"/>
      <c r="C209" s="192" t="s">
        <v>431</v>
      </c>
      <c r="D209" s="192" t="s">
        <v>274</v>
      </c>
      <c r="E209" s="193" t="s">
        <v>11717</v>
      </c>
      <c r="F209" s="194" t="s">
        <v>11718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11719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11720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 x14ac:dyDescent="0.2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 x14ac:dyDescent="0.2">
      <c r="A212" s="34"/>
      <c r="B212" s="35"/>
      <c r="C212" s="232" t="s">
        <v>448</v>
      </c>
      <c r="D212" s="232" t="s">
        <v>394</v>
      </c>
      <c r="E212" s="233" t="s">
        <v>11721</v>
      </c>
      <c r="F212" s="234" t="s">
        <v>11722</v>
      </c>
      <c r="G212" s="235" t="s">
        <v>5239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11723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 x14ac:dyDescent="0.2">
      <c r="A214" s="34"/>
      <c r="B214" s="35"/>
      <c r="C214" s="192" t="s">
        <v>453</v>
      </c>
      <c r="D214" s="192" t="s">
        <v>274</v>
      </c>
      <c r="E214" s="193" t="s">
        <v>11724</v>
      </c>
      <c r="F214" s="194" t="s">
        <v>11725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11726</v>
      </c>
    </row>
    <row r="215" spans="1:65" s="2" customFormat="1" ht="11.25" x14ac:dyDescent="0.2">
      <c r="A215" s="34"/>
      <c r="B215" s="35"/>
      <c r="C215" s="36"/>
      <c r="D215" s="205" t="s">
        <v>281</v>
      </c>
      <c r="E215" s="36"/>
      <c r="F215" s="206" t="s">
        <v>11727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232" t="s">
        <v>464</v>
      </c>
      <c r="D217" s="232" t="s">
        <v>394</v>
      </c>
      <c r="E217" s="233" t="s">
        <v>11728</v>
      </c>
      <c r="F217" s="234" t="s">
        <v>11729</v>
      </c>
      <c r="G217" s="235" t="s">
        <v>5239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11730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 x14ac:dyDescent="0.2">
      <c r="B220" s="210"/>
      <c r="C220" s="211"/>
      <c r="D220" s="212" t="s">
        <v>283</v>
      </c>
      <c r="E220" s="213" t="s">
        <v>1</v>
      </c>
      <c r="F220" s="214" t="s">
        <v>11666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 x14ac:dyDescent="0.2">
      <c r="A222" s="34"/>
      <c r="B222" s="35"/>
      <c r="C222" s="192" t="s">
        <v>471</v>
      </c>
      <c r="D222" s="192" t="s">
        <v>274</v>
      </c>
      <c r="E222" s="193" t="s">
        <v>11731</v>
      </c>
      <c r="F222" s="194" t="s">
        <v>11732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11733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11734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 x14ac:dyDescent="0.2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 x14ac:dyDescent="0.2">
      <c r="A225" s="34"/>
      <c r="B225" s="35"/>
      <c r="C225" s="232" t="s">
        <v>476</v>
      </c>
      <c r="D225" s="232" t="s">
        <v>394</v>
      </c>
      <c r="E225" s="233" t="s">
        <v>11735</v>
      </c>
      <c r="F225" s="234" t="s">
        <v>11736</v>
      </c>
      <c r="G225" s="235" t="s">
        <v>5239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11737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 x14ac:dyDescent="0.2">
      <c r="B228" s="210"/>
      <c r="C228" s="211"/>
      <c r="D228" s="212" t="s">
        <v>283</v>
      </c>
      <c r="E228" s="213" t="s">
        <v>1</v>
      </c>
      <c r="F228" s="214" t="s">
        <v>11666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 x14ac:dyDescent="0.2">
      <c r="A230" s="34"/>
      <c r="B230" s="35"/>
      <c r="C230" s="192" t="s">
        <v>483</v>
      </c>
      <c r="D230" s="192" t="s">
        <v>274</v>
      </c>
      <c r="E230" s="193" t="s">
        <v>11738</v>
      </c>
      <c r="F230" s="194" t="s">
        <v>11739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11740</v>
      </c>
    </row>
    <row r="231" spans="1:65" s="2" customFormat="1" ht="11.25" x14ac:dyDescent="0.2">
      <c r="A231" s="34"/>
      <c r="B231" s="35"/>
      <c r="C231" s="36"/>
      <c r="D231" s="205" t="s">
        <v>281</v>
      </c>
      <c r="E231" s="36"/>
      <c r="F231" s="206" t="s">
        <v>11741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 x14ac:dyDescent="0.2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 x14ac:dyDescent="0.2">
      <c r="A233" s="34"/>
      <c r="B233" s="35"/>
      <c r="C233" s="192" t="s">
        <v>491</v>
      </c>
      <c r="D233" s="192" t="s">
        <v>274</v>
      </c>
      <c r="E233" s="193" t="s">
        <v>11742</v>
      </c>
      <c r="F233" s="194" t="s">
        <v>11743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11744</v>
      </c>
    </row>
    <row r="234" spans="1:65" s="2" customFormat="1" ht="11.25" x14ac:dyDescent="0.2">
      <c r="A234" s="34"/>
      <c r="B234" s="35"/>
      <c r="C234" s="36"/>
      <c r="D234" s="205" t="s">
        <v>281</v>
      </c>
      <c r="E234" s="36"/>
      <c r="F234" s="206" t="s">
        <v>11745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 x14ac:dyDescent="0.2">
      <c r="A236" s="34"/>
      <c r="B236" s="35"/>
      <c r="C236" s="192" t="s">
        <v>496</v>
      </c>
      <c r="D236" s="192" t="s">
        <v>274</v>
      </c>
      <c r="E236" s="193" t="s">
        <v>11746</v>
      </c>
      <c r="F236" s="194" t="s">
        <v>11747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11748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11749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 x14ac:dyDescent="0.2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 x14ac:dyDescent="0.2">
      <c r="A239" s="34"/>
      <c r="B239" s="35"/>
      <c r="C239" s="192" t="s">
        <v>504</v>
      </c>
      <c r="D239" s="192" t="s">
        <v>274</v>
      </c>
      <c r="E239" s="193" t="s">
        <v>11750</v>
      </c>
      <c r="F239" s="194" t="s">
        <v>11751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11752</v>
      </c>
    </row>
    <row r="240" spans="1:65" s="2" customFormat="1" ht="11.25" x14ac:dyDescent="0.2">
      <c r="A240" s="34"/>
      <c r="B240" s="35"/>
      <c r="C240" s="36"/>
      <c r="D240" s="205" t="s">
        <v>281</v>
      </c>
      <c r="E240" s="36"/>
      <c r="F240" s="206" t="s">
        <v>11753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 x14ac:dyDescent="0.2">
      <c r="A242" s="34"/>
      <c r="B242" s="35"/>
      <c r="C242" s="192" t="s">
        <v>511</v>
      </c>
      <c r="D242" s="192" t="s">
        <v>274</v>
      </c>
      <c r="E242" s="193" t="s">
        <v>11754</v>
      </c>
      <c r="F242" s="194" t="s">
        <v>11755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11756</v>
      </c>
    </row>
    <row r="243" spans="1:65" s="2" customFormat="1" ht="11.25" x14ac:dyDescent="0.2">
      <c r="A243" s="34"/>
      <c r="B243" s="35"/>
      <c r="C243" s="36"/>
      <c r="D243" s="205" t="s">
        <v>281</v>
      </c>
      <c r="E243" s="36"/>
      <c r="F243" s="206" t="s">
        <v>11757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 x14ac:dyDescent="0.2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 x14ac:dyDescent="0.2">
      <c r="A245" s="34"/>
      <c r="B245" s="35"/>
      <c r="C245" s="192" t="s">
        <v>516</v>
      </c>
      <c r="D245" s="192" t="s">
        <v>274</v>
      </c>
      <c r="E245" s="193" t="s">
        <v>11758</v>
      </c>
      <c r="F245" s="194" t="s">
        <v>11759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11760</v>
      </c>
    </row>
    <row r="246" spans="1:65" s="2" customFormat="1" ht="11.25" x14ac:dyDescent="0.2">
      <c r="A246" s="34"/>
      <c r="B246" s="35"/>
      <c r="C246" s="36"/>
      <c r="D246" s="205" t="s">
        <v>281</v>
      </c>
      <c r="E246" s="36"/>
      <c r="F246" s="206" t="s">
        <v>11761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 x14ac:dyDescent="0.2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 x14ac:dyDescent="0.2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RuxL5lZ2h3MEAoPSZTM+VAUHOzJvfVid29eh0DeEg/7YE8J0dANQ9GH0XDgwCz+O92+S2Z4UZq9cyaJiAGsdAg==" saltValue="gNlwRu+tfzGBqQqdygHJvpMtcNMmk20BKDBE8erylu9TWjL0taTRYAIhJSaWAiw9jf1TphOpPg3adXdfMWAUEg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11762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11763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11764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 x14ac:dyDescent="0.2">
      <c r="B100" s="154"/>
      <c r="C100" s="155"/>
      <c r="D100" s="156" t="s">
        <v>11765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 x14ac:dyDescent="0.2">
      <c r="B101" s="154"/>
      <c r="C101" s="155"/>
      <c r="D101" s="156" t="s">
        <v>11766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 x14ac:dyDescent="0.2">
      <c r="B102" s="154"/>
      <c r="C102" s="155"/>
      <c r="D102" s="156" t="s">
        <v>11767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 x14ac:dyDescent="0.2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 x14ac:dyDescent="0.2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 x14ac:dyDescent="0.2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 x14ac:dyDescent="0.2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 x14ac:dyDescent="0.2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45233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 x14ac:dyDescent="0.2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 x14ac:dyDescent="0.2">
      <c r="B125" s="176"/>
      <c r="C125" s="177"/>
      <c r="D125" s="178" t="s">
        <v>75</v>
      </c>
      <c r="E125" s="179" t="s">
        <v>7981</v>
      </c>
      <c r="F125" s="179" t="s">
        <v>11768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 x14ac:dyDescent="0.2">
      <c r="A126" s="34"/>
      <c r="B126" s="35"/>
      <c r="C126" s="192" t="s">
        <v>16</v>
      </c>
      <c r="D126" s="192" t="s">
        <v>274</v>
      </c>
      <c r="E126" s="193" t="s">
        <v>11769</v>
      </c>
      <c r="F126" s="194" t="s">
        <v>11770</v>
      </c>
      <c r="G126" s="195" t="s">
        <v>5239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 x14ac:dyDescent="0.2">
      <c r="B127" s="210"/>
      <c r="C127" s="211"/>
      <c r="D127" s="212" t="s">
        <v>283</v>
      </c>
      <c r="E127" s="213" t="s">
        <v>1</v>
      </c>
      <c r="F127" s="214" t="s">
        <v>11771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 x14ac:dyDescent="0.2">
      <c r="B128" s="210"/>
      <c r="C128" s="211"/>
      <c r="D128" s="212" t="s">
        <v>283</v>
      </c>
      <c r="E128" s="213" t="s">
        <v>1</v>
      </c>
      <c r="F128" s="214" t="s">
        <v>11772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11773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 x14ac:dyDescent="0.2">
      <c r="B130" s="210"/>
      <c r="C130" s="211"/>
      <c r="D130" s="212" t="s">
        <v>283</v>
      </c>
      <c r="E130" s="213" t="s">
        <v>1</v>
      </c>
      <c r="F130" s="214" t="s">
        <v>11774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 x14ac:dyDescent="0.2">
      <c r="B131" s="210"/>
      <c r="C131" s="211"/>
      <c r="D131" s="212" t="s">
        <v>283</v>
      </c>
      <c r="E131" s="213" t="s">
        <v>1</v>
      </c>
      <c r="F131" s="214" t="s">
        <v>11775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 x14ac:dyDescent="0.2">
      <c r="B133" s="246"/>
      <c r="C133" s="247"/>
      <c r="D133" s="212" t="s">
        <v>283</v>
      </c>
      <c r="E133" s="248" t="s">
        <v>1</v>
      </c>
      <c r="F133" s="249" t="s">
        <v>5939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 x14ac:dyDescent="0.2">
      <c r="A134" s="34"/>
      <c r="B134" s="35"/>
      <c r="C134" s="192" t="s">
        <v>84</v>
      </c>
      <c r="D134" s="192" t="s">
        <v>274</v>
      </c>
      <c r="E134" s="193" t="s">
        <v>11776</v>
      </c>
      <c r="F134" s="194" t="s">
        <v>11777</v>
      </c>
      <c r="G134" s="195" t="s">
        <v>5239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 x14ac:dyDescent="0.2">
      <c r="B135" s="176"/>
      <c r="C135" s="177"/>
      <c r="D135" s="178" t="s">
        <v>75</v>
      </c>
      <c r="E135" s="179" t="s">
        <v>7983</v>
      </c>
      <c r="F135" s="179" t="s">
        <v>11778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 x14ac:dyDescent="0.2">
      <c r="A136" s="34"/>
      <c r="B136" s="35"/>
      <c r="C136" s="192" t="s">
        <v>291</v>
      </c>
      <c r="D136" s="192" t="s">
        <v>274</v>
      </c>
      <c r="E136" s="193" t="s">
        <v>11779</v>
      </c>
      <c r="F136" s="194" t="s">
        <v>11780</v>
      </c>
      <c r="G136" s="195" t="s">
        <v>5239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11781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 x14ac:dyDescent="0.2">
      <c r="B139" s="246"/>
      <c r="C139" s="247"/>
      <c r="D139" s="212" t="s">
        <v>283</v>
      </c>
      <c r="E139" s="248" t="s">
        <v>1</v>
      </c>
      <c r="F139" s="249" t="s">
        <v>5939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 x14ac:dyDescent="0.2">
      <c r="A140" s="34"/>
      <c r="B140" s="35"/>
      <c r="C140" s="192" t="s">
        <v>279</v>
      </c>
      <c r="D140" s="192" t="s">
        <v>274</v>
      </c>
      <c r="E140" s="193" t="s">
        <v>11782</v>
      </c>
      <c r="F140" s="194" t="s">
        <v>11783</v>
      </c>
      <c r="G140" s="195" t="s">
        <v>5239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11784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11785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 x14ac:dyDescent="0.2">
      <c r="B144" s="246"/>
      <c r="C144" s="247"/>
      <c r="D144" s="212" t="s">
        <v>283</v>
      </c>
      <c r="E144" s="248" t="s">
        <v>1</v>
      </c>
      <c r="F144" s="249" t="s">
        <v>5939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 x14ac:dyDescent="0.2">
      <c r="A145" s="34"/>
      <c r="B145" s="35"/>
      <c r="C145" s="192" t="s">
        <v>4523</v>
      </c>
      <c r="D145" s="192" t="s">
        <v>274</v>
      </c>
      <c r="E145" s="193" t="s">
        <v>11786</v>
      </c>
      <c r="F145" s="194" t="s">
        <v>11787</v>
      </c>
      <c r="G145" s="195" t="s">
        <v>5239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11784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11785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 x14ac:dyDescent="0.2">
      <c r="B149" s="246"/>
      <c r="C149" s="247"/>
      <c r="D149" s="212" t="s">
        <v>283</v>
      </c>
      <c r="E149" s="248" t="s">
        <v>1</v>
      </c>
      <c r="F149" s="249" t="s">
        <v>5939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 x14ac:dyDescent="0.2">
      <c r="A150" s="34"/>
      <c r="B150" s="35"/>
      <c r="C150" s="192" t="s">
        <v>305</v>
      </c>
      <c r="D150" s="192" t="s">
        <v>274</v>
      </c>
      <c r="E150" s="193" t="s">
        <v>11788</v>
      </c>
      <c r="F150" s="194" t="s">
        <v>11789</v>
      </c>
      <c r="G150" s="195" t="s">
        <v>5239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11785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11790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 x14ac:dyDescent="0.2">
      <c r="B154" s="246"/>
      <c r="C154" s="247"/>
      <c r="D154" s="212" t="s">
        <v>283</v>
      </c>
      <c r="E154" s="248" t="s">
        <v>1</v>
      </c>
      <c r="F154" s="249" t="s">
        <v>5939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 x14ac:dyDescent="0.2">
      <c r="A155" s="34"/>
      <c r="B155" s="35"/>
      <c r="C155" s="192" t="s">
        <v>4532</v>
      </c>
      <c r="D155" s="192" t="s">
        <v>274</v>
      </c>
      <c r="E155" s="193" t="s">
        <v>11791</v>
      </c>
      <c r="F155" s="194" t="s">
        <v>11792</v>
      </c>
      <c r="G155" s="195" t="s">
        <v>5239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5118</v>
      </c>
    </row>
    <row r="156" spans="1:65" s="2" customFormat="1" ht="16.5" customHeight="1" x14ac:dyDescent="0.2">
      <c r="A156" s="34"/>
      <c r="B156" s="35"/>
      <c r="C156" s="192" t="s">
        <v>313</v>
      </c>
      <c r="D156" s="192" t="s">
        <v>274</v>
      </c>
      <c r="E156" s="193" t="s">
        <v>11793</v>
      </c>
      <c r="F156" s="194" t="s">
        <v>11794</v>
      </c>
      <c r="G156" s="195" t="s">
        <v>5239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 x14ac:dyDescent="0.2">
      <c r="A157" s="34"/>
      <c r="B157" s="35"/>
      <c r="C157" s="192" t="s">
        <v>2526</v>
      </c>
      <c r="D157" s="192" t="s">
        <v>274</v>
      </c>
      <c r="E157" s="193" t="s">
        <v>11795</v>
      </c>
      <c r="F157" s="194" t="s">
        <v>11796</v>
      </c>
      <c r="G157" s="195" t="s">
        <v>5239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11797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11798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 x14ac:dyDescent="0.2">
      <c r="B161" s="246"/>
      <c r="C161" s="247"/>
      <c r="D161" s="212" t="s">
        <v>283</v>
      </c>
      <c r="E161" s="248" t="s">
        <v>1</v>
      </c>
      <c r="F161" s="249" t="s">
        <v>5939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 x14ac:dyDescent="0.2">
      <c r="B162" s="176"/>
      <c r="C162" s="177"/>
      <c r="D162" s="178" t="s">
        <v>75</v>
      </c>
      <c r="E162" s="179" t="s">
        <v>8017</v>
      </c>
      <c r="F162" s="179" t="s">
        <v>11799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 x14ac:dyDescent="0.2">
      <c r="A163" s="34"/>
      <c r="B163" s="35"/>
      <c r="C163" s="192" t="s">
        <v>320</v>
      </c>
      <c r="D163" s="192" t="s">
        <v>274</v>
      </c>
      <c r="E163" s="193" t="s">
        <v>11800</v>
      </c>
      <c r="F163" s="194" t="s">
        <v>11801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 x14ac:dyDescent="0.2">
      <c r="A164" s="34"/>
      <c r="B164" s="35"/>
      <c r="C164" s="192" t="s">
        <v>330</v>
      </c>
      <c r="D164" s="192" t="s">
        <v>274</v>
      </c>
      <c r="E164" s="193" t="s">
        <v>11802</v>
      </c>
      <c r="F164" s="194" t="s">
        <v>11803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 x14ac:dyDescent="0.2">
      <c r="A165" s="34"/>
      <c r="B165" s="35"/>
      <c r="C165" s="192" t="s">
        <v>344</v>
      </c>
      <c r="D165" s="192" t="s">
        <v>274</v>
      </c>
      <c r="E165" s="193" t="s">
        <v>11804</v>
      </c>
      <c r="F165" s="194" t="s">
        <v>11805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 x14ac:dyDescent="0.2">
      <c r="A166" s="34"/>
      <c r="B166" s="35"/>
      <c r="C166" s="192" t="s">
        <v>4822</v>
      </c>
      <c r="D166" s="192" t="s">
        <v>274</v>
      </c>
      <c r="E166" s="193" t="s">
        <v>11806</v>
      </c>
      <c r="F166" s="194" t="s">
        <v>11807</v>
      </c>
      <c r="G166" s="195" t="s">
        <v>5239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 x14ac:dyDescent="0.2">
      <c r="A167" s="34"/>
      <c r="B167" s="35"/>
      <c r="C167" s="192" t="s">
        <v>5118</v>
      </c>
      <c r="D167" s="192" t="s">
        <v>274</v>
      </c>
      <c r="E167" s="193" t="s">
        <v>11808</v>
      </c>
      <c r="F167" s="194" t="s">
        <v>11809</v>
      </c>
      <c r="G167" s="195" t="s">
        <v>11810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 x14ac:dyDescent="0.2">
      <c r="A168" s="34"/>
      <c r="B168" s="35"/>
      <c r="C168" s="192" t="s">
        <v>8</v>
      </c>
      <c r="D168" s="192" t="s">
        <v>274</v>
      </c>
      <c r="E168" s="193" t="s">
        <v>11811</v>
      </c>
      <c r="F168" s="194" t="s">
        <v>11812</v>
      </c>
      <c r="G168" s="195" t="s">
        <v>5239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 x14ac:dyDescent="0.2">
      <c r="A169" s="34"/>
      <c r="B169" s="35"/>
      <c r="C169" s="192" t="s">
        <v>358</v>
      </c>
      <c r="D169" s="192" t="s">
        <v>274</v>
      </c>
      <c r="E169" s="193" t="s">
        <v>11813</v>
      </c>
      <c r="F169" s="194" t="s">
        <v>11814</v>
      </c>
      <c r="G169" s="195" t="s">
        <v>5239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 x14ac:dyDescent="0.2">
      <c r="A170" s="34"/>
      <c r="B170" s="35"/>
      <c r="C170" s="192" t="s">
        <v>363</v>
      </c>
      <c r="D170" s="192" t="s">
        <v>274</v>
      </c>
      <c r="E170" s="193" t="s">
        <v>11815</v>
      </c>
      <c r="F170" s="194" t="s">
        <v>11816</v>
      </c>
      <c r="G170" s="195" t="s">
        <v>5239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 x14ac:dyDescent="0.2">
      <c r="A171" s="34"/>
      <c r="B171" s="35"/>
      <c r="C171" s="192" t="s">
        <v>368</v>
      </c>
      <c r="D171" s="192" t="s">
        <v>274</v>
      </c>
      <c r="E171" s="193" t="s">
        <v>11817</v>
      </c>
      <c r="F171" s="194" t="s">
        <v>11818</v>
      </c>
      <c r="G171" s="195" t="s">
        <v>5239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 x14ac:dyDescent="0.2">
      <c r="A172" s="34"/>
      <c r="B172" s="35"/>
      <c r="C172" s="192" t="s">
        <v>5992</v>
      </c>
      <c r="D172" s="192" t="s">
        <v>274</v>
      </c>
      <c r="E172" s="193" t="s">
        <v>11819</v>
      </c>
      <c r="F172" s="194" t="s">
        <v>11820</v>
      </c>
      <c r="G172" s="195" t="s">
        <v>5239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 x14ac:dyDescent="0.2">
      <c r="A173" s="34"/>
      <c r="B173" s="35"/>
      <c r="C173" s="192" t="s">
        <v>377</v>
      </c>
      <c r="D173" s="192" t="s">
        <v>274</v>
      </c>
      <c r="E173" s="193" t="s">
        <v>11821</v>
      </c>
      <c r="F173" s="194" t="s">
        <v>11822</v>
      </c>
      <c r="G173" s="195" t="s">
        <v>5239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 x14ac:dyDescent="0.2">
      <c r="A174" s="34"/>
      <c r="B174" s="35"/>
      <c r="C174" s="192" t="s">
        <v>7</v>
      </c>
      <c r="D174" s="192" t="s">
        <v>274</v>
      </c>
      <c r="E174" s="193" t="s">
        <v>11823</v>
      </c>
      <c r="F174" s="194" t="s">
        <v>11824</v>
      </c>
      <c r="G174" s="195" t="s">
        <v>5239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 x14ac:dyDescent="0.2">
      <c r="A175" s="34"/>
      <c r="B175" s="35"/>
      <c r="C175" s="192" t="s">
        <v>393</v>
      </c>
      <c r="D175" s="192" t="s">
        <v>274</v>
      </c>
      <c r="E175" s="193" t="s">
        <v>11825</v>
      </c>
      <c r="F175" s="194" t="s">
        <v>11826</v>
      </c>
      <c r="G175" s="195" t="s">
        <v>5239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 x14ac:dyDescent="0.2">
      <c r="A176" s="34"/>
      <c r="B176" s="35"/>
      <c r="C176" s="192" t="s">
        <v>399</v>
      </c>
      <c r="D176" s="192" t="s">
        <v>274</v>
      </c>
      <c r="E176" s="193" t="s">
        <v>11827</v>
      </c>
      <c r="F176" s="194" t="s">
        <v>11828</v>
      </c>
      <c r="G176" s="195" t="s">
        <v>5239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11829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11830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11831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 x14ac:dyDescent="0.2">
      <c r="B180" s="210"/>
      <c r="C180" s="211"/>
      <c r="D180" s="212" t="s">
        <v>283</v>
      </c>
      <c r="E180" s="213" t="s">
        <v>1</v>
      </c>
      <c r="F180" s="214" t="s">
        <v>11832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 x14ac:dyDescent="0.2">
      <c r="B182" s="246"/>
      <c r="C182" s="247"/>
      <c r="D182" s="212" t="s">
        <v>283</v>
      </c>
      <c r="E182" s="248" t="s">
        <v>1</v>
      </c>
      <c r="F182" s="249" t="s">
        <v>5939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 x14ac:dyDescent="0.2">
      <c r="A183" s="34"/>
      <c r="B183" s="35"/>
      <c r="C183" s="192" t="s">
        <v>413</v>
      </c>
      <c r="D183" s="192" t="s">
        <v>274</v>
      </c>
      <c r="E183" s="193" t="s">
        <v>11833</v>
      </c>
      <c r="F183" s="194" t="s">
        <v>11834</v>
      </c>
      <c r="G183" s="195" t="s">
        <v>5239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11835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 x14ac:dyDescent="0.2">
      <c r="B186" s="246"/>
      <c r="C186" s="247"/>
      <c r="D186" s="212" t="s">
        <v>283</v>
      </c>
      <c r="E186" s="248" t="s">
        <v>1</v>
      </c>
      <c r="F186" s="249" t="s">
        <v>5939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 x14ac:dyDescent="0.2">
      <c r="A187" s="34"/>
      <c r="B187" s="35"/>
      <c r="C187" s="192" t="s">
        <v>417</v>
      </c>
      <c r="D187" s="192" t="s">
        <v>274</v>
      </c>
      <c r="E187" s="193" t="s">
        <v>11836</v>
      </c>
      <c r="F187" s="194" t="s">
        <v>11837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 x14ac:dyDescent="0.2">
      <c r="A188" s="34"/>
      <c r="B188" s="35"/>
      <c r="C188" s="192" t="s">
        <v>431</v>
      </c>
      <c r="D188" s="192" t="s">
        <v>274</v>
      </c>
      <c r="E188" s="193" t="s">
        <v>11838</v>
      </c>
      <c r="F188" s="194" t="s">
        <v>11839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 x14ac:dyDescent="0.2">
      <c r="A189" s="34"/>
      <c r="B189" s="35"/>
      <c r="C189" s="192" t="s">
        <v>448</v>
      </c>
      <c r="D189" s="192" t="s">
        <v>274</v>
      </c>
      <c r="E189" s="193" t="s">
        <v>11840</v>
      </c>
      <c r="F189" s="194" t="s">
        <v>11841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 x14ac:dyDescent="0.2">
      <c r="A190" s="34"/>
      <c r="B190" s="35"/>
      <c r="C190" s="192" t="s">
        <v>453</v>
      </c>
      <c r="D190" s="192" t="s">
        <v>274</v>
      </c>
      <c r="E190" s="193" t="s">
        <v>11842</v>
      </c>
      <c r="F190" s="194" t="s">
        <v>11843</v>
      </c>
      <c r="G190" s="195" t="s">
        <v>5239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 x14ac:dyDescent="0.2">
      <c r="B191" s="176"/>
      <c r="C191" s="177"/>
      <c r="D191" s="178" t="s">
        <v>75</v>
      </c>
      <c r="E191" s="179" t="s">
        <v>8021</v>
      </c>
      <c r="F191" s="179" t="s">
        <v>11844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 x14ac:dyDescent="0.2">
      <c r="A192" s="34"/>
      <c r="B192" s="35"/>
      <c r="C192" s="192" t="s">
        <v>464</v>
      </c>
      <c r="D192" s="192" t="s">
        <v>274</v>
      </c>
      <c r="E192" s="193" t="s">
        <v>11845</v>
      </c>
      <c r="F192" s="194" t="s">
        <v>11846</v>
      </c>
      <c r="G192" s="195" t="s">
        <v>5239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 x14ac:dyDescent="0.2">
      <c r="A193" s="34"/>
      <c r="B193" s="35"/>
      <c r="C193" s="192" t="s">
        <v>471</v>
      </c>
      <c r="D193" s="192" t="s">
        <v>274</v>
      </c>
      <c r="E193" s="193" t="s">
        <v>11847</v>
      </c>
      <c r="F193" s="194" t="s">
        <v>11848</v>
      </c>
      <c r="G193" s="195" t="s">
        <v>5239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 x14ac:dyDescent="0.2">
      <c r="A194" s="34"/>
      <c r="B194" s="35"/>
      <c r="C194" s="192" t="s">
        <v>476</v>
      </c>
      <c r="D194" s="192" t="s">
        <v>274</v>
      </c>
      <c r="E194" s="193" t="s">
        <v>11849</v>
      </c>
      <c r="F194" s="194" t="s">
        <v>10771</v>
      </c>
      <c r="G194" s="195" t="s">
        <v>5239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 x14ac:dyDescent="0.2">
      <c r="A195" s="34"/>
      <c r="B195" s="35"/>
      <c r="C195" s="192" t="s">
        <v>491</v>
      </c>
      <c r="D195" s="192" t="s">
        <v>274</v>
      </c>
      <c r="E195" s="193" t="s">
        <v>11850</v>
      </c>
      <c r="F195" s="194" t="s">
        <v>11851</v>
      </c>
      <c r="G195" s="195" t="s">
        <v>5239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 x14ac:dyDescent="0.2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+cpFaGW/XU0xNTA1a9/JHSJ9MmafBuuudDZGC/rwF3Dy0u6fR/nsaUJabkqQEbS/GUY2LzgWl0MAgdWTMeKDqw==" saltValue="MO2Lf9TXdTyYufWiPayF2OoJFsstP/6RW1hRBwVQLRiwd0+1HctmOLIus0nyaihgCNJshrB4WXC5XsyaAZT32w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 x14ac:dyDescent="0.2">
      <c r="B8" s="20"/>
      <c r="D8" s="120" t="s">
        <v>174</v>
      </c>
      <c r="L8" s="20"/>
    </row>
    <row r="9" spans="1:46" s="2" customFormat="1" ht="16.5" customHeight="1" x14ac:dyDescent="0.2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9"/>
      <c r="C11" s="34"/>
      <c r="D11" s="34"/>
      <c r="E11" s="316" t="s">
        <v>11852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x14ac:dyDescent="0.2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45233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 x14ac:dyDescent="0.2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 x14ac:dyDescent="0.2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 x14ac:dyDescent="0.2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 x14ac:dyDescent="0.2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 x14ac:dyDescent="0.2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45233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 x14ac:dyDescent="0.2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 x14ac:dyDescent="0.2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 x14ac:dyDescent="0.2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 x14ac:dyDescent="0.2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 x14ac:dyDescent="0.2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 x14ac:dyDescent="0.2">
      <c r="B99" s="154"/>
      <c r="C99" s="155"/>
      <c r="D99" s="156" t="s">
        <v>11853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 x14ac:dyDescent="0.2">
      <c r="B100" s="160"/>
      <c r="C100" s="104"/>
      <c r="D100" s="161" t="s">
        <v>11854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 x14ac:dyDescent="0.2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 x14ac:dyDescent="0.2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45233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 x14ac:dyDescent="0.2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 x14ac:dyDescent="0.25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 x14ac:dyDescent="0.2">
      <c r="B123" s="176"/>
      <c r="C123" s="177"/>
      <c r="D123" s="178" t="s">
        <v>75</v>
      </c>
      <c r="E123" s="179" t="s">
        <v>11855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 x14ac:dyDescent="0.2">
      <c r="B124" s="176"/>
      <c r="C124" s="177"/>
      <c r="D124" s="178" t="s">
        <v>75</v>
      </c>
      <c r="E124" s="190" t="s">
        <v>11856</v>
      </c>
      <c r="F124" s="190" t="s">
        <v>11857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 x14ac:dyDescent="0.2">
      <c r="A125" s="34"/>
      <c r="B125" s="35"/>
      <c r="C125" s="192" t="s">
        <v>16</v>
      </c>
      <c r="D125" s="192" t="s">
        <v>274</v>
      </c>
      <c r="E125" s="193" t="s">
        <v>11858</v>
      </c>
      <c r="F125" s="194" t="s">
        <v>11859</v>
      </c>
      <c r="G125" s="195" t="s">
        <v>8049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11860</v>
      </c>
    </row>
    <row r="126" spans="1:65" s="2" customFormat="1" ht="33" customHeight="1" x14ac:dyDescent="0.2">
      <c r="A126" s="34"/>
      <c r="B126" s="35"/>
      <c r="C126" s="192" t="s">
        <v>84</v>
      </c>
      <c r="D126" s="192" t="s">
        <v>274</v>
      </c>
      <c r="E126" s="193" t="s">
        <v>11861</v>
      </c>
      <c r="F126" s="194" t="s">
        <v>11862</v>
      </c>
      <c r="G126" s="195" t="s">
        <v>8049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11863</v>
      </c>
    </row>
    <row r="127" spans="1:65" s="2" customFormat="1" ht="49.15" customHeight="1" x14ac:dyDescent="0.2">
      <c r="A127" s="34"/>
      <c r="B127" s="35"/>
      <c r="C127" s="192" t="s">
        <v>291</v>
      </c>
      <c r="D127" s="192" t="s">
        <v>274</v>
      </c>
      <c r="E127" s="193" t="s">
        <v>11864</v>
      </c>
      <c r="F127" s="194" t="s">
        <v>11865</v>
      </c>
      <c r="G127" s="195" t="s">
        <v>8049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11866</v>
      </c>
    </row>
    <row r="128" spans="1:65" s="2" customFormat="1" ht="33" customHeight="1" x14ac:dyDescent="0.2">
      <c r="A128" s="34"/>
      <c r="B128" s="35"/>
      <c r="C128" s="192" t="s">
        <v>279</v>
      </c>
      <c r="D128" s="192" t="s">
        <v>274</v>
      </c>
      <c r="E128" s="193" t="s">
        <v>11867</v>
      </c>
      <c r="F128" s="194" t="s">
        <v>11868</v>
      </c>
      <c r="G128" s="195" t="s">
        <v>8049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11869</v>
      </c>
    </row>
    <row r="129" spans="1:65" s="2" customFormat="1" ht="37.9" customHeight="1" x14ac:dyDescent="0.2">
      <c r="A129" s="34"/>
      <c r="B129" s="35"/>
      <c r="C129" s="192" t="s">
        <v>4523</v>
      </c>
      <c r="D129" s="192" t="s">
        <v>274</v>
      </c>
      <c r="E129" s="193" t="s">
        <v>11870</v>
      </c>
      <c r="F129" s="194" t="s">
        <v>11871</v>
      </c>
      <c r="G129" s="195" t="s">
        <v>8049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11872</v>
      </c>
    </row>
    <row r="130" spans="1:65" s="2" customFormat="1" ht="44.25" customHeight="1" x14ac:dyDescent="0.2">
      <c r="A130" s="34"/>
      <c r="B130" s="35"/>
      <c r="C130" s="192" t="s">
        <v>305</v>
      </c>
      <c r="D130" s="192" t="s">
        <v>274</v>
      </c>
      <c r="E130" s="193" t="s">
        <v>11873</v>
      </c>
      <c r="F130" s="194" t="s">
        <v>11874</v>
      </c>
      <c r="G130" s="195" t="s">
        <v>8049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11875</v>
      </c>
    </row>
    <row r="131" spans="1:65" s="2" customFormat="1" ht="37.9" customHeight="1" x14ac:dyDescent="0.2">
      <c r="A131" s="34"/>
      <c r="B131" s="35"/>
      <c r="C131" s="192" t="s">
        <v>4532</v>
      </c>
      <c r="D131" s="192" t="s">
        <v>274</v>
      </c>
      <c r="E131" s="193" t="s">
        <v>11876</v>
      </c>
      <c r="F131" s="194" t="s">
        <v>11877</v>
      </c>
      <c r="G131" s="195" t="s">
        <v>8049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11878</v>
      </c>
    </row>
    <row r="132" spans="1:65" s="2" customFormat="1" ht="37.9" customHeight="1" x14ac:dyDescent="0.2">
      <c r="A132" s="34"/>
      <c r="B132" s="35"/>
      <c r="C132" s="192" t="s">
        <v>313</v>
      </c>
      <c r="D132" s="192" t="s">
        <v>274</v>
      </c>
      <c r="E132" s="193" t="s">
        <v>11879</v>
      </c>
      <c r="F132" s="194" t="s">
        <v>11880</v>
      </c>
      <c r="G132" s="195" t="s">
        <v>8049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11881</v>
      </c>
    </row>
    <row r="133" spans="1:65" s="2" customFormat="1" ht="37.9" customHeight="1" x14ac:dyDescent="0.2">
      <c r="A133" s="34"/>
      <c r="B133" s="35"/>
      <c r="C133" s="192" t="s">
        <v>2526</v>
      </c>
      <c r="D133" s="192" t="s">
        <v>274</v>
      </c>
      <c r="E133" s="193" t="s">
        <v>11882</v>
      </c>
      <c r="F133" s="194" t="s">
        <v>11883</v>
      </c>
      <c r="G133" s="195" t="s">
        <v>8049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11884</v>
      </c>
    </row>
    <row r="134" spans="1:65" s="2" customFormat="1" ht="49.15" customHeight="1" x14ac:dyDescent="0.2">
      <c r="A134" s="34"/>
      <c r="B134" s="35"/>
      <c r="C134" s="192" t="s">
        <v>320</v>
      </c>
      <c r="D134" s="192" t="s">
        <v>274</v>
      </c>
      <c r="E134" s="193" t="s">
        <v>11885</v>
      </c>
      <c r="F134" s="194" t="s">
        <v>11886</v>
      </c>
      <c r="G134" s="195" t="s">
        <v>8049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11887</v>
      </c>
    </row>
    <row r="135" spans="1:65" s="2" customFormat="1" ht="44.25" customHeight="1" x14ac:dyDescent="0.2">
      <c r="A135" s="34"/>
      <c r="B135" s="35"/>
      <c r="C135" s="192" t="s">
        <v>330</v>
      </c>
      <c r="D135" s="192" t="s">
        <v>274</v>
      </c>
      <c r="E135" s="193" t="s">
        <v>11888</v>
      </c>
      <c r="F135" s="194" t="s">
        <v>11889</v>
      </c>
      <c r="G135" s="195" t="s">
        <v>8049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11890</v>
      </c>
    </row>
    <row r="136" spans="1:65" s="2" customFormat="1" ht="33" customHeight="1" x14ac:dyDescent="0.2">
      <c r="A136" s="34"/>
      <c r="B136" s="35"/>
      <c r="C136" s="192" t="s">
        <v>344</v>
      </c>
      <c r="D136" s="192" t="s">
        <v>274</v>
      </c>
      <c r="E136" s="193" t="s">
        <v>11891</v>
      </c>
      <c r="F136" s="194" t="s">
        <v>11892</v>
      </c>
      <c r="G136" s="195" t="s">
        <v>8049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11893</v>
      </c>
    </row>
    <row r="137" spans="1:65" s="2" customFormat="1" ht="33" customHeight="1" x14ac:dyDescent="0.2">
      <c r="A137" s="34"/>
      <c r="B137" s="35"/>
      <c r="C137" s="192" t="s">
        <v>4822</v>
      </c>
      <c r="D137" s="192" t="s">
        <v>274</v>
      </c>
      <c r="E137" s="193" t="s">
        <v>11894</v>
      </c>
      <c r="F137" s="194" t="s">
        <v>11895</v>
      </c>
      <c r="G137" s="195" t="s">
        <v>8049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11896</v>
      </c>
    </row>
    <row r="138" spans="1:65" s="2" customFormat="1" ht="33" customHeight="1" x14ac:dyDescent="0.2">
      <c r="A138" s="34"/>
      <c r="B138" s="35"/>
      <c r="C138" s="192" t="s">
        <v>5118</v>
      </c>
      <c r="D138" s="192" t="s">
        <v>274</v>
      </c>
      <c r="E138" s="193" t="s">
        <v>11897</v>
      </c>
      <c r="F138" s="194" t="s">
        <v>11895</v>
      </c>
      <c r="G138" s="195" t="s">
        <v>8049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11898</v>
      </c>
    </row>
    <row r="139" spans="1:65" s="2" customFormat="1" ht="49.15" customHeight="1" x14ac:dyDescent="0.2">
      <c r="A139" s="34"/>
      <c r="B139" s="35"/>
      <c r="C139" s="192" t="s">
        <v>8</v>
      </c>
      <c r="D139" s="192" t="s">
        <v>274</v>
      </c>
      <c r="E139" s="193" t="s">
        <v>11899</v>
      </c>
      <c r="F139" s="194" t="s">
        <v>11900</v>
      </c>
      <c r="G139" s="195" t="s">
        <v>8049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11901</v>
      </c>
    </row>
    <row r="140" spans="1:65" s="2" customFormat="1" ht="37.9" customHeight="1" x14ac:dyDescent="0.2">
      <c r="A140" s="34"/>
      <c r="B140" s="35"/>
      <c r="C140" s="192" t="s">
        <v>358</v>
      </c>
      <c r="D140" s="192" t="s">
        <v>274</v>
      </c>
      <c r="E140" s="193" t="s">
        <v>11902</v>
      </c>
      <c r="F140" s="194" t="s">
        <v>11903</v>
      </c>
      <c r="G140" s="195" t="s">
        <v>8049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11904</v>
      </c>
    </row>
    <row r="141" spans="1:65" s="2" customFormat="1" ht="33" customHeight="1" x14ac:dyDescent="0.2">
      <c r="A141" s="34"/>
      <c r="B141" s="35"/>
      <c r="C141" s="192" t="s">
        <v>363</v>
      </c>
      <c r="D141" s="192" t="s">
        <v>274</v>
      </c>
      <c r="E141" s="193" t="s">
        <v>11905</v>
      </c>
      <c r="F141" s="194" t="s">
        <v>11906</v>
      </c>
      <c r="G141" s="195" t="s">
        <v>8049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11907</v>
      </c>
    </row>
    <row r="142" spans="1:65" s="2" customFormat="1" ht="6.95" customHeight="1" x14ac:dyDescent="0.2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td6rIoUmK415/H0EslQNBmioVPeyoeHybV4dsc74VapBmTz+JSn5MJm3vANZHS+W84V3wczhoSrglgkQiv1jHw==" saltValue="UL2gsyB/uZtGbLvaBtI7Bb0VhjhUG7kymTEFWx8hQtdY38ctCYkjRdZ26YzAgpIyH7It1jOPszQhOyowK5u2tA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11908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 x14ac:dyDescent="0.2">
      <c r="B99" s="160"/>
      <c r="C99" s="104"/>
      <c r="D99" s="161" t="s">
        <v>11909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 x14ac:dyDescent="0.2">
      <c r="B100" s="160"/>
      <c r="C100" s="104"/>
      <c r="D100" s="161" t="s">
        <v>11910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 x14ac:dyDescent="0.2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 x14ac:dyDescent="0.2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 x14ac:dyDescent="0.2">
      <c r="B103" s="160"/>
      <c r="C103" s="104"/>
      <c r="D103" s="161" t="s">
        <v>11911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 x14ac:dyDescent="0.2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 x14ac:dyDescent="0.2">
      <c r="B105" s="160"/>
      <c r="C105" s="104"/>
      <c r="D105" s="161" t="s">
        <v>11912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 x14ac:dyDescent="0.2">
      <c r="B106" s="160"/>
      <c r="C106" s="104"/>
      <c r="D106" s="161" t="s">
        <v>11913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 x14ac:dyDescent="0.2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 x14ac:dyDescent="0.2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 x14ac:dyDescent="0.2">
      <c r="B109" s="160"/>
      <c r="C109" s="104"/>
      <c r="D109" s="161" t="s">
        <v>11914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 x14ac:dyDescent="0.2">
      <c r="B110" s="160"/>
      <c r="C110" s="104"/>
      <c r="D110" s="161" t="s">
        <v>11915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 x14ac:dyDescent="0.2">
      <c r="B111" s="160"/>
      <c r="C111" s="104"/>
      <c r="D111" s="161" t="s">
        <v>11916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 x14ac:dyDescent="0.2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 x14ac:dyDescent="0.2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 x14ac:dyDescent="0.2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 x14ac:dyDescent="0.2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 x14ac:dyDescent="0.2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 x14ac:dyDescent="0.2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 x14ac:dyDescent="0.2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 x14ac:dyDescent="0.2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 x14ac:dyDescent="0.2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 x14ac:dyDescent="0.2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 x14ac:dyDescent="0.2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45233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 x14ac:dyDescent="0.2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 x14ac:dyDescent="0.2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 x14ac:dyDescent="0.2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 x14ac:dyDescent="0.2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 x14ac:dyDescent="0.25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 x14ac:dyDescent="0.2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 x14ac:dyDescent="0.2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 x14ac:dyDescent="0.2">
      <c r="A136" s="34"/>
      <c r="B136" s="35"/>
      <c r="C136" s="192" t="s">
        <v>16</v>
      </c>
      <c r="D136" s="192" t="s">
        <v>274</v>
      </c>
      <c r="E136" s="193" t="s">
        <v>11917</v>
      </c>
      <c r="F136" s="194" t="s">
        <v>11918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11919</v>
      </c>
    </row>
    <row r="137" spans="1:65" s="2" customFormat="1" ht="11.25" x14ac:dyDescent="0.2">
      <c r="A137" s="34"/>
      <c r="B137" s="35"/>
      <c r="C137" s="36"/>
      <c r="D137" s="205" t="s">
        <v>281</v>
      </c>
      <c r="E137" s="36"/>
      <c r="F137" s="206" t="s">
        <v>11920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11921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 x14ac:dyDescent="0.2">
      <c r="A139" s="34"/>
      <c r="B139" s="35"/>
      <c r="C139" s="192" t="s">
        <v>84</v>
      </c>
      <c r="D139" s="192" t="s">
        <v>274</v>
      </c>
      <c r="E139" s="193" t="s">
        <v>11922</v>
      </c>
      <c r="F139" s="194" t="s">
        <v>11923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11924</v>
      </c>
    </row>
    <row r="140" spans="1:65" s="2" customFormat="1" ht="11.25" x14ac:dyDescent="0.2">
      <c r="A140" s="34"/>
      <c r="B140" s="35"/>
      <c r="C140" s="36"/>
      <c r="D140" s="205" t="s">
        <v>281</v>
      </c>
      <c r="E140" s="36"/>
      <c r="F140" s="206" t="s">
        <v>11925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11926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11927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 x14ac:dyDescent="0.2">
      <c r="B144" s="210"/>
      <c r="C144" s="211"/>
      <c r="D144" s="212" t="s">
        <v>283</v>
      </c>
      <c r="E144" s="213" t="s">
        <v>1</v>
      </c>
      <c r="F144" s="214" t="s">
        <v>11928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11929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11930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11931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 x14ac:dyDescent="0.2">
      <c r="A149" s="34"/>
      <c r="B149" s="35"/>
      <c r="C149" s="192" t="s">
        <v>279</v>
      </c>
      <c r="D149" s="192" t="s">
        <v>274</v>
      </c>
      <c r="E149" s="193" t="s">
        <v>11932</v>
      </c>
      <c r="F149" s="194" t="s">
        <v>11933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11934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11935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11936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11937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11938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11939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11940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 x14ac:dyDescent="0.2">
      <c r="B157" s="210"/>
      <c r="C157" s="211"/>
      <c r="D157" s="212" t="s">
        <v>283</v>
      </c>
      <c r="E157" s="213" t="s">
        <v>1</v>
      </c>
      <c r="F157" s="214" t="s">
        <v>11941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 x14ac:dyDescent="0.2">
      <c r="B158" s="221"/>
      <c r="C158" s="222"/>
      <c r="D158" s="212" t="s">
        <v>283</v>
      </c>
      <c r="E158" s="223" t="s">
        <v>1</v>
      </c>
      <c r="F158" s="224" t="s">
        <v>11942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 x14ac:dyDescent="0.2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11943</v>
      </c>
    </row>
    <row r="160" spans="1:65" s="2" customFormat="1" ht="11.25" x14ac:dyDescent="0.2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 x14ac:dyDescent="0.2">
      <c r="B161" s="210"/>
      <c r="C161" s="211"/>
      <c r="D161" s="212" t="s">
        <v>283</v>
      </c>
      <c r="E161" s="213" t="s">
        <v>1</v>
      </c>
      <c r="F161" s="214" t="s">
        <v>11936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11944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11945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 x14ac:dyDescent="0.2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11946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11947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11948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11949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 x14ac:dyDescent="0.2">
      <c r="A170" s="34"/>
      <c r="B170" s="35"/>
      <c r="C170" s="192" t="s">
        <v>2526</v>
      </c>
      <c r="D170" s="192" t="s">
        <v>274</v>
      </c>
      <c r="E170" s="193" t="s">
        <v>11950</v>
      </c>
      <c r="F170" s="194" t="s">
        <v>11951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11952</v>
      </c>
    </row>
    <row r="171" spans="1:65" s="2" customFormat="1" ht="11.25" x14ac:dyDescent="0.2">
      <c r="A171" s="34"/>
      <c r="B171" s="35"/>
      <c r="C171" s="36"/>
      <c r="D171" s="205" t="s">
        <v>281</v>
      </c>
      <c r="E171" s="36"/>
      <c r="F171" s="206" t="s">
        <v>11953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11936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11954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11955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 x14ac:dyDescent="0.2">
      <c r="A176" s="34"/>
      <c r="B176" s="35"/>
      <c r="C176" s="192" t="s">
        <v>320</v>
      </c>
      <c r="D176" s="192" t="s">
        <v>274</v>
      </c>
      <c r="E176" s="193" t="s">
        <v>11956</v>
      </c>
      <c r="F176" s="194" t="s">
        <v>11957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11958</v>
      </c>
    </row>
    <row r="177" spans="1:65" s="2" customFormat="1" ht="11.25" x14ac:dyDescent="0.2">
      <c r="A177" s="34"/>
      <c r="B177" s="35"/>
      <c r="C177" s="36"/>
      <c r="D177" s="205" t="s">
        <v>281</v>
      </c>
      <c r="E177" s="36"/>
      <c r="F177" s="206" t="s">
        <v>11959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11936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11954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11955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 x14ac:dyDescent="0.2">
      <c r="A182" s="34"/>
      <c r="B182" s="35"/>
      <c r="C182" s="232" t="s">
        <v>330</v>
      </c>
      <c r="D182" s="232" t="s">
        <v>394</v>
      </c>
      <c r="E182" s="233" t="s">
        <v>11960</v>
      </c>
      <c r="F182" s="234" t="s">
        <v>11961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11962</v>
      </c>
    </row>
    <row r="183" spans="1:65" s="13" customFormat="1" ht="11.25" x14ac:dyDescent="0.2">
      <c r="B183" s="210"/>
      <c r="C183" s="211"/>
      <c r="D183" s="212" t="s">
        <v>283</v>
      </c>
      <c r="E183" s="213" t="s">
        <v>1</v>
      </c>
      <c r="F183" s="214" t="s">
        <v>11963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11964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 x14ac:dyDescent="0.2">
      <c r="A185" s="34"/>
      <c r="B185" s="35"/>
      <c r="C185" s="192" t="s">
        <v>344</v>
      </c>
      <c r="D185" s="192" t="s">
        <v>274</v>
      </c>
      <c r="E185" s="193" t="s">
        <v>11965</v>
      </c>
      <c r="F185" s="194" t="s">
        <v>11966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11967</v>
      </c>
    </row>
    <row r="186" spans="1:65" s="2" customFormat="1" ht="11.25" x14ac:dyDescent="0.2">
      <c r="A186" s="34"/>
      <c r="B186" s="35"/>
      <c r="C186" s="36"/>
      <c r="D186" s="205" t="s">
        <v>281</v>
      </c>
      <c r="E186" s="36"/>
      <c r="F186" s="206" t="s">
        <v>11968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11926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11969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11970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11971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11929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 x14ac:dyDescent="0.2">
      <c r="A193" s="34"/>
      <c r="B193" s="35"/>
      <c r="C193" s="232" t="s">
        <v>4822</v>
      </c>
      <c r="D193" s="232" t="s">
        <v>394</v>
      </c>
      <c r="E193" s="233" t="s">
        <v>11972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11973</v>
      </c>
    </row>
    <row r="194" spans="1:65" s="2" customFormat="1" ht="33" customHeight="1" x14ac:dyDescent="0.2">
      <c r="A194" s="34"/>
      <c r="B194" s="35"/>
      <c r="C194" s="192" t="s">
        <v>5118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11974</v>
      </c>
    </row>
    <row r="195" spans="1:65" s="2" customFormat="1" ht="11.25" x14ac:dyDescent="0.2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11975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11976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2"/>
      <c r="F198" s="224" t="s">
        <v>11977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 x14ac:dyDescent="0.2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11978</v>
      </c>
    </row>
    <row r="200" spans="1:65" s="2" customFormat="1" ht="11.25" x14ac:dyDescent="0.2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11936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11937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11979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11939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11980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 x14ac:dyDescent="0.2">
      <c r="B207" s="210"/>
      <c r="C207" s="211"/>
      <c r="D207" s="212" t="s">
        <v>283</v>
      </c>
      <c r="E207" s="213" t="s">
        <v>1</v>
      </c>
      <c r="F207" s="214" t="s">
        <v>11941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11981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11982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11983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11984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11931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 x14ac:dyDescent="0.2">
      <c r="A213" s="34"/>
      <c r="B213" s="35"/>
      <c r="C213" s="232" t="s">
        <v>358</v>
      </c>
      <c r="D213" s="232" t="s">
        <v>394</v>
      </c>
      <c r="E213" s="233" t="s">
        <v>8445</v>
      </c>
      <c r="F213" s="234" t="s">
        <v>8446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11985</v>
      </c>
    </row>
    <row r="214" spans="1:65" s="14" customFormat="1" ht="11.25" x14ac:dyDescent="0.2">
      <c r="B214" s="221"/>
      <c r="C214" s="222"/>
      <c r="D214" s="212" t="s">
        <v>283</v>
      </c>
      <c r="E214" s="222"/>
      <c r="F214" s="224" t="s">
        <v>11986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 x14ac:dyDescent="0.2">
      <c r="B215" s="176"/>
      <c r="C215" s="177"/>
      <c r="D215" s="178" t="s">
        <v>75</v>
      </c>
      <c r="E215" s="190" t="s">
        <v>330</v>
      </c>
      <c r="F215" s="190" t="s">
        <v>11987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 x14ac:dyDescent="0.2">
      <c r="A216" s="34"/>
      <c r="B216" s="35"/>
      <c r="C216" s="192" t="s">
        <v>363</v>
      </c>
      <c r="D216" s="192" t="s">
        <v>274</v>
      </c>
      <c r="E216" s="193" t="s">
        <v>11988</v>
      </c>
      <c r="F216" s="194" t="s">
        <v>11989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11990</v>
      </c>
    </row>
    <row r="217" spans="1:65" s="2" customFormat="1" ht="11.25" x14ac:dyDescent="0.2">
      <c r="A217" s="34"/>
      <c r="B217" s="35"/>
      <c r="C217" s="36"/>
      <c r="D217" s="205" t="s">
        <v>281</v>
      </c>
      <c r="E217" s="36"/>
      <c r="F217" s="206" t="s">
        <v>11991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11936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11992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11993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 x14ac:dyDescent="0.2">
      <c r="A222" s="34"/>
      <c r="B222" s="35"/>
      <c r="C222" s="192" t="s">
        <v>368</v>
      </c>
      <c r="D222" s="192" t="s">
        <v>274</v>
      </c>
      <c r="E222" s="193" t="s">
        <v>11994</v>
      </c>
      <c r="F222" s="194" t="s">
        <v>11995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11996</v>
      </c>
    </row>
    <row r="223" spans="1:65" s="2" customFormat="1" ht="11.25" x14ac:dyDescent="0.2">
      <c r="A223" s="34"/>
      <c r="B223" s="35"/>
      <c r="C223" s="36"/>
      <c r="D223" s="205" t="s">
        <v>281</v>
      </c>
      <c r="E223" s="36"/>
      <c r="F223" s="206" t="s">
        <v>11997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11936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 x14ac:dyDescent="0.2">
      <c r="B226" s="210"/>
      <c r="C226" s="211"/>
      <c r="D226" s="212" t="s">
        <v>283</v>
      </c>
      <c r="E226" s="213" t="s">
        <v>1</v>
      </c>
      <c r="F226" s="214" t="s">
        <v>11998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11999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5992</v>
      </c>
      <c r="D228" s="192" t="s">
        <v>274</v>
      </c>
      <c r="E228" s="193" t="s">
        <v>12000</v>
      </c>
      <c r="F228" s="194" t="s">
        <v>12001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12002</v>
      </c>
    </row>
    <row r="229" spans="1:65" s="2" customFormat="1" ht="11.25" x14ac:dyDescent="0.2">
      <c r="A229" s="34"/>
      <c r="B229" s="35"/>
      <c r="C229" s="36"/>
      <c r="D229" s="205" t="s">
        <v>281</v>
      </c>
      <c r="E229" s="36"/>
      <c r="F229" s="206" t="s">
        <v>12003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 x14ac:dyDescent="0.2">
      <c r="B230" s="210"/>
      <c r="C230" s="211"/>
      <c r="D230" s="212" t="s">
        <v>283</v>
      </c>
      <c r="E230" s="213" t="s">
        <v>1</v>
      </c>
      <c r="F230" s="214" t="s">
        <v>11936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12004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12005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11998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11999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 x14ac:dyDescent="0.2">
      <c r="B236" s="210"/>
      <c r="C236" s="211"/>
      <c r="D236" s="212" t="s">
        <v>283</v>
      </c>
      <c r="E236" s="213" t="s">
        <v>1</v>
      </c>
      <c r="F236" s="214" t="s">
        <v>12006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 x14ac:dyDescent="0.2">
      <c r="B237" s="221"/>
      <c r="C237" s="222"/>
      <c r="D237" s="212" t="s">
        <v>283</v>
      </c>
      <c r="E237" s="223" t="s">
        <v>1</v>
      </c>
      <c r="F237" s="224" t="s">
        <v>12007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 x14ac:dyDescent="0.2">
      <c r="A238" s="34"/>
      <c r="B238" s="35"/>
      <c r="C238" s="192" t="s">
        <v>377</v>
      </c>
      <c r="D238" s="192" t="s">
        <v>274</v>
      </c>
      <c r="E238" s="193" t="s">
        <v>12008</v>
      </c>
      <c r="F238" s="194" t="s">
        <v>12009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12010</v>
      </c>
    </row>
    <row r="239" spans="1:65" s="2" customFormat="1" ht="11.25" x14ac:dyDescent="0.2">
      <c r="A239" s="34"/>
      <c r="B239" s="35"/>
      <c r="C239" s="36"/>
      <c r="D239" s="205" t="s">
        <v>281</v>
      </c>
      <c r="E239" s="36"/>
      <c r="F239" s="206" t="s">
        <v>12011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 x14ac:dyDescent="0.2">
      <c r="B240" s="210"/>
      <c r="C240" s="211"/>
      <c r="D240" s="212" t="s">
        <v>283</v>
      </c>
      <c r="E240" s="213" t="s">
        <v>1</v>
      </c>
      <c r="F240" s="214" t="s">
        <v>11936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 x14ac:dyDescent="0.2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11992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11993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 x14ac:dyDescent="0.2">
      <c r="A244" s="34"/>
      <c r="B244" s="35"/>
      <c r="C244" s="192" t="s">
        <v>7</v>
      </c>
      <c r="D244" s="192" t="s">
        <v>274</v>
      </c>
      <c r="E244" s="193" t="s">
        <v>12012</v>
      </c>
      <c r="F244" s="194" t="s">
        <v>12013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12014</v>
      </c>
    </row>
    <row r="245" spans="1:65" s="2" customFormat="1" ht="11.25" x14ac:dyDescent="0.2">
      <c r="A245" s="34"/>
      <c r="B245" s="35"/>
      <c r="C245" s="36"/>
      <c r="D245" s="205" t="s">
        <v>281</v>
      </c>
      <c r="E245" s="36"/>
      <c r="F245" s="206" t="s">
        <v>12015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 x14ac:dyDescent="0.2">
      <c r="B246" s="210"/>
      <c r="C246" s="211"/>
      <c r="D246" s="212" t="s">
        <v>283</v>
      </c>
      <c r="E246" s="213" t="s">
        <v>1</v>
      </c>
      <c r="F246" s="214" t="s">
        <v>11936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 x14ac:dyDescent="0.2">
      <c r="B248" s="210"/>
      <c r="C248" s="211"/>
      <c r="D248" s="212" t="s">
        <v>283</v>
      </c>
      <c r="E248" s="213" t="s">
        <v>1</v>
      </c>
      <c r="F248" s="214" t="s">
        <v>12004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12005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 x14ac:dyDescent="0.2">
      <c r="B252" s="221"/>
      <c r="C252" s="222"/>
      <c r="D252" s="212" t="s">
        <v>283</v>
      </c>
      <c r="E252" s="223" t="s">
        <v>1</v>
      </c>
      <c r="F252" s="224" t="s">
        <v>12016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 x14ac:dyDescent="0.2">
      <c r="A253" s="34"/>
      <c r="B253" s="35"/>
      <c r="C253" s="192" t="s">
        <v>393</v>
      </c>
      <c r="D253" s="192" t="s">
        <v>274</v>
      </c>
      <c r="E253" s="193" t="s">
        <v>12017</v>
      </c>
      <c r="F253" s="194" t="s">
        <v>12018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12019</v>
      </c>
    </row>
    <row r="254" spans="1:65" s="2" customFormat="1" ht="11.25" x14ac:dyDescent="0.2">
      <c r="A254" s="34"/>
      <c r="B254" s="35"/>
      <c r="C254" s="36"/>
      <c r="D254" s="205" t="s">
        <v>281</v>
      </c>
      <c r="E254" s="36"/>
      <c r="F254" s="206" t="s">
        <v>12020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 x14ac:dyDescent="0.2">
      <c r="B255" s="210"/>
      <c r="C255" s="211"/>
      <c r="D255" s="212" t="s">
        <v>283</v>
      </c>
      <c r="E255" s="213" t="s">
        <v>1</v>
      </c>
      <c r="F255" s="214" t="s">
        <v>11936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12021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12022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 x14ac:dyDescent="0.2">
      <c r="B259" s="210"/>
      <c r="C259" s="211"/>
      <c r="D259" s="212" t="s">
        <v>283</v>
      </c>
      <c r="E259" s="213" t="s">
        <v>1</v>
      </c>
      <c r="F259" s="214" t="s">
        <v>12023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 x14ac:dyDescent="0.2">
      <c r="B260" s="221"/>
      <c r="C260" s="222"/>
      <c r="D260" s="212" t="s">
        <v>283</v>
      </c>
      <c r="E260" s="223" t="s">
        <v>1</v>
      </c>
      <c r="F260" s="224" t="s">
        <v>12024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 x14ac:dyDescent="0.2">
      <c r="A261" s="34"/>
      <c r="B261" s="35"/>
      <c r="C261" s="192" t="s">
        <v>399</v>
      </c>
      <c r="D261" s="192" t="s">
        <v>274</v>
      </c>
      <c r="E261" s="193" t="s">
        <v>12025</v>
      </c>
      <c r="F261" s="194" t="s">
        <v>12026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12027</v>
      </c>
    </row>
    <row r="262" spans="1:65" s="2" customFormat="1" ht="11.25" x14ac:dyDescent="0.2">
      <c r="A262" s="34"/>
      <c r="B262" s="35"/>
      <c r="C262" s="36"/>
      <c r="D262" s="205" t="s">
        <v>281</v>
      </c>
      <c r="E262" s="36"/>
      <c r="F262" s="206" t="s">
        <v>12028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11936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 x14ac:dyDescent="0.2">
      <c r="B265" s="210"/>
      <c r="C265" s="211"/>
      <c r="D265" s="212" t="s">
        <v>283</v>
      </c>
      <c r="E265" s="213" t="s">
        <v>1</v>
      </c>
      <c r="F265" s="214" t="s">
        <v>12029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 x14ac:dyDescent="0.2">
      <c r="B266" s="221"/>
      <c r="C266" s="222"/>
      <c r="D266" s="212" t="s">
        <v>283</v>
      </c>
      <c r="E266" s="223" t="s">
        <v>1</v>
      </c>
      <c r="F266" s="224" t="s">
        <v>12030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 x14ac:dyDescent="0.2">
      <c r="A267" s="34"/>
      <c r="B267" s="35"/>
      <c r="C267" s="192" t="s">
        <v>413</v>
      </c>
      <c r="D267" s="192" t="s">
        <v>274</v>
      </c>
      <c r="E267" s="193" t="s">
        <v>12031</v>
      </c>
      <c r="F267" s="194" t="s">
        <v>12032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12033</v>
      </c>
    </row>
    <row r="268" spans="1:65" s="14" customFormat="1" ht="11.25" x14ac:dyDescent="0.2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 x14ac:dyDescent="0.2">
      <c r="A269" s="34"/>
      <c r="B269" s="35"/>
      <c r="C269" s="192" t="s">
        <v>417</v>
      </c>
      <c r="D269" s="192" t="s">
        <v>274</v>
      </c>
      <c r="E269" s="193" t="s">
        <v>12034</v>
      </c>
      <c r="F269" s="194" t="s">
        <v>12035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12036</v>
      </c>
    </row>
    <row r="270" spans="1:65" s="2" customFormat="1" ht="11.25" x14ac:dyDescent="0.2">
      <c r="A270" s="34"/>
      <c r="B270" s="35"/>
      <c r="C270" s="36"/>
      <c r="D270" s="205" t="s">
        <v>281</v>
      </c>
      <c r="E270" s="36"/>
      <c r="F270" s="206" t="s">
        <v>12037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11936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 x14ac:dyDescent="0.2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12038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 x14ac:dyDescent="0.2">
      <c r="B274" s="221"/>
      <c r="C274" s="222"/>
      <c r="D274" s="212" t="s">
        <v>283</v>
      </c>
      <c r="E274" s="223" t="s">
        <v>1</v>
      </c>
      <c r="F274" s="224" t="s">
        <v>12039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 x14ac:dyDescent="0.2">
      <c r="A275" s="34"/>
      <c r="B275" s="35"/>
      <c r="C275" s="192" t="s">
        <v>431</v>
      </c>
      <c r="D275" s="192" t="s">
        <v>274</v>
      </c>
      <c r="E275" s="193" t="s">
        <v>12040</v>
      </c>
      <c r="F275" s="194" t="s">
        <v>12041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12042</v>
      </c>
    </row>
    <row r="276" spans="1:65" s="2" customFormat="1" ht="11.25" x14ac:dyDescent="0.2">
      <c r="A276" s="34"/>
      <c r="B276" s="35"/>
      <c r="C276" s="36"/>
      <c r="D276" s="205" t="s">
        <v>281</v>
      </c>
      <c r="E276" s="36"/>
      <c r="F276" s="206" t="s">
        <v>12043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11936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12038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12044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 x14ac:dyDescent="0.2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 x14ac:dyDescent="0.2">
      <c r="B283" s="221"/>
      <c r="C283" s="222"/>
      <c r="D283" s="212" t="s">
        <v>283</v>
      </c>
      <c r="E283" s="223" t="s">
        <v>1</v>
      </c>
      <c r="F283" s="224" t="s">
        <v>12045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 x14ac:dyDescent="0.2">
      <c r="A284" s="34"/>
      <c r="B284" s="35"/>
      <c r="C284" s="192" t="s">
        <v>448</v>
      </c>
      <c r="D284" s="192" t="s">
        <v>274</v>
      </c>
      <c r="E284" s="193" t="s">
        <v>12046</v>
      </c>
      <c r="F284" s="194" t="s">
        <v>12047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12048</v>
      </c>
    </row>
    <row r="285" spans="1:65" s="2" customFormat="1" ht="11.25" x14ac:dyDescent="0.2">
      <c r="A285" s="34"/>
      <c r="B285" s="35"/>
      <c r="C285" s="36"/>
      <c r="D285" s="205" t="s">
        <v>281</v>
      </c>
      <c r="E285" s="36"/>
      <c r="F285" s="206" t="s">
        <v>12049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11936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12050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 x14ac:dyDescent="0.2">
      <c r="B289" s="221"/>
      <c r="C289" s="222"/>
      <c r="D289" s="212" t="s">
        <v>283</v>
      </c>
      <c r="E289" s="223" t="s">
        <v>1</v>
      </c>
      <c r="F289" s="224" t="s">
        <v>12051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12052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 x14ac:dyDescent="0.2">
      <c r="A293" s="34"/>
      <c r="B293" s="35"/>
      <c r="C293" s="192" t="s">
        <v>453</v>
      </c>
      <c r="D293" s="192" t="s">
        <v>274</v>
      </c>
      <c r="E293" s="193" t="s">
        <v>12053</v>
      </c>
      <c r="F293" s="194" t="s">
        <v>12054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12055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11936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 x14ac:dyDescent="0.2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 x14ac:dyDescent="0.2">
      <c r="B296" s="210"/>
      <c r="C296" s="211"/>
      <c r="D296" s="212" t="s">
        <v>283</v>
      </c>
      <c r="E296" s="213" t="s">
        <v>1</v>
      </c>
      <c r="F296" s="214" t="s">
        <v>12056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 x14ac:dyDescent="0.2">
      <c r="A298" s="34"/>
      <c r="B298" s="35"/>
      <c r="C298" s="192" t="s">
        <v>464</v>
      </c>
      <c r="D298" s="192" t="s">
        <v>274</v>
      </c>
      <c r="E298" s="193" t="s">
        <v>12057</v>
      </c>
      <c r="F298" s="194" t="s">
        <v>12058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12059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11936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 x14ac:dyDescent="0.2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 x14ac:dyDescent="0.2">
      <c r="B301" s="210"/>
      <c r="C301" s="211"/>
      <c r="D301" s="212" t="s">
        <v>283</v>
      </c>
      <c r="E301" s="213" t="s">
        <v>1</v>
      </c>
      <c r="F301" s="214" t="s">
        <v>12060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 x14ac:dyDescent="0.2">
      <c r="B302" s="221"/>
      <c r="C302" s="222"/>
      <c r="D302" s="212" t="s">
        <v>283</v>
      </c>
      <c r="E302" s="223" t="s">
        <v>1</v>
      </c>
      <c r="F302" s="224" t="s">
        <v>12061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 x14ac:dyDescent="0.2">
      <c r="A303" s="34"/>
      <c r="B303" s="35"/>
      <c r="C303" s="192" t="s">
        <v>471</v>
      </c>
      <c r="D303" s="192" t="s">
        <v>274</v>
      </c>
      <c r="E303" s="193" t="s">
        <v>8741</v>
      </c>
      <c r="F303" s="194" t="s">
        <v>8742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12062</v>
      </c>
    </row>
    <row r="304" spans="1:65" s="2" customFormat="1" ht="11.25" x14ac:dyDescent="0.2">
      <c r="A304" s="34"/>
      <c r="B304" s="35"/>
      <c r="C304" s="36"/>
      <c r="D304" s="205" t="s">
        <v>281</v>
      </c>
      <c r="E304" s="36"/>
      <c r="F304" s="206" t="s">
        <v>8743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12063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 x14ac:dyDescent="0.2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 x14ac:dyDescent="0.2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 x14ac:dyDescent="0.2">
      <c r="B308" s="221"/>
      <c r="C308" s="222"/>
      <c r="D308" s="212" t="s">
        <v>283</v>
      </c>
      <c r="E308" s="223" t="s">
        <v>1</v>
      </c>
      <c r="F308" s="224" t="s">
        <v>12064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 x14ac:dyDescent="0.2">
      <c r="A309" s="34"/>
      <c r="B309" s="35"/>
      <c r="C309" s="192" t="s">
        <v>476</v>
      </c>
      <c r="D309" s="192" t="s">
        <v>274</v>
      </c>
      <c r="E309" s="193" t="s">
        <v>8744</v>
      </c>
      <c r="F309" s="194" t="s">
        <v>8745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12065</v>
      </c>
    </row>
    <row r="310" spans="1:65" s="2" customFormat="1" ht="11.25" x14ac:dyDescent="0.2">
      <c r="A310" s="34"/>
      <c r="B310" s="35"/>
      <c r="C310" s="36"/>
      <c r="D310" s="205" t="s">
        <v>281</v>
      </c>
      <c r="E310" s="36"/>
      <c r="F310" s="206" t="s">
        <v>8746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 x14ac:dyDescent="0.2">
      <c r="B311" s="221"/>
      <c r="C311" s="222"/>
      <c r="D311" s="212" t="s">
        <v>283</v>
      </c>
      <c r="E311" s="223" t="s">
        <v>1</v>
      </c>
      <c r="F311" s="224" t="s">
        <v>12066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 x14ac:dyDescent="0.2">
      <c r="B314" s="221"/>
      <c r="C314" s="222"/>
      <c r="D314" s="212" t="s">
        <v>283</v>
      </c>
      <c r="E314" s="223" t="s">
        <v>1</v>
      </c>
      <c r="F314" s="224" t="s">
        <v>12067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 x14ac:dyDescent="0.2">
      <c r="A315" s="34"/>
      <c r="B315" s="35"/>
      <c r="C315" s="192" t="s">
        <v>483</v>
      </c>
      <c r="D315" s="192" t="s">
        <v>274</v>
      </c>
      <c r="E315" s="193" t="s">
        <v>12068</v>
      </c>
      <c r="F315" s="194" t="s">
        <v>12069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12070</v>
      </c>
    </row>
    <row r="316" spans="1:65" s="2" customFormat="1" ht="11.25" x14ac:dyDescent="0.2">
      <c r="A316" s="34"/>
      <c r="B316" s="35"/>
      <c r="C316" s="36"/>
      <c r="D316" s="205" t="s">
        <v>281</v>
      </c>
      <c r="E316" s="36"/>
      <c r="F316" s="206" t="s">
        <v>12071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12072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 x14ac:dyDescent="0.2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12073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 x14ac:dyDescent="0.2">
      <c r="A321" s="34"/>
      <c r="B321" s="35"/>
      <c r="C321" s="192" t="s">
        <v>491</v>
      </c>
      <c r="D321" s="192" t="s">
        <v>274</v>
      </c>
      <c r="E321" s="193" t="s">
        <v>12074</v>
      </c>
      <c r="F321" s="194" t="s">
        <v>12075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12076</v>
      </c>
    </row>
    <row r="322" spans="1:65" s="2" customFormat="1" ht="11.25" x14ac:dyDescent="0.2">
      <c r="A322" s="34"/>
      <c r="B322" s="35"/>
      <c r="C322" s="36"/>
      <c r="D322" s="205" t="s">
        <v>281</v>
      </c>
      <c r="E322" s="36"/>
      <c r="F322" s="206" t="s">
        <v>12077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12078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12079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 x14ac:dyDescent="0.2">
      <c r="A326" s="34"/>
      <c r="B326" s="35"/>
      <c r="C326" s="192" t="s">
        <v>496</v>
      </c>
      <c r="D326" s="192" t="s">
        <v>274</v>
      </c>
      <c r="E326" s="193" t="s">
        <v>12080</v>
      </c>
      <c r="F326" s="194" t="s">
        <v>12081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12082</v>
      </c>
    </row>
    <row r="327" spans="1:65" s="2" customFormat="1" ht="11.25" x14ac:dyDescent="0.2">
      <c r="A327" s="34"/>
      <c r="B327" s="35"/>
      <c r="C327" s="36"/>
      <c r="D327" s="205" t="s">
        <v>281</v>
      </c>
      <c r="E327" s="36"/>
      <c r="F327" s="206" t="s">
        <v>12083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12084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 x14ac:dyDescent="0.2">
      <c r="A329" s="34"/>
      <c r="B329" s="35"/>
      <c r="C329" s="192" t="s">
        <v>504</v>
      </c>
      <c r="D329" s="192" t="s">
        <v>274</v>
      </c>
      <c r="E329" s="193" t="s">
        <v>12085</v>
      </c>
      <c r="F329" s="194" t="s">
        <v>12086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12087</v>
      </c>
    </row>
    <row r="330" spans="1:65" s="14" customFormat="1" ht="11.25" x14ac:dyDescent="0.2">
      <c r="B330" s="221"/>
      <c r="C330" s="222"/>
      <c r="D330" s="212" t="s">
        <v>283</v>
      </c>
      <c r="E330" s="223" t="s">
        <v>1</v>
      </c>
      <c r="F330" s="224" t="s">
        <v>12078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 x14ac:dyDescent="0.2">
      <c r="B331" s="176"/>
      <c r="C331" s="177"/>
      <c r="D331" s="178" t="s">
        <v>75</v>
      </c>
      <c r="E331" s="190" t="s">
        <v>368</v>
      </c>
      <c r="F331" s="190" t="s">
        <v>12088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 x14ac:dyDescent="0.2">
      <c r="A332" s="34"/>
      <c r="B332" s="35"/>
      <c r="C332" s="192" t="s">
        <v>511</v>
      </c>
      <c r="D332" s="192" t="s">
        <v>274</v>
      </c>
      <c r="E332" s="193" t="s">
        <v>12089</v>
      </c>
      <c r="F332" s="194" t="s">
        <v>12090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12091</v>
      </c>
    </row>
    <row r="333" spans="1:65" s="2" customFormat="1" ht="11.25" x14ac:dyDescent="0.2">
      <c r="A333" s="34"/>
      <c r="B333" s="35"/>
      <c r="C333" s="36"/>
      <c r="D333" s="205" t="s">
        <v>281</v>
      </c>
      <c r="E333" s="36"/>
      <c r="F333" s="206" t="s">
        <v>12092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 x14ac:dyDescent="0.2">
      <c r="B334" s="210"/>
      <c r="C334" s="211"/>
      <c r="D334" s="212" t="s">
        <v>283</v>
      </c>
      <c r="E334" s="213" t="s">
        <v>1</v>
      </c>
      <c r="F334" s="214" t="s">
        <v>11936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 x14ac:dyDescent="0.2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 x14ac:dyDescent="0.2">
      <c r="B336" s="221"/>
      <c r="C336" s="222"/>
      <c r="D336" s="212" t="s">
        <v>283</v>
      </c>
      <c r="E336" s="223" t="s">
        <v>1</v>
      </c>
      <c r="F336" s="224" t="s">
        <v>12093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 x14ac:dyDescent="0.2">
      <c r="A337" s="34"/>
      <c r="B337" s="35"/>
      <c r="C337" s="192" t="s">
        <v>516</v>
      </c>
      <c r="D337" s="192" t="s">
        <v>274</v>
      </c>
      <c r="E337" s="193" t="s">
        <v>12094</v>
      </c>
      <c r="F337" s="194" t="s">
        <v>12095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12096</v>
      </c>
    </row>
    <row r="338" spans="1:65" s="2" customFormat="1" ht="11.25" x14ac:dyDescent="0.2">
      <c r="A338" s="34"/>
      <c r="B338" s="35"/>
      <c r="C338" s="36"/>
      <c r="D338" s="205" t="s">
        <v>281</v>
      </c>
      <c r="E338" s="36"/>
      <c r="F338" s="206" t="s">
        <v>12097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11936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12098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 x14ac:dyDescent="0.2">
      <c r="A342" s="34"/>
      <c r="B342" s="35"/>
      <c r="C342" s="192" t="s">
        <v>523</v>
      </c>
      <c r="D342" s="192" t="s">
        <v>274</v>
      </c>
      <c r="E342" s="193" t="s">
        <v>12099</v>
      </c>
      <c r="F342" s="194" t="s">
        <v>12100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12101</v>
      </c>
    </row>
    <row r="343" spans="1:65" s="2" customFormat="1" ht="11.25" x14ac:dyDescent="0.2">
      <c r="A343" s="34"/>
      <c r="B343" s="35"/>
      <c r="C343" s="36"/>
      <c r="D343" s="205" t="s">
        <v>281</v>
      </c>
      <c r="E343" s="36"/>
      <c r="F343" s="206" t="s">
        <v>12102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11936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 x14ac:dyDescent="0.2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 x14ac:dyDescent="0.2">
      <c r="B346" s="210"/>
      <c r="C346" s="211"/>
      <c r="D346" s="212" t="s">
        <v>283</v>
      </c>
      <c r="E346" s="213" t="s">
        <v>1</v>
      </c>
      <c r="F346" s="214" t="s">
        <v>12103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 x14ac:dyDescent="0.2">
      <c r="B347" s="221"/>
      <c r="C347" s="222"/>
      <c r="D347" s="212" t="s">
        <v>283</v>
      </c>
      <c r="E347" s="223" t="s">
        <v>1</v>
      </c>
      <c r="F347" s="224" t="s">
        <v>12104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 x14ac:dyDescent="0.2">
      <c r="B348" s="221"/>
      <c r="C348" s="222"/>
      <c r="D348" s="212" t="s">
        <v>283</v>
      </c>
      <c r="E348" s="223" t="s">
        <v>1</v>
      </c>
      <c r="F348" s="224" t="s">
        <v>12105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 x14ac:dyDescent="0.2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12106</v>
      </c>
    </row>
    <row r="350" spans="1:65" s="2" customFormat="1" ht="11.25" x14ac:dyDescent="0.2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11936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 x14ac:dyDescent="0.2">
      <c r="B353" s="210"/>
      <c r="C353" s="211"/>
      <c r="D353" s="212" t="s">
        <v>283</v>
      </c>
      <c r="E353" s="213" t="s">
        <v>1</v>
      </c>
      <c r="F353" s="214" t="s">
        <v>12107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 x14ac:dyDescent="0.2">
      <c r="B354" s="221"/>
      <c r="C354" s="222"/>
      <c r="D354" s="212" t="s">
        <v>283</v>
      </c>
      <c r="E354" s="223" t="s">
        <v>1</v>
      </c>
      <c r="F354" s="224" t="s">
        <v>12108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 x14ac:dyDescent="0.2">
      <c r="B355" s="210"/>
      <c r="C355" s="211"/>
      <c r="D355" s="212" t="s">
        <v>283</v>
      </c>
      <c r="E355" s="213" t="s">
        <v>1</v>
      </c>
      <c r="F355" s="214" t="s">
        <v>12109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 x14ac:dyDescent="0.2">
      <c r="B356" s="221"/>
      <c r="C356" s="222"/>
      <c r="D356" s="212" t="s">
        <v>283</v>
      </c>
      <c r="E356" s="223" t="s">
        <v>1</v>
      </c>
      <c r="F356" s="224" t="s">
        <v>12110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 x14ac:dyDescent="0.2">
      <c r="B357" s="210"/>
      <c r="C357" s="211"/>
      <c r="D357" s="212" t="s">
        <v>283</v>
      </c>
      <c r="E357" s="213" t="s">
        <v>1</v>
      </c>
      <c r="F357" s="214" t="s">
        <v>12111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12112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 x14ac:dyDescent="0.2">
      <c r="B359" s="210"/>
      <c r="C359" s="211"/>
      <c r="D359" s="212" t="s">
        <v>283</v>
      </c>
      <c r="E359" s="213" t="s">
        <v>1</v>
      </c>
      <c r="F359" s="214" t="s">
        <v>12113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 x14ac:dyDescent="0.2">
      <c r="B360" s="221"/>
      <c r="C360" s="222"/>
      <c r="D360" s="212" t="s">
        <v>283</v>
      </c>
      <c r="E360" s="223" t="s">
        <v>1</v>
      </c>
      <c r="F360" s="224" t="s">
        <v>12114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12115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12116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 x14ac:dyDescent="0.2">
      <c r="B363" s="210"/>
      <c r="C363" s="211"/>
      <c r="D363" s="212" t="s">
        <v>283</v>
      </c>
      <c r="E363" s="213" t="s">
        <v>1</v>
      </c>
      <c r="F363" s="214" t="s">
        <v>12117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 x14ac:dyDescent="0.2">
      <c r="B364" s="221"/>
      <c r="C364" s="222"/>
      <c r="D364" s="212" t="s">
        <v>283</v>
      </c>
      <c r="E364" s="223" t="s">
        <v>1</v>
      </c>
      <c r="F364" s="224" t="s">
        <v>12118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11941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12119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 x14ac:dyDescent="0.2">
      <c r="B367" s="210"/>
      <c r="C367" s="211"/>
      <c r="D367" s="212" t="s">
        <v>283</v>
      </c>
      <c r="E367" s="213" t="s">
        <v>1</v>
      </c>
      <c r="F367" s="214" t="s">
        <v>11930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 x14ac:dyDescent="0.2">
      <c r="B368" s="221"/>
      <c r="C368" s="222"/>
      <c r="D368" s="212" t="s">
        <v>283</v>
      </c>
      <c r="E368" s="223" t="s">
        <v>1</v>
      </c>
      <c r="F368" s="224" t="s">
        <v>12120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 x14ac:dyDescent="0.2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 x14ac:dyDescent="0.2">
      <c r="A370" s="34"/>
      <c r="B370" s="35"/>
      <c r="C370" s="192" t="s">
        <v>536</v>
      </c>
      <c r="D370" s="192" t="s">
        <v>274</v>
      </c>
      <c r="E370" s="193" t="s">
        <v>12121</v>
      </c>
      <c r="F370" s="194" t="s">
        <v>12122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12123</v>
      </c>
    </row>
    <row r="371" spans="1:65" s="2" customFormat="1" ht="11.25" x14ac:dyDescent="0.2">
      <c r="A371" s="34"/>
      <c r="B371" s="35"/>
      <c r="C371" s="36"/>
      <c r="D371" s="205" t="s">
        <v>281</v>
      </c>
      <c r="E371" s="36"/>
      <c r="F371" s="206" t="s">
        <v>12124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 x14ac:dyDescent="0.2">
      <c r="B372" s="210"/>
      <c r="C372" s="211"/>
      <c r="D372" s="212" t="s">
        <v>283</v>
      </c>
      <c r="E372" s="213" t="s">
        <v>1</v>
      </c>
      <c r="F372" s="214" t="s">
        <v>11936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 x14ac:dyDescent="0.2">
      <c r="B374" s="210"/>
      <c r="C374" s="211"/>
      <c r="D374" s="212" t="s">
        <v>283</v>
      </c>
      <c r="E374" s="213" t="s">
        <v>1</v>
      </c>
      <c r="F374" s="214" t="s">
        <v>11937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 x14ac:dyDescent="0.2">
      <c r="B375" s="221"/>
      <c r="C375" s="222"/>
      <c r="D375" s="212" t="s">
        <v>283</v>
      </c>
      <c r="E375" s="223" t="s">
        <v>1</v>
      </c>
      <c r="F375" s="224" t="s">
        <v>12125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 x14ac:dyDescent="0.2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12126</v>
      </c>
    </row>
    <row r="377" spans="1:65" s="2" customFormat="1" ht="11.25" x14ac:dyDescent="0.2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 x14ac:dyDescent="0.2">
      <c r="B378" s="210"/>
      <c r="C378" s="211"/>
      <c r="D378" s="212" t="s">
        <v>283</v>
      </c>
      <c r="E378" s="213" t="s">
        <v>1</v>
      </c>
      <c r="F378" s="214" t="s">
        <v>11936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 x14ac:dyDescent="0.2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 x14ac:dyDescent="0.2">
      <c r="B380" s="210"/>
      <c r="C380" s="211"/>
      <c r="D380" s="212" t="s">
        <v>283</v>
      </c>
      <c r="E380" s="213" t="s">
        <v>1</v>
      </c>
      <c r="F380" s="214" t="s">
        <v>11937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 x14ac:dyDescent="0.2">
      <c r="B381" s="221"/>
      <c r="C381" s="222"/>
      <c r="D381" s="212" t="s">
        <v>283</v>
      </c>
      <c r="E381" s="223" t="s">
        <v>1</v>
      </c>
      <c r="F381" s="224" t="s">
        <v>12127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 x14ac:dyDescent="0.2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12128</v>
      </c>
    </row>
    <row r="383" spans="1:65" s="2" customFormat="1" ht="11.25" x14ac:dyDescent="0.2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 x14ac:dyDescent="0.2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12129</v>
      </c>
    </row>
    <row r="385" spans="1:65" s="2" customFormat="1" ht="11.25" x14ac:dyDescent="0.2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 x14ac:dyDescent="0.2">
      <c r="B386" s="210"/>
      <c r="C386" s="211"/>
      <c r="D386" s="212" t="s">
        <v>283</v>
      </c>
      <c r="E386" s="213" t="s">
        <v>1</v>
      </c>
      <c r="F386" s="214" t="s">
        <v>11936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 x14ac:dyDescent="0.2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 x14ac:dyDescent="0.2">
      <c r="B388" s="210"/>
      <c r="C388" s="211"/>
      <c r="D388" s="212" t="s">
        <v>283</v>
      </c>
      <c r="E388" s="213" t="s">
        <v>1</v>
      </c>
      <c r="F388" s="214" t="s">
        <v>12130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 x14ac:dyDescent="0.2">
      <c r="B389" s="221"/>
      <c r="C389" s="222"/>
      <c r="D389" s="212" t="s">
        <v>283</v>
      </c>
      <c r="E389" s="223" t="s">
        <v>1</v>
      </c>
      <c r="F389" s="224" t="s">
        <v>12131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 x14ac:dyDescent="0.2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 x14ac:dyDescent="0.2">
      <c r="A391" s="34"/>
      <c r="B391" s="35"/>
      <c r="C391" s="192" t="s">
        <v>574</v>
      </c>
      <c r="D391" s="192" t="s">
        <v>274</v>
      </c>
      <c r="E391" s="193" t="s">
        <v>12132</v>
      </c>
      <c r="F391" s="194" t="s">
        <v>12133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12134</v>
      </c>
    </row>
    <row r="392" spans="1:65" s="13" customFormat="1" ht="11.25" x14ac:dyDescent="0.2">
      <c r="B392" s="210"/>
      <c r="C392" s="211"/>
      <c r="D392" s="212" t="s">
        <v>283</v>
      </c>
      <c r="E392" s="213" t="s">
        <v>1</v>
      </c>
      <c r="F392" s="214" t="s">
        <v>11936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 x14ac:dyDescent="0.2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 x14ac:dyDescent="0.2">
      <c r="B394" s="210"/>
      <c r="C394" s="211"/>
      <c r="D394" s="212" t="s">
        <v>283</v>
      </c>
      <c r="E394" s="213" t="s">
        <v>1</v>
      </c>
      <c r="F394" s="214" t="s">
        <v>12135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 x14ac:dyDescent="0.2">
      <c r="B395" s="221"/>
      <c r="C395" s="222"/>
      <c r="D395" s="212" t="s">
        <v>283</v>
      </c>
      <c r="E395" s="223" t="s">
        <v>1</v>
      </c>
      <c r="F395" s="224" t="s">
        <v>12136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 x14ac:dyDescent="0.2">
      <c r="A396" s="34"/>
      <c r="B396" s="35"/>
      <c r="C396" s="192" t="s">
        <v>584</v>
      </c>
      <c r="D396" s="192" t="s">
        <v>274</v>
      </c>
      <c r="E396" s="193" t="s">
        <v>12137</v>
      </c>
      <c r="F396" s="194" t="s">
        <v>12138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12139</v>
      </c>
    </row>
    <row r="397" spans="1:65" s="2" customFormat="1" ht="11.25" x14ac:dyDescent="0.2">
      <c r="A397" s="34"/>
      <c r="B397" s="35"/>
      <c r="C397" s="36"/>
      <c r="D397" s="205" t="s">
        <v>281</v>
      </c>
      <c r="E397" s="36"/>
      <c r="F397" s="206" t="s">
        <v>12140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 x14ac:dyDescent="0.2">
      <c r="B398" s="210"/>
      <c r="C398" s="211"/>
      <c r="D398" s="212" t="s">
        <v>283</v>
      </c>
      <c r="E398" s="213" t="s">
        <v>1</v>
      </c>
      <c r="F398" s="214" t="s">
        <v>11936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 x14ac:dyDescent="0.2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 x14ac:dyDescent="0.2">
      <c r="B400" s="221"/>
      <c r="C400" s="222"/>
      <c r="D400" s="212" t="s">
        <v>283</v>
      </c>
      <c r="E400" s="223" t="s">
        <v>1</v>
      </c>
      <c r="F400" s="224" t="s">
        <v>12141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 x14ac:dyDescent="0.2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12142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12143</v>
      </c>
    </row>
    <row r="402" spans="1:65" s="13" customFormat="1" ht="11.25" x14ac:dyDescent="0.2">
      <c r="B402" s="210"/>
      <c r="C402" s="211"/>
      <c r="D402" s="212" t="s">
        <v>283</v>
      </c>
      <c r="E402" s="213" t="s">
        <v>1</v>
      </c>
      <c r="F402" s="214" t="s">
        <v>11936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 x14ac:dyDescent="0.2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 x14ac:dyDescent="0.2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 x14ac:dyDescent="0.2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12144</v>
      </c>
    </row>
    <row r="406" spans="1:65" s="2" customFormat="1" ht="11.25" x14ac:dyDescent="0.2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 x14ac:dyDescent="0.2">
      <c r="B407" s="210"/>
      <c r="C407" s="211"/>
      <c r="D407" s="212" t="s">
        <v>283</v>
      </c>
      <c r="E407" s="213" t="s">
        <v>1</v>
      </c>
      <c r="F407" s="214" t="s">
        <v>11936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 x14ac:dyDescent="0.2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 x14ac:dyDescent="0.2">
      <c r="B409" s="210"/>
      <c r="C409" s="211"/>
      <c r="D409" s="212" t="s">
        <v>283</v>
      </c>
      <c r="E409" s="213" t="s">
        <v>1</v>
      </c>
      <c r="F409" s="214" t="s">
        <v>12145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 x14ac:dyDescent="0.2">
      <c r="B410" s="221"/>
      <c r="C410" s="222"/>
      <c r="D410" s="212" t="s">
        <v>283</v>
      </c>
      <c r="E410" s="223" t="s">
        <v>1</v>
      </c>
      <c r="F410" s="224" t="s">
        <v>12146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 x14ac:dyDescent="0.2">
      <c r="B411" s="176"/>
      <c r="C411" s="177"/>
      <c r="D411" s="178" t="s">
        <v>75</v>
      </c>
      <c r="E411" s="190" t="s">
        <v>483</v>
      </c>
      <c r="F411" s="190" t="s">
        <v>12147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 x14ac:dyDescent="0.2">
      <c r="A412" s="34"/>
      <c r="B412" s="35"/>
      <c r="C412" s="192" t="s">
        <v>617</v>
      </c>
      <c r="D412" s="192" t="s">
        <v>274</v>
      </c>
      <c r="E412" s="193" t="s">
        <v>12148</v>
      </c>
      <c r="F412" s="194" t="s">
        <v>12149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12150</v>
      </c>
    </row>
    <row r="413" spans="1:65" s="2" customFormat="1" ht="11.25" x14ac:dyDescent="0.2">
      <c r="A413" s="34"/>
      <c r="B413" s="35"/>
      <c r="C413" s="36"/>
      <c r="D413" s="205" t="s">
        <v>281</v>
      </c>
      <c r="E413" s="36"/>
      <c r="F413" s="206" t="s">
        <v>12151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 x14ac:dyDescent="0.2">
      <c r="B414" s="210"/>
      <c r="C414" s="211"/>
      <c r="D414" s="212" t="s">
        <v>283</v>
      </c>
      <c r="E414" s="213" t="s">
        <v>1</v>
      </c>
      <c r="F414" s="214" t="s">
        <v>11936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 x14ac:dyDescent="0.2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 x14ac:dyDescent="0.2">
      <c r="B416" s="210"/>
      <c r="C416" s="211"/>
      <c r="D416" s="212" t="s">
        <v>283</v>
      </c>
      <c r="E416" s="213" t="s">
        <v>1</v>
      </c>
      <c r="F416" s="214" t="s">
        <v>12152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 x14ac:dyDescent="0.2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 x14ac:dyDescent="0.2">
      <c r="B418" s="221"/>
      <c r="C418" s="222"/>
      <c r="D418" s="212" t="s">
        <v>283</v>
      </c>
      <c r="E418" s="223" t="s">
        <v>1</v>
      </c>
      <c r="F418" s="224" t="s">
        <v>12153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 x14ac:dyDescent="0.2">
      <c r="A419" s="34"/>
      <c r="B419" s="35"/>
      <c r="C419" s="192" t="s">
        <v>632</v>
      </c>
      <c r="D419" s="192" t="s">
        <v>274</v>
      </c>
      <c r="E419" s="193" t="s">
        <v>12154</v>
      </c>
      <c r="F419" s="194" t="s">
        <v>12155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12156</v>
      </c>
    </row>
    <row r="420" spans="1:65" s="2" customFormat="1" ht="11.25" x14ac:dyDescent="0.2">
      <c r="A420" s="34"/>
      <c r="B420" s="35"/>
      <c r="C420" s="36"/>
      <c r="D420" s="205" t="s">
        <v>281</v>
      </c>
      <c r="E420" s="36"/>
      <c r="F420" s="206" t="s">
        <v>12157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 x14ac:dyDescent="0.2">
      <c r="B421" s="210"/>
      <c r="C421" s="211"/>
      <c r="D421" s="212" t="s">
        <v>283</v>
      </c>
      <c r="E421" s="213" t="s">
        <v>1</v>
      </c>
      <c r="F421" s="214" t="s">
        <v>11936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 x14ac:dyDescent="0.2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 x14ac:dyDescent="0.2">
      <c r="B423" s="210"/>
      <c r="C423" s="211"/>
      <c r="D423" s="212" t="s">
        <v>283</v>
      </c>
      <c r="E423" s="213" t="s">
        <v>1</v>
      </c>
      <c r="F423" s="214" t="s">
        <v>12158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 x14ac:dyDescent="0.2">
      <c r="B424" s="221"/>
      <c r="C424" s="222"/>
      <c r="D424" s="212" t="s">
        <v>283</v>
      </c>
      <c r="E424" s="223" t="s">
        <v>1</v>
      </c>
      <c r="F424" s="224" t="s">
        <v>12159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 x14ac:dyDescent="0.2">
      <c r="A425" s="34"/>
      <c r="B425" s="35"/>
      <c r="C425" s="192" t="s">
        <v>644</v>
      </c>
      <c r="D425" s="192" t="s">
        <v>274</v>
      </c>
      <c r="E425" s="193" t="s">
        <v>12160</v>
      </c>
      <c r="F425" s="194" t="s">
        <v>12161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12162</v>
      </c>
    </row>
    <row r="426" spans="1:65" s="2" customFormat="1" ht="11.25" x14ac:dyDescent="0.2">
      <c r="A426" s="34"/>
      <c r="B426" s="35"/>
      <c r="C426" s="36"/>
      <c r="D426" s="205" t="s">
        <v>281</v>
      </c>
      <c r="E426" s="36"/>
      <c r="F426" s="206" t="s">
        <v>12163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 x14ac:dyDescent="0.2">
      <c r="B427" s="210"/>
      <c r="C427" s="211"/>
      <c r="D427" s="212" t="s">
        <v>283</v>
      </c>
      <c r="E427" s="213" t="s">
        <v>1</v>
      </c>
      <c r="F427" s="214" t="s">
        <v>11936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 x14ac:dyDescent="0.2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 x14ac:dyDescent="0.2">
      <c r="B429" s="221"/>
      <c r="C429" s="222"/>
      <c r="D429" s="212" t="s">
        <v>283</v>
      </c>
      <c r="E429" s="223" t="s">
        <v>1</v>
      </c>
      <c r="F429" s="224" t="s">
        <v>12164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 x14ac:dyDescent="0.2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 x14ac:dyDescent="0.2">
      <c r="B431" s="221"/>
      <c r="C431" s="222"/>
      <c r="D431" s="212" t="s">
        <v>283</v>
      </c>
      <c r="E431" s="223" t="s">
        <v>1</v>
      </c>
      <c r="F431" s="224" t="s">
        <v>12165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 x14ac:dyDescent="0.2">
      <c r="B432" s="221"/>
      <c r="C432" s="222"/>
      <c r="D432" s="212" t="s">
        <v>283</v>
      </c>
      <c r="E432" s="223" t="s">
        <v>1</v>
      </c>
      <c r="F432" s="224" t="s">
        <v>12166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 x14ac:dyDescent="0.2">
      <c r="A433" s="34"/>
      <c r="B433" s="35"/>
      <c r="C433" s="192" t="s">
        <v>653</v>
      </c>
      <c r="D433" s="192" t="s">
        <v>274</v>
      </c>
      <c r="E433" s="193" t="s">
        <v>12167</v>
      </c>
      <c r="F433" s="194" t="s">
        <v>12168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12169</v>
      </c>
    </row>
    <row r="434" spans="1:65" s="2" customFormat="1" ht="11.25" x14ac:dyDescent="0.2">
      <c r="A434" s="34"/>
      <c r="B434" s="35"/>
      <c r="C434" s="36"/>
      <c r="D434" s="205" t="s">
        <v>281</v>
      </c>
      <c r="E434" s="36"/>
      <c r="F434" s="206" t="s">
        <v>12170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 x14ac:dyDescent="0.2">
      <c r="A435" s="34"/>
      <c r="B435" s="35"/>
      <c r="C435" s="192" t="s">
        <v>662</v>
      </c>
      <c r="D435" s="192" t="s">
        <v>274</v>
      </c>
      <c r="E435" s="193" t="s">
        <v>12171</v>
      </c>
      <c r="F435" s="194" t="s">
        <v>12172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12173</v>
      </c>
    </row>
    <row r="436" spans="1:65" s="13" customFormat="1" ht="11.25" x14ac:dyDescent="0.2">
      <c r="B436" s="210"/>
      <c r="C436" s="211"/>
      <c r="D436" s="212" t="s">
        <v>283</v>
      </c>
      <c r="E436" s="213" t="s">
        <v>1</v>
      </c>
      <c r="F436" s="214" t="s">
        <v>11936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 x14ac:dyDescent="0.2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 x14ac:dyDescent="0.2">
      <c r="B438" s="221"/>
      <c r="C438" s="222"/>
      <c r="D438" s="212" t="s">
        <v>283</v>
      </c>
      <c r="E438" s="223" t="s">
        <v>1</v>
      </c>
      <c r="F438" s="224" t="s">
        <v>12165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 x14ac:dyDescent="0.2">
      <c r="B439" s="221"/>
      <c r="C439" s="222"/>
      <c r="D439" s="212" t="s">
        <v>283</v>
      </c>
      <c r="E439" s="223" t="s">
        <v>1</v>
      </c>
      <c r="F439" s="224" t="s">
        <v>12166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 x14ac:dyDescent="0.2">
      <c r="A440" s="34"/>
      <c r="B440" s="35"/>
      <c r="C440" s="192" t="s">
        <v>667</v>
      </c>
      <c r="D440" s="192" t="s">
        <v>274</v>
      </c>
      <c r="E440" s="193" t="s">
        <v>12174</v>
      </c>
      <c r="F440" s="194" t="s">
        <v>12175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12176</v>
      </c>
    </row>
    <row r="441" spans="1:65" s="2" customFormat="1" ht="11.25" x14ac:dyDescent="0.2">
      <c r="A441" s="34"/>
      <c r="B441" s="35"/>
      <c r="C441" s="36"/>
      <c r="D441" s="205" t="s">
        <v>281</v>
      </c>
      <c r="E441" s="36"/>
      <c r="F441" s="206" t="s">
        <v>12177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 x14ac:dyDescent="0.2">
      <c r="B442" s="210"/>
      <c r="C442" s="211"/>
      <c r="D442" s="212" t="s">
        <v>283</v>
      </c>
      <c r="E442" s="213" t="s">
        <v>1</v>
      </c>
      <c r="F442" s="214" t="s">
        <v>12178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 x14ac:dyDescent="0.2">
      <c r="B443" s="210"/>
      <c r="C443" s="211"/>
      <c r="D443" s="212" t="s">
        <v>283</v>
      </c>
      <c r="E443" s="213" t="s">
        <v>1</v>
      </c>
      <c r="F443" s="214" t="s">
        <v>12179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 x14ac:dyDescent="0.2">
      <c r="B444" s="221"/>
      <c r="C444" s="222"/>
      <c r="D444" s="212" t="s">
        <v>283</v>
      </c>
      <c r="E444" s="223" t="s">
        <v>1</v>
      </c>
      <c r="F444" s="224" t="s">
        <v>12180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 x14ac:dyDescent="0.2">
      <c r="B445" s="221"/>
      <c r="C445" s="222"/>
      <c r="D445" s="212" t="s">
        <v>283</v>
      </c>
      <c r="E445" s="223" t="s">
        <v>1</v>
      </c>
      <c r="F445" s="224" t="s">
        <v>12181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 x14ac:dyDescent="0.2">
      <c r="A446" s="34"/>
      <c r="B446" s="35"/>
      <c r="C446" s="192" t="s">
        <v>676</v>
      </c>
      <c r="D446" s="192" t="s">
        <v>274</v>
      </c>
      <c r="E446" s="193" t="s">
        <v>12182</v>
      </c>
      <c r="F446" s="194" t="s">
        <v>12183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12184</v>
      </c>
    </row>
    <row r="447" spans="1:65" s="2" customFormat="1" ht="11.25" x14ac:dyDescent="0.2">
      <c r="A447" s="34"/>
      <c r="B447" s="35"/>
      <c r="C447" s="36"/>
      <c r="D447" s="205" t="s">
        <v>281</v>
      </c>
      <c r="E447" s="36"/>
      <c r="F447" s="206" t="s">
        <v>12185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 x14ac:dyDescent="0.2">
      <c r="B448" s="210"/>
      <c r="C448" s="211"/>
      <c r="D448" s="212" t="s">
        <v>283</v>
      </c>
      <c r="E448" s="213" t="s">
        <v>1</v>
      </c>
      <c r="F448" s="214" t="s">
        <v>12178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 x14ac:dyDescent="0.2">
      <c r="B449" s="210"/>
      <c r="C449" s="211"/>
      <c r="D449" s="212" t="s">
        <v>283</v>
      </c>
      <c r="E449" s="213" t="s">
        <v>1</v>
      </c>
      <c r="F449" s="214" t="s">
        <v>12179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 x14ac:dyDescent="0.2">
      <c r="B450" s="221"/>
      <c r="C450" s="222"/>
      <c r="D450" s="212" t="s">
        <v>283</v>
      </c>
      <c r="E450" s="223" t="s">
        <v>1</v>
      </c>
      <c r="F450" s="224" t="s">
        <v>12186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 x14ac:dyDescent="0.2">
      <c r="B451" s="210"/>
      <c r="C451" s="211"/>
      <c r="D451" s="212" t="s">
        <v>283</v>
      </c>
      <c r="E451" s="213" t="s">
        <v>1</v>
      </c>
      <c r="F451" s="214" t="s">
        <v>12187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 x14ac:dyDescent="0.2">
      <c r="B452" s="221"/>
      <c r="C452" s="222"/>
      <c r="D452" s="212" t="s">
        <v>283</v>
      </c>
      <c r="E452" s="223" t="s">
        <v>1</v>
      </c>
      <c r="F452" s="224" t="s">
        <v>12188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 x14ac:dyDescent="0.2">
      <c r="B453" s="210"/>
      <c r="C453" s="211"/>
      <c r="D453" s="212" t="s">
        <v>283</v>
      </c>
      <c r="E453" s="213" t="s">
        <v>1</v>
      </c>
      <c r="F453" s="214" t="s">
        <v>12189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 x14ac:dyDescent="0.2">
      <c r="A454" s="34"/>
      <c r="B454" s="35"/>
      <c r="C454" s="192" t="s">
        <v>684</v>
      </c>
      <c r="D454" s="192" t="s">
        <v>274</v>
      </c>
      <c r="E454" s="193" t="s">
        <v>12190</v>
      </c>
      <c r="F454" s="194" t="s">
        <v>12191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12192</v>
      </c>
    </row>
    <row r="455" spans="1:65" s="2" customFormat="1" ht="11.25" x14ac:dyDescent="0.2">
      <c r="A455" s="34"/>
      <c r="B455" s="35"/>
      <c r="C455" s="36"/>
      <c r="D455" s="205" t="s">
        <v>281</v>
      </c>
      <c r="E455" s="36"/>
      <c r="F455" s="206" t="s">
        <v>12193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 x14ac:dyDescent="0.2">
      <c r="B456" s="210"/>
      <c r="C456" s="211"/>
      <c r="D456" s="212" t="s">
        <v>283</v>
      </c>
      <c r="E456" s="213" t="s">
        <v>1</v>
      </c>
      <c r="F456" s="214" t="s">
        <v>11936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 x14ac:dyDescent="0.2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 x14ac:dyDescent="0.2">
      <c r="B458" s="210"/>
      <c r="C458" s="211"/>
      <c r="D458" s="212" t="s">
        <v>283</v>
      </c>
      <c r="E458" s="213" t="s">
        <v>1</v>
      </c>
      <c r="F458" s="214" t="s">
        <v>12194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 x14ac:dyDescent="0.2">
      <c r="B459" s="221"/>
      <c r="C459" s="222"/>
      <c r="D459" s="212" t="s">
        <v>283</v>
      </c>
      <c r="E459" s="223" t="s">
        <v>1</v>
      </c>
      <c r="F459" s="224" t="s">
        <v>12195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 x14ac:dyDescent="0.2">
      <c r="A460" s="34"/>
      <c r="B460" s="35"/>
      <c r="C460" s="192" t="s">
        <v>692</v>
      </c>
      <c r="D460" s="192" t="s">
        <v>274</v>
      </c>
      <c r="E460" s="193" t="s">
        <v>12196</v>
      </c>
      <c r="F460" s="194" t="s">
        <v>12197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12198</v>
      </c>
    </row>
    <row r="461" spans="1:65" s="13" customFormat="1" ht="11.25" x14ac:dyDescent="0.2">
      <c r="B461" s="210"/>
      <c r="C461" s="211"/>
      <c r="D461" s="212" t="s">
        <v>283</v>
      </c>
      <c r="E461" s="213" t="s">
        <v>1</v>
      </c>
      <c r="F461" s="214" t="s">
        <v>11936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 x14ac:dyDescent="0.2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 x14ac:dyDescent="0.2">
      <c r="B463" s="221"/>
      <c r="C463" s="222"/>
      <c r="D463" s="212" t="s">
        <v>283</v>
      </c>
      <c r="E463" s="223" t="s">
        <v>1</v>
      </c>
      <c r="F463" s="224" t="s">
        <v>12199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 x14ac:dyDescent="0.2">
      <c r="A464" s="34"/>
      <c r="B464" s="35"/>
      <c r="C464" s="192" t="s">
        <v>701</v>
      </c>
      <c r="D464" s="192" t="s">
        <v>274</v>
      </c>
      <c r="E464" s="193" t="s">
        <v>12200</v>
      </c>
      <c r="F464" s="194" t="s">
        <v>12201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12202</v>
      </c>
    </row>
    <row r="465" spans="1:65" s="13" customFormat="1" ht="11.25" x14ac:dyDescent="0.2">
      <c r="B465" s="210"/>
      <c r="C465" s="211"/>
      <c r="D465" s="212" t="s">
        <v>283</v>
      </c>
      <c r="E465" s="213" t="s">
        <v>1</v>
      </c>
      <c r="F465" s="214" t="s">
        <v>11936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 x14ac:dyDescent="0.2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 x14ac:dyDescent="0.2">
      <c r="B467" s="221"/>
      <c r="C467" s="222"/>
      <c r="D467" s="212" t="s">
        <v>283</v>
      </c>
      <c r="E467" s="223" t="s">
        <v>1</v>
      </c>
      <c r="F467" s="224" t="s">
        <v>12203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 x14ac:dyDescent="0.2">
      <c r="A468" s="34"/>
      <c r="B468" s="35"/>
      <c r="C468" s="192" t="s">
        <v>713</v>
      </c>
      <c r="D468" s="192" t="s">
        <v>274</v>
      </c>
      <c r="E468" s="193" t="s">
        <v>12204</v>
      </c>
      <c r="F468" s="194" t="s">
        <v>12205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12206</v>
      </c>
    </row>
    <row r="469" spans="1:65" s="2" customFormat="1" ht="11.25" x14ac:dyDescent="0.2">
      <c r="A469" s="34"/>
      <c r="B469" s="35"/>
      <c r="C469" s="36"/>
      <c r="D469" s="205" t="s">
        <v>281</v>
      </c>
      <c r="E469" s="36"/>
      <c r="F469" s="206" t="s">
        <v>12207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 x14ac:dyDescent="0.2">
      <c r="B470" s="210"/>
      <c r="C470" s="211"/>
      <c r="D470" s="212" t="s">
        <v>283</v>
      </c>
      <c r="E470" s="213" t="s">
        <v>1</v>
      </c>
      <c r="F470" s="214" t="s">
        <v>12208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 x14ac:dyDescent="0.2">
      <c r="B471" s="210"/>
      <c r="C471" s="211"/>
      <c r="D471" s="212" t="s">
        <v>283</v>
      </c>
      <c r="E471" s="213" t="s">
        <v>1</v>
      </c>
      <c r="F471" s="214" t="s">
        <v>11936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 x14ac:dyDescent="0.2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 x14ac:dyDescent="0.2">
      <c r="B473" s="210"/>
      <c r="C473" s="211"/>
      <c r="D473" s="212" t="s">
        <v>283</v>
      </c>
      <c r="E473" s="213" t="s">
        <v>1</v>
      </c>
      <c r="F473" s="214" t="s">
        <v>12209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 x14ac:dyDescent="0.2">
      <c r="B474" s="221"/>
      <c r="C474" s="222"/>
      <c r="D474" s="212" t="s">
        <v>283</v>
      </c>
      <c r="E474" s="223" t="s">
        <v>1</v>
      </c>
      <c r="F474" s="224" t="s">
        <v>12210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 x14ac:dyDescent="0.2">
      <c r="A475" s="34"/>
      <c r="B475" s="35"/>
      <c r="C475" s="192" t="s">
        <v>718</v>
      </c>
      <c r="D475" s="192" t="s">
        <v>274</v>
      </c>
      <c r="E475" s="193" t="s">
        <v>12211</v>
      </c>
      <c r="F475" s="194" t="s">
        <v>12212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12213</v>
      </c>
    </row>
    <row r="476" spans="1:65" s="2" customFormat="1" ht="11.25" x14ac:dyDescent="0.2">
      <c r="A476" s="34"/>
      <c r="B476" s="35"/>
      <c r="C476" s="36"/>
      <c r="D476" s="205" t="s">
        <v>281</v>
      </c>
      <c r="E476" s="36"/>
      <c r="F476" s="206" t="s">
        <v>12214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 x14ac:dyDescent="0.2">
      <c r="B477" s="210"/>
      <c r="C477" s="211"/>
      <c r="D477" s="212" t="s">
        <v>283</v>
      </c>
      <c r="E477" s="213" t="s">
        <v>1</v>
      </c>
      <c r="F477" s="214" t="s">
        <v>11936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 x14ac:dyDescent="0.2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 x14ac:dyDescent="0.2">
      <c r="B479" s="221"/>
      <c r="C479" s="222"/>
      <c r="D479" s="212" t="s">
        <v>283</v>
      </c>
      <c r="E479" s="223" t="s">
        <v>1</v>
      </c>
      <c r="F479" s="224" t="s">
        <v>12203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 x14ac:dyDescent="0.2">
      <c r="A480" s="34"/>
      <c r="B480" s="35"/>
      <c r="C480" s="192" t="s">
        <v>727</v>
      </c>
      <c r="D480" s="192" t="s">
        <v>274</v>
      </c>
      <c r="E480" s="193" t="s">
        <v>12215</v>
      </c>
      <c r="F480" s="194" t="s">
        <v>12216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12217</v>
      </c>
    </row>
    <row r="481" spans="1:65" s="2" customFormat="1" ht="11.25" x14ac:dyDescent="0.2">
      <c r="A481" s="34"/>
      <c r="B481" s="35"/>
      <c r="C481" s="36"/>
      <c r="D481" s="205" t="s">
        <v>281</v>
      </c>
      <c r="E481" s="36"/>
      <c r="F481" s="206" t="s">
        <v>12218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 x14ac:dyDescent="0.2">
      <c r="B482" s="210"/>
      <c r="C482" s="211"/>
      <c r="D482" s="212" t="s">
        <v>283</v>
      </c>
      <c r="E482" s="213" t="s">
        <v>1</v>
      </c>
      <c r="F482" s="214" t="s">
        <v>12178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 x14ac:dyDescent="0.2">
      <c r="B483" s="210"/>
      <c r="C483" s="211"/>
      <c r="D483" s="212" t="s">
        <v>283</v>
      </c>
      <c r="E483" s="213" t="s">
        <v>1</v>
      </c>
      <c r="F483" s="214" t="s">
        <v>12179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 x14ac:dyDescent="0.2">
      <c r="B484" s="210"/>
      <c r="C484" s="211"/>
      <c r="D484" s="212" t="s">
        <v>283</v>
      </c>
      <c r="E484" s="213" t="s">
        <v>1</v>
      </c>
      <c r="F484" s="214" t="s">
        <v>12219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 x14ac:dyDescent="0.2">
      <c r="B485" s="221"/>
      <c r="C485" s="222"/>
      <c r="D485" s="212" t="s">
        <v>283</v>
      </c>
      <c r="E485" s="223" t="s">
        <v>1</v>
      </c>
      <c r="F485" s="224" t="s">
        <v>12220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 x14ac:dyDescent="0.2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12221</v>
      </c>
    </row>
    <row r="487" spans="1:65" s="14" customFormat="1" ht="11.25" x14ac:dyDescent="0.2">
      <c r="B487" s="221"/>
      <c r="C487" s="222"/>
      <c r="D487" s="212" t="s">
        <v>283</v>
      </c>
      <c r="E487" s="222"/>
      <c r="F487" s="224" t="s">
        <v>12222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 x14ac:dyDescent="0.2">
      <c r="A488" s="34"/>
      <c r="B488" s="35"/>
      <c r="C488" s="192" t="s">
        <v>741</v>
      </c>
      <c r="D488" s="192" t="s">
        <v>274</v>
      </c>
      <c r="E488" s="193" t="s">
        <v>12223</v>
      </c>
      <c r="F488" s="194" t="s">
        <v>12224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12225</v>
      </c>
    </row>
    <row r="489" spans="1:65" s="2" customFormat="1" ht="11.25" x14ac:dyDescent="0.2">
      <c r="A489" s="34"/>
      <c r="B489" s="35"/>
      <c r="C489" s="36"/>
      <c r="D489" s="205" t="s">
        <v>281</v>
      </c>
      <c r="E489" s="36"/>
      <c r="F489" s="206" t="s">
        <v>12226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 x14ac:dyDescent="0.2">
      <c r="B490" s="210"/>
      <c r="C490" s="211"/>
      <c r="D490" s="212" t="s">
        <v>283</v>
      </c>
      <c r="E490" s="213" t="s">
        <v>1</v>
      </c>
      <c r="F490" s="214" t="s">
        <v>11936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 x14ac:dyDescent="0.2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 x14ac:dyDescent="0.2">
      <c r="B492" s="210"/>
      <c r="C492" s="211"/>
      <c r="D492" s="212" t="s">
        <v>283</v>
      </c>
      <c r="E492" s="213" t="s">
        <v>1</v>
      </c>
      <c r="F492" s="214" t="s">
        <v>12209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 x14ac:dyDescent="0.2">
      <c r="B493" s="221"/>
      <c r="C493" s="222"/>
      <c r="D493" s="212" t="s">
        <v>283</v>
      </c>
      <c r="E493" s="223" t="s">
        <v>1</v>
      </c>
      <c r="F493" s="224" t="s">
        <v>12210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 x14ac:dyDescent="0.2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 x14ac:dyDescent="0.2">
      <c r="A495" s="34"/>
      <c r="B495" s="35"/>
      <c r="C495" s="192" t="s">
        <v>755</v>
      </c>
      <c r="D495" s="192" t="s">
        <v>274</v>
      </c>
      <c r="E495" s="193" t="s">
        <v>12227</v>
      </c>
      <c r="F495" s="194" t="s">
        <v>12228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12229</v>
      </c>
    </row>
    <row r="496" spans="1:65" s="2" customFormat="1" ht="11.25" x14ac:dyDescent="0.2">
      <c r="A496" s="34"/>
      <c r="B496" s="35"/>
      <c r="C496" s="36"/>
      <c r="D496" s="205" t="s">
        <v>281</v>
      </c>
      <c r="E496" s="36"/>
      <c r="F496" s="206" t="s">
        <v>12230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 x14ac:dyDescent="0.2">
      <c r="B497" s="210"/>
      <c r="C497" s="211"/>
      <c r="D497" s="212" t="s">
        <v>283</v>
      </c>
      <c r="E497" s="213" t="s">
        <v>1</v>
      </c>
      <c r="F497" s="214" t="s">
        <v>11936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 x14ac:dyDescent="0.2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 x14ac:dyDescent="0.2">
      <c r="B499" s="210"/>
      <c r="C499" s="211"/>
      <c r="D499" s="212" t="s">
        <v>283</v>
      </c>
      <c r="E499" s="213" t="s">
        <v>1</v>
      </c>
      <c r="F499" s="214" t="s">
        <v>11941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 x14ac:dyDescent="0.2">
      <c r="B500" s="221"/>
      <c r="C500" s="222"/>
      <c r="D500" s="212" t="s">
        <v>283</v>
      </c>
      <c r="E500" s="223" t="s">
        <v>1</v>
      </c>
      <c r="F500" s="224" t="s">
        <v>12231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 x14ac:dyDescent="0.2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12232</v>
      </c>
    </row>
    <row r="502" spans="1:65" s="2" customFormat="1" ht="11.25" x14ac:dyDescent="0.2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 x14ac:dyDescent="0.2">
      <c r="B503" s="210"/>
      <c r="C503" s="211"/>
      <c r="D503" s="212" t="s">
        <v>283</v>
      </c>
      <c r="E503" s="213" t="s">
        <v>1</v>
      </c>
      <c r="F503" s="214" t="s">
        <v>11936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 x14ac:dyDescent="0.2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 x14ac:dyDescent="0.2">
      <c r="B505" s="210"/>
      <c r="C505" s="211"/>
      <c r="D505" s="212" t="s">
        <v>283</v>
      </c>
      <c r="E505" s="213" t="s">
        <v>1</v>
      </c>
      <c r="F505" s="214" t="s">
        <v>11941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 x14ac:dyDescent="0.2">
      <c r="B506" s="221"/>
      <c r="C506" s="222"/>
      <c r="D506" s="212" t="s">
        <v>283</v>
      </c>
      <c r="E506" s="223" t="s">
        <v>1</v>
      </c>
      <c r="F506" s="224" t="s">
        <v>12233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 x14ac:dyDescent="0.2">
      <c r="A507" s="34"/>
      <c r="B507" s="35"/>
      <c r="C507" s="192" t="s">
        <v>771</v>
      </c>
      <c r="D507" s="192" t="s">
        <v>274</v>
      </c>
      <c r="E507" s="193" t="s">
        <v>12234</v>
      </c>
      <c r="F507" s="194" t="s">
        <v>12235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12236</v>
      </c>
    </row>
    <row r="508" spans="1:65" s="2" customFormat="1" ht="11.25" x14ac:dyDescent="0.2">
      <c r="A508" s="34"/>
      <c r="B508" s="35"/>
      <c r="C508" s="36"/>
      <c r="D508" s="205" t="s">
        <v>281</v>
      </c>
      <c r="E508" s="36"/>
      <c r="F508" s="206" t="s">
        <v>12237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 x14ac:dyDescent="0.2">
      <c r="B509" s="210"/>
      <c r="C509" s="211"/>
      <c r="D509" s="212" t="s">
        <v>283</v>
      </c>
      <c r="E509" s="213" t="s">
        <v>1</v>
      </c>
      <c r="F509" s="214" t="s">
        <v>11936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 x14ac:dyDescent="0.2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 x14ac:dyDescent="0.2">
      <c r="B511" s="210"/>
      <c r="C511" s="211"/>
      <c r="D511" s="212" t="s">
        <v>283</v>
      </c>
      <c r="E511" s="213" t="s">
        <v>1</v>
      </c>
      <c r="F511" s="214" t="s">
        <v>11941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 x14ac:dyDescent="0.2">
      <c r="B512" s="221"/>
      <c r="C512" s="222"/>
      <c r="D512" s="212" t="s">
        <v>283</v>
      </c>
      <c r="E512" s="223" t="s">
        <v>1</v>
      </c>
      <c r="F512" s="224" t="s">
        <v>12238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 x14ac:dyDescent="0.2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12239</v>
      </c>
    </row>
    <row r="514" spans="1:65" s="2" customFormat="1" ht="11.25" x14ac:dyDescent="0.2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 x14ac:dyDescent="0.2">
      <c r="B515" s="210"/>
      <c r="C515" s="211"/>
      <c r="D515" s="212" t="s">
        <v>283</v>
      </c>
      <c r="E515" s="213" t="s">
        <v>1</v>
      </c>
      <c r="F515" s="214" t="s">
        <v>11936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 x14ac:dyDescent="0.2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 x14ac:dyDescent="0.2">
      <c r="B517" s="210"/>
      <c r="C517" s="211"/>
      <c r="D517" s="212" t="s">
        <v>283</v>
      </c>
      <c r="E517" s="213" t="s">
        <v>1</v>
      </c>
      <c r="F517" s="214" t="s">
        <v>11941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 x14ac:dyDescent="0.2">
      <c r="B518" s="221"/>
      <c r="C518" s="222"/>
      <c r="D518" s="212" t="s">
        <v>283</v>
      </c>
      <c r="E518" s="223" t="s">
        <v>1</v>
      </c>
      <c r="F518" s="224" t="s">
        <v>12240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 x14ac:dyDescent="0.2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12241</v>
      </c>
    </row>
    <row r="520" spans="1:65" s="2" customFormat="1" ht="11.25" x14ac:dyDescent="0.2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 x14ac:dyDescent="0.2">
      <c r="B521" s="210"/>
      <c r="C521" s="211"/>
      <c r="D521" s="212" t="s">
        <v>283</v>
      </c>
      <c r="E521" s="213" t="s">
        <v>1</v>
      </c>
      <c r="F521" s="214" t="s">
        <v>11936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 x14ac:dyDescent="0.2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 x14ac:dyDescent="0.2">
      <c r="B523" s="210"/>
      <c r="C523" s="211"/>
      <c r="D523" s="212" t="s">
        <v>283</v>
      </c>
      <c r="E523" s="213" t="s">
        <v>1</v>
      </c>
      <c r="F523" s="214" t="s">
        <v>11941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 x14ac:dyDescent="0.2">
      <c r="B524" s="221"/>
      <c r="C524" s="222"/>
      <c r="D524" s="212" t="s">
        <v>283</v>
      </c>
      <c r="E524" s="223" t="s">
        <v>1</v>
      </c>
      <c r="F524" s="224" t="s">
        <v>12242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 x14ac:dyDescent="0.2">
      <c r="B525" s="221"/>
      <c r="C525" s="222"/>
      <c r="D525" s="212" t="s">
        <v>283</v>
      </c>
      <c r="E525" s="223" t="s">
        <v>1</v>
      </c>
      <c r="F525" s="224" t="s">
        <v>12243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 x14ac:dyDescent="0.2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12244</v>
      </c>
    </row>
    <row r="527" spans="1:65" s="2" customFormat="1" ht="11.25" x14ac:dyDescent="0.2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 x14ac:dyDescent="0.2">
      <c r="A528" s="34"/>
      <c r="B528" s="35"/>
      <c r="C528" s="192" t="s">
        <v>802</v>
      </c>
      <c r="D528" s="192" t="s">
        <v>274</v>
      </c>
      <c r="E528" s="193" t="s">
        <v>12245</v>
      </c>
      <c r="F528" s="194" t="s">
        <v>12246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12247</v>
      </c>
    </row>
    <row r="529" spans="1:65" s="2" customFormat="1" ht="11.25" x14ac:dyDescent="0.2">
      <c r="A529" s="34"/>
      <c r="B529" s="35"/>
      <c r="C529" s="36"/>
      <c r="D529" s="205" t="s">
        <v>281</v>
      </c>
      <c r="E529" s="36"/>
      <c r="F529" s="206" t="s">
        <v>12248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 x14ac:dyDescent="0.2">
      <c r="A530" s="34"/>
      <c r="B530" s="35"/>
      <c r="C530" s="232" t="s">
        <v>809</v>
      </c>
      <c r="D530" s="232" t="s">
        <v>394</v>
      </c>
      <c r="E530" s="233" t="s">
        <v>12249</v>
      </c>
      <c r="F530" s="234" t="s">
        <v>12250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12251</v>
      </c>
    </row>
    <row r="531" spans="1:65" s="13" customFormat="1" ht="11.25" x14ac:dyDescent="0.2">
      <c r="B531" s="210"/>
      <c r="C531" s="211"/>
      <c r="D531" s="212" t="s">
        <v>283</v>
      </c>
      <c r="E531" s="213" t="s">
        <v>1</v>
      </c>
      <c r="F531" s="214" t="s">
        <v>11936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 x14ac:dyDescent="0.2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 x14ac:dyDescent="0.2">
      <c r="B533" s="210"/>
      <c r="C533" s="211"/>
      <c r="D533" s="212" t="s">
        <v>283</v>
      </c>
      <c r="E533" s="213" t="s">
        <v>1</v>
      </c>
      <c r="F533" s="214" t="s">
        <v>11941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 x14ac:dyDescent="0.2">
      <c r="B534" s="221"/>
      <c r="C534" s="222"/>
      <c r="D534" s="212" t="s">
        <v>283</v>
      </c>
      <c r="E534" s="223" t="s">
        <v>1</v>
      </c>
      <c r="F534" s="224" t="s">
        <v>12252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 x14ac:dyDescent="0.2">
      <c r="A535" s="34"/>
      <c r="B535" s="35"/>
      <c r="C535" s="232" t="s">
        <v>816</v>
      </c>
      <c r="D535" s="232" t="s">
        <v>394</v>
      </c>
      <c r="E535" s="233" t="s">
        <v>12253</v>
      </c>
      <c r="F535" s="234" t="s">
        <v>12254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12255</v>
      </c>
    </row>
    <row r="536" spans="1:65" s="13" customFormat="1" ht="11.25" x14ac:dyDescent="0.2">
      <c r="B536" s="210"/>
      <c r="C536" s="211"/>
      <c r="D536" s="212" t="s">
        <v>283</v>
      </c>
      <c r="E536" s="213" t="s">
        <v>1</v>
      </c>
      <c r="F536" s="214" t="s">
        <v>11936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 x14ac:dyDescent="0.2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 x14ac:dyDescent="0.2">
      <c r="B538" s="210"/>
      <c r="C538" s="211"/>
      <c r="D538" s="212" t="s">
        <v>283</v>
      </c>
      <c r="E538" s="213" t="s">
        <v>1</v>
      </c>
      <c r="F538" s="214" t="s">
        <v>11941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 x14ac:dyDescent="0.2">
      <c r="B539" s="221"/>
      <c r="C539" s="222"/>
      <c r="D539" s="212" t="s">
        <v>283</v>
      </c>
      <c r="E539" s="223" t="s">
        <v>1</v>
      </c>
      <c r="F539" s="224" t="s">
        <v>12256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 x14ac:dyDescent="0.2">
      <c r="A540" s="34"/>
      <c r="B540" s="35"/>
      <c r="C540" s="192" t="s">
        <v>824</v>
      </c>
      <c r="D540" s="192" t="s">
        <v>274</v>
      </c>
      <c r="E540" s="193" t="s">
        <v>12257</v>
      </c>
      <c r="F540" s="194" t="s">
        <v>12258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12259</v>
      </c>
    </row>
    <row r="541" spans="1:65" s="13" customFormat="1" ht="11.25" x14ac:dyDescent="0.2">
      <c r="B541" s="210"/>
      <c r="C541" s="211"/>
      <c r="D541" s="212" t="s">
        <v>283</v>
      </c>
      <c r="E541" s="213" t="s">
        <v>1</v>
      </c>
      <c r="F541" s="214" t="s">
        <v>11936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 x14ac:dyDescent="0.2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 x14ac:dyDescent="0.2">
      <c r="B543" s="210"/>
      <c r="C543" s="211"/>
      <c r="D543" s="212" t="s">
        <v>283</v>
      </c>
      <c r="E543" s="213" t="s">
        <v>1</v>
      </c>
      <c r="F543" s="214" t="s">
        <v>11941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 x14ac:dyDescent="0.2">
      <c r="B544" s="221"/>
      <c r="C544" s="222"/>
      <c r="D544" s="212" t="s">
        <v>283</v>
      </c>
      <c r="E544" s="223" t="s">
        <v>1</v>
      </c>
      <c r="F544" s="224" t="s">
        <v>12243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 x14ac:dyDescent="0.2">
      <c r="B545" s="176"/>
      <c r="C545" s="177"/>
      <c r="D545" s="178" t="s">
        <v>75</v>
      </c>
      <c r="E545" s="190" t="s">
        <v>4523</v>
      </c>
      <c r="F545" s="190" t="s">
        <v>12260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 x14ac:dyDescent="0.2">
      <c r="A546" s="34"/>
      <c r="B546" s="35"/>
      <c r="C546" s="192" t="s">
        <v>844</v>
      </c>
      <c r="D546" s="192" t="s">
        <v>274</v>
      </c>
      <c r="E546" s="193" t="s">
        <v>12261</v>
      </c>
      <c r="F546" s="194" t="s">
        <v>12262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12263</v>
      </c>
    </row>
    <row r="547" spans="1:65" s="2" customFormat="1" ht="11.25" x14ac:dyDescent="0.2">
      <c r="A547" s="34"/>
      <c r="B547" s="35"/>
      <c r="C547" s="36"/>
      <c r="D547" s="205" t="s">
        <v>281</v>
      </c>
      <c r="E547" s="36"/>
      <c r="F547" s="206" t="s">
        <v>12264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 x14ac:dyDescent="0.2">
      <c r="B548" s="210"/>
      <c r="C548" s="211"/>
      <c r="D548" s="212" t="s">
        <v>283</v>
      </c>
      <c r="E548" s="213" t="s">
        <v>1</v>
      </c>
      <c r="F548" s="214" t="s">
        <v>11936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 x14ac:dyDescent="0.2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 x14ac:dyDescent="0.2">
      <c r="B550" s="210"/>
      <c r="C550" s="211"/>
      <c r="D550" s="212" t="s">
        <v>283</v>
      </c>
      <c r="E550" s="213" t="s">
        <v>1</v>
      </c>
      <c r="F550" s="214" t="s">
        <v>12265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 x14ac:dyDescent="0.2">
      <c r="B551" s="221"/>
      <c r="C551" s="222"/>
      <c r="D551" s="212" t="s">
        <v>283</v>
      </c>
      <c r="E551" s="223" t="s">
        <v>1</v>
      </c>
      <c r="F551" s="224" t="s">
        <v>12114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 x14ac:dyDescent="0.2">
      <c r="A552" s="34"/>
      <c r="B552" s="35"/>
      <c r="C552" s="192" t="s">
        <v>856</v>
      </c>
      <c r="D552" s="192" t="s">
        <v>274</v>
      </c>
      <c r="E552" s="193" t="s">
        <v>12266</v>
      </c>
      <c r="F552" s="194" t="s">
        <v>12267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12268</v>
      </c>
    </row>
    <row r="553" spans="1:65" s="2" customFormat="1" ht="11.25" x14ac:dyDescent="0.2">
      <c r="A553" s="34"/>
      <c r="B553" s="35"/>
      <c r="C553" s="36"/>
      <c r="D553" s="205" t="s">
        <v>281</v>
      </c>
      <c r="E553" s="36"/>
      <c r="F553" s="206" t="s">
        <v>12269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 x14ac:dyDescent="0.2">
      <c r="B554" s="210"/>
      <c r="C554" s="211"/>
      <c r="D554" s="212" t="s">
        <v>283</v>
      </c>
      <c r="E554" s="213" t="s">
        <v>1</v>
      </c>
      <c r="F554" s="214" t="s">
        <v>11936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 x14ac:dyDescent="0.2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 x14ac:dyDescent="0.2">
      <c r="B556" s="210"/>
      <c r="C556" s="211"/>
      <c r="D556" s="212" t="s">
        <v>283</v>
      </c>
      <c r="E556" s="213" t="s">
        <v>1</v>
      </c>
      <c r="F556" s="214" t="s">
        <v>12270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 x14ac:dyDescent="0.2">
      <c r="B557" s="221"/>
      <c r="C557" s="222"/>
      <c r="D557" s="212" t="s">
        <v>283</v>
      </c>
      <c r="E557" s="223" t="s">
        <v>1</v>
      </c>
      <c r="F557" s="224" t="s">
        <v>12112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 x14ac:dyDescent="0.2">
      <c r="A558" s="34"/>
      <c r="B558" s="35"/>
      <c r="C558" s="192" t="s">
        <v>871</v>
      </c>
      <c r="D558" s="192" t="s">
        <v>274</v>
      </c>
      <c r="E558" s="193" t="s">
        <v>12271</v>
      </c>
      <c r="F558" s="194" t="s">
        <v>12272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12273</v>
      </c>
    </row>
    <row r="559" spans="1:65" s="2" customFormat="1" ht="11.25" x14ac:dyDescent="0.2">
      <c r="A559" s="34"/>
      <c r="B559" s="35"/>
      <c r="C559" s="36"/>
      <c r="D559" s="205" t="s">
        <v>281</v>
      </c>
      <c r="E559" s="36"/>
      <c r="F559" s="206" t="s">
        <v>12274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 x14ac:dyDescent="0.2">
      <c r="B560" s="210"/>
      <c r="C560" s="211"/>
      <c r="D560" s="212" t="s">
        <v>283</v>
      </c>
      <c r="E560" s="213" t="s">
        <v>1</v>
      </c>
      <c r="F560" s="214" t="s">
        <v>11936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 x14ac:dyDescent="0.2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 x14ac:dyDescent="0.2">
      <c r="B562" s="210"/>
      <c r="C562" s="211"/>
      <c r="D562" s="212" t="s">
        <v>283</v>
      </c>
      <c r="E562" s="213" t="s">
        <v>1</v>
      </c>
      <c r="F562" s="214" t="s">
        <v>12275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 x14ac:dyDescent="0.2">
      <c r="B563" s="221"/>
      <c r="C563" s="222"/>
      <c r="D563" s="212" t="s">
        <v>283</v>
      </c>
      <c r="E563" s="223" t="s">
        <v>1</v>
      </c>
      <c r="F563" s="224" t="s">
        <v>12108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 x14ac:dyDescent="0.2">
      <c r="B564" s="210"/>
      <c r="C564" s="211"/>
      <c r="D564" s="212" t="s">
        <v>283</v>
      </c>
      <c r="E564" s="213" t="s">
        <v>1</v>
      </c>
      <c r="F564" s="214" t="s">
        <v>12276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 x14ac:dyDescent="0.2">
      <c r="B565" s="221"/>
      <c r="C565" s="222"/>
      <c r="D565" s="212" t="s">
        <v>283</v>
      </c>
      <c r="E565" s="223" t="s">
        <v>1</v>
      </c>
      <c r="F565" s="224" t="s">
        <v>12110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 x14ac:dyDescent="0.2">
      <c r="A566" s="34"/>
      <c r="B566" s="35"/>
      <c r="C566" s="192" t="s">
        <v>901</v>
      </c>
      <c r="D566" s="192" t="s">
        <v>274</v>
      </c>
      <c r="E566" s="193" t="s">
        <v>12277</v>
      </c>
      <c r="F566" s="194" t="s">
        <v>12278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12279</v>
      </c>
    </row>
    <row r="567" spans="1:65" s="2" customFormat="1" ht="11.25" x14ac:dyDescent="0.2">
      <c r="A567" s="34"/>
      <c r="B567" s="35"/>
      <c r="C567" s="36"/>
      <c r="D567" s="205" t="s">
        <v>281</v>
      </c>
      <c r="E567" s="36"/>
      <c r="F567" s="206" t="s">
        <v>12280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 x14ac:dyDescent="0.2">
      <c r="B568" s="210"/>
      <c r="C568" s="211"/>
      <c r="D568" s="212" t="s">
        <v>283</v>
      </c>
      <c r="E568" s="213" t="s">
        <v>1</v>
      </c>
      <c r="F568" s="214" t="s">
        <v>11936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 x14ac:dyDescent="0.2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 x14ac:dyDescent="0.2">
      <c r="B570" s="210"/>
      <c r="C570" s="211"/>
      <c r="D570" s="212" t="s">
        <v>283</v>
      </c>
      <c r="E570" s="213" t="s">
        <v>1</v>
      </c>
      <c r="F570" s="214" t="s">
        <v>12265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 x14ac:dyDescent="0.2">
      <c r="B571" s="221"/>
      <c r="C571" s="222"/>
      <c r="D571" s="212" t="s">
        <v>283</v>
      </c>
      <c r="E571" s="223" t="s">
        <v>1</v>
      </c>
      <c r="F571" s="224" t="s">
        <v>12116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 x14ac:dyDescent="0.2">
      <c r="A572" s="34"/>
      <c r="B572" s="35"/>
      <c r="C572" s="192" t="s">
        <v>921</v>
      </c>
      <c r="D572" s="192" t="s">
        <v>274</v>
      </c>
      <c r="E572" s="193" t="s">
        <v>12281</v>
      </c>
      <c r="F572" s="194" t="s">
        <v>12282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12283</v>
      </c>
    </row>
    <row r="573" spans="1:65" s="2" customFormat="1" ht="11.25" x14ac:dyDescent="0.2">
      <c r="A573" s="34"/>
      <c r="B573" s="35"/>
      <c r="C573" s="36"/>
      <c r="D573" s="205" t="s">
        <v>281</v>
      </c>
      <c r="E573" s="36"/>
      <c r="F573" s="206" t="s">
        <v>12284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 x14ac:dyDescent="0.2">
      <c r="B574" s="210"/>
      <c r="C574" s="211"/>
      <c r="D574" s="212" t="s">
        <v>283</v>
      </c>
      <c r="E574" s="213" t="s">
        <v>1</v>
      </c>
      <c r="F574" s="214" t="s">
        <v>11936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 x14ac:dyDescent="0.2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 x14ac:dyDescent="0.2">
      <c r="B576" s="210"/>
      <c r="C576" s="211"/>
      <c r="D576" s="212" t="s">
        <v>283</v>
      </c>
      <c r="E576" s="213" t="s">
        <v>1</v>
      </c>
      <c r="F576" s="214" t="s">
        <v>12285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 x14ac:dyDescent="0.2">
      <c r="B577" s="221"/>
      <c r="C577" s="222"/>
      <c r="D577" s="212" t="s">
        <v>283</v>
      </c>
      <c r="E577" s="223" t="s">
        <v>1</v>
      </c>
      <c r="F577" s="224" t="s">
        <v>12110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 x14ac:dyDescent="0.2">
      <c r="A578" s="34"/>
      <c r="B578" s="35"/>
      <c r="C578" s="192" t="s">
        <v>936</v>
      </c>
      <c r="D578" s="192" t="s">
        <v>274</v>
      </c>
      <c r="E578" s="193" t="s">
        <v>12286</v>
      </c>
      <c r="F578" s="194" t="s">
        <v>12287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12288</v>
      </c>
    </row>
    <row r="579" spans="1:65" s="2" customFormat="1" ht="11.25" x14ac:dyDescent="0.2">
      <c r="A579" s="34"/>
      <c r="B579" s="35"/>
      <c r="C579" s="36"/>
      <c r="D579" s="205" t="s">
        <v>281</v>
      </c>
      <c r="E579" s="36"/>
      <c r="F579" s="206" t="s">
        <v>12289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 x14ac:dyDescent="0.2">
      <c r="B580" s="210"/>
      <c r="C580" s="211"/>
      <c r="D580" s="212" t="s">
        <v>283</v>
      </c>
      <c r="E580" s="213" t="s">
        <v>1</v>
      </c>
      <c r="F580" s="214" t="s">
        <v>11936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 x14ac:dyDescent="0.2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 x14ac:dyDescent="0.2">
      <c r="B582" s="210"/>
      <c r="C582" s="211"/>
      <c r="D582" s="212" t="s">
        <v>283</v>
      </c>
      <c r="E582" s="213" t="s">
        <v>1</v>
      </c>
      <c r="F582" s="214" t="s">
        <v>12290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 x14ac:dyDescent="0.2">
      <c r="B583" s="221"/>
      <c r="C583" s="222"/>
      <c r="D583" s="212" t="s">
        <v>283</v>
      </c>
      <c r="E583" s="223" t="s">
        <v>1</v>
      </c>
      <c r="F583" s="224" t="s">
        <v>12108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 x14ac:dyDescent="0.2">
      <c r="A584" s="34"/>
      <c r="B584" s="35"/>
      <c r="C584" s="192" t="s">
        <v>941</v>
      </c>
      <c r="D584" s="192" t="s">
        <v>274</v>
      </c>
      <c r="E584" s="193" t="s">
        <v>12291</v>
      </c>
      <c r="F584" s="194" t="s">
        <v>12292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12293</v>
      </c>
    </row>
    <row r="585" spans="1:65" s="2" customFormat="1" ht="11.25" x14ac:dyDescent="0.2">
      <c r="A585" s="34"/>
      <c r="B585" s="35"/>
      <c r="C585" s="36"/>
      <c r="D585" s="205" t="s">
        <v>281</v>
      </c>
      <c r="E585" s="36"/>
      <c r="F585" s="206" t="s">
        <v>12294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 x14ac:dyDescent="0.2">
      <c r="B586" s="210"/>
      <c r="C586" s="211"/>
      <c r="D586" s="212" t="s">
        <v>283</v>
      </c>
      <c r="E586" s="213" t="s">
        <v>1</v>
      </c>
      <c r="F586" s="214" t="s">
        <v>11936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 x14ac:dyDescent="0.2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 x14ac:dyDescent="0.2">
      <c r="B588" s="210"/>
      <c r="C588" s="211"/>
      <c r="D588" s="212" t="s">
        <v>283</v>
      </c>
      <c r="E588" s="213" t="s">
        <v>1</v>
      </c>
      <c r="F588" s="214" t="s">
        <v>12004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 x14ac:dyDescent="0.2">
      <c r="B589" s="221"/>
      <c r="C589" s="222"/>
      <c r="D589" s="212" t="s">
        <v>283</v>
      </c>
      <c r="E589" s="223" t="s">
        <v>1</v>
      </c>
      <c r="F589" s="224" t="s">
        <v>12110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 x14ac:dyDescent="0.2">
      <c r="A590" s="34"/>
      <c r="B590" s="35"/>
      <c r="C590" s="192" t="s">
        <v>949</v>
      </c>
      <c r="D590" s="192" t="s">
        <v>274</v>
      </c>
      <c r="E590" s="193" t="s">
        <v>12295</v>
      </c>
      <c r="F590" s="194" t="s">
        <v>12296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12297</v>
      </c>
    </row>
    <row r="591" spans="1:65" s="2" customFormat="1" ht="11.25" x14ac:dyDescent="0.2">
      <c r="A591" s="34"/>
      <c r="B591" s="35"/>
      <c r="C591" s="36"/>
      <c r="D591" s="205" t="s">
        <v>281</v>
      </c>
      <c r="E591" s="36"/>
      <c r="F591" s="206" t="s">
        <v>12298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 x14ac:dyDescent="0.2">
      <c r="B592" s="210"/>
      <c r="C592" s="211"/>
      <c r="D592" s="212" t="s">
        <v>283</v>
      </c>
      <c r="E592" s="213" t="s">
        <v>1</v>
      </c>
      <c r="F592" s="214" t="s">
        <v>11936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 x14ac:dyDescent="0.2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 x14ac:dyDescent="0.2">
      <c r="B594" s="210"/>
      <c r="C594" s="211"/>
      <c r="D594" s="212" t="s">
        <v>283</v>
      </c>
      <c r="E594" s="213" t="s">
        <v>1</v>
      </c>
      <c r="F594" s="214" t="s">
        <v>12004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 x14ac:dyDescent="0.2">
      <c r="B595" s="221"/>
      <c r="C595" s="222"/>
      <c r="D595" s="212" t="s">
        <v>283</v>
      </c>
      <c r="E595" s="223" t="s">
        <v>1</v>
      </c>
      <c r="F595" s="224" t="s">
        <v>12299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 x14ac:dyDescent="0.2">
      <c r="A596" s="34"/>
      <c r="B596" s="35"/>
      <c r="C596" s="192" t="s">
        <v>957</v>
      </c>
      <c r="D596" s="192" t="s">
        <v>274</v>
      </c>
      <c r="E596" s="193" t="s">
        <v>12300</v>
      </c>
      <c r="F596" s="194" t="s">
        <v>12301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12302</v>
      </c>
    </row>
    <row r="597" spans="1:65" s="2" customFormat="1" ht="11.25" x14ac:dyDescent="0.2">
      <c r="A597" s="34"/>
      <c r="B597" s="35"/>
      <c r="C597" s="36"/>
      <c r="D597" s="205" t="s">
        <v>281</v>
      </c>
      <c r="E597" s="36"/>
      <c r="F597" s="206" t="s">
        <v>12303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 x14ac:dyDescent="0.2">
      <c r="B598" s="210"/>
      <c r="C598" s="211"/>
      <c r="D598" s="212" t="s">
        <v>283</v>
      </c>
      <c r="E598" s="213" t="s">
        <v>1</v>
      </c>
      <c r="F598" s="214" t="s">
        <v>11936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 x14ac:dyDescent="0.2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 x14ac:dyDescent="0.2">
      <c r="B600" s="210"/>
      <c r="C600" s="211"/>
      <c r="D600" s="212" t="s">
        <v>283</v>
      </c>
      <c r="E600" s="213" t="s">
        <v>1</v>
      </c>
      <c r="F600" s="214" t="s">
        <v>12004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 x14ac:dyDescent="0.2">
      <c r="B601" s="221"/>
      <c r="C601" s="222"/>
      <c r="D601" s="212" t="s">
        <v>283</v>
      </c>
      <c r="E601" s="223" t="s">
        <v>1</v>
      </c>
      <c r="F601" s="224" t="s">
        <v>12110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 x14ac:dyDescent="0.2">
      <c r="A602" s="34"/>
      <c r="B602" s="35"/>
      <c r="C602" s="192" t="s">
        <v>965</v>
      </c>
      <c r="D602" s="192" t="s">
        <v>274</v>
      </c>
      <c r="E602" s="193" t="s">
        <v>12304</v>
      </c>
      <c r="F602" s="194" t="s">
        <v>12305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12306</v>
      </c>
    </row>
    <row r="603" spans="1:65" s="2" customFormat="1" ht="11.25" x14ac:dyDescent="0.2">
      <c r="A603" s="34"/>
      <c r="B603" s="35"/>
      <c r="C603" s="36"/>
      <c r="D603" s="205" t="s">
        <v>281</v>
      </c>
      <c r="E603" s="36"/>
      <c r="F603" s="206" t="s">
        <v>12307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 x14ac:dyDescent="0.2">
      <c r="B604" s="210"/>
      <c r="C604" s="211"/>
      <c r="D604" s="212" t="s">
        <v>283</v>
      </c>
      <c r="E604" s="213" t="s">
        <v>1</v>
      </c>
      <c r="F604" s="214" t="s">
        <v>11936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 x14ac:dyDescent="0.2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 x14ac:dyDescent="0.2">
      <c r="B606" s="210"/>
      <c r="C606" s="211"/>
      <c r="D606" s="212" t="s">
        <v>283</v>
      </c>
      <c r="E606" s="213" t="s">
        <v>1</v>
      </c>
      <c r="F606" s="214" t="s">
        <v>12004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 x14ac:dyDescent="0.2">
      <c r="B607" s="221"/>
      <c r="C607" s="222"/>
      <c r="D607" s="212" t="s">
        <v>283</v>
      </c>
      <c r="E607" s="223" t="s">
        <v>1</v>
      </c>
      <c r="F607" s="224" t="s">
        <v>12110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 x14ac:dyDescent="0.2">
      <c r="A608" s="34"/>
      <c r="B608" s="35"/>
      <c r="C608" s="192" t="s">
        <v>972</v>
      </c>
      <c r="D608" s="192" t="s">
        <v>274</v>
      </c>
      <c r="E608" s="193" t="s">
        <v>12308</v>
      </c>
      <c r="F608" s="194" t="s">
        <v>12309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12310</v>
      </c>
    </row>
    <row r="609" spans="1:65" s="2" customFormat="1" ht="11.25" x14ac:dyDescent="0.2">
      <c r="A609" s="34"/>
      <c r="B609" s="35"/>
      <c r="C609" s="36"/>
      <c r="D609" s="205" t="s">
        <v>281</v>
      </c>
      <c r="E609" s="36"/>
      <c r="F609" s="206" t="s">
        <v>12311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 x14ac:dyDescent="0.2">
      <c r="A610" s="34"/>
      <c r="B610" s="35"/>
      <c r="C610" s="232" t="s">
        <v>6379</v>
      </c>
      <c r="D610" s="232" t="s">
        <v>394</v>
      </c>
      <c r="E610" s="233" t="s">
        <v>12312</v>
      </c>
      <c r="F610" s="234" t="s">
        <v>12313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12314</v>
      </c>
    </row>
    <row r="611" spans="1:65" s="13" customFormat="1" ht="11.25" x14ac:dyDescent="0.2">
      <c r="B611" s="210"/>
      <c r="C611" s="211"/>
      <c r="D611" s="212" t="s">
        <v>283</v>
      </c>
      <c r="E611" s="213" t="s">
        <v>1</v>
      </c>
      <c r="F611" s="214" t="s">
        <v>11936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 x14ac:dyDescent="0.2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 x14ac:dyDescent="0.2">
      <c r="B613" s="210"/>
      <c r="C613" s="211"/>
      <c r="D613" s="212" t="s">
        <v>283</v>
      </c>
      <c r="E613" s="213" t="s">
        <v>1</v>
      </c>
      <c r="F613" s="214" t="s">
        <v>12315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 x14ac:dyDescent="0.2">
      <c r="B614" s="221"/>
      <c r="C614" s="222"/>
      <c r="D614" s="212" t="s">
        <v>283</v>
      </c>
      <c r="E614" s="223" t="s">
        <v>1</v>
      </c>
      <c r="F614" s="224" t="s">
        <v>12316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 x14ac:dyDescent="0.2">
      <c r="A615" s="34"/>
      <c r="B615" s="35"/>
      <c r="C615" s="232" t="s">
        <v>6384</v>
      </c>
      <c r="D615" s="232" t="s">
        <v>394</v>
      </c>
      <c r="E615" s="233" t="s">
        <v>12317</v>
      </c>
      <c r="F615" s="234" t="s">
        <v>12318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12319</v>
      </c>
    </row>
    <row r="616" spans="1:65" s="13" customFormat="1" ht="11.25" x14ac:dyDescent="0.2">
      <c r="B616" s="210"/>
      <c r="C616" s="211"/>
      <c r="D616" s="212" t="s">
        <v>283</v>
      </c>
      <c r="E616" s="213" t="s">
        <v>1</v>
      </c>
      <c r="F616" s="214" t="s">
        <v>11936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 x14ac:dyDescent="0.2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 x14ac:dyDescent="0.2">
      <c r="B618" s="210"/>
      <c r="C618" s="211"/>
      <c r="D618" s="212" t="s">
        <v>283</v>
      </c>
      <c r="E618" s="213" t="s">
        <v>1</v>
      </c>
      <c r="F618" s="214" t="s">
        <v>12320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 x14ac:dyDescent="0.2">
      <c r="B619" s="210"/>
      <c r="C619" s="211"/>
      <c r="D619" s="212" t="s">
        <v>283</v>
      </c>
      <c r="E619" s="213" t="s">
        <v>1</v>
      </c>
      <c r="F619" s="214" t="s">
        <v>12315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 x14ac:dyDescent="0.2">
      <c r="B620" s="221"/>
      <c r="C620" s="222"/>
      <c r="D620" s="212" t="s">
        <v>283</v>
      </c>
      <c r="E620" s="223" t="s">
        <v>1</v>
      </c>
      <c r="F620" s="224" t="s">
        <v>11983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 x14ac:dyDescent="0.2">
      <c r="A621" s="34"/>
      <c r="B621" s="35"/>
      <c r="C621" s="192" t="s">
        <v>978</v>
      </c>
      <c r="D621" s="192" t="s">
        <v>274</v>
      </c>
      <c r="E621" s="193" t="s">
        <v>12321</v>
      </c>
      <c r="F621" s="194" t="s">
        <v>12322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12323</v>
      </c>
    </row>
    <row r="622" spans="1:65" s="2" customFormat="1" ht="11.25" x14ac:dyDescent="0.2">
      <c r="A622" s="34"/>
      <c r="B622" s="35"/>
      <c r="C622" s="36"/>
      <c r="D622" s="205" t="s">
        <v>281</v>
      </c>
      <c r="E622" s="36"/>
      <c r="F622" s="206" t="s">
        <v>12324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 x14ac:dyDescent="0.2">
      <c r="A623" s="34"/>
      <c r="B623" s="35"/>
      <c r="C623" s="232" t="s">
        <v>985</v>
      </c>
      <c r="D623" s="232" t="s">
        <v>394</v>
      </c>
      <c r="E623" s="233" t="s">
        <v>12325</v>
      </c>
      <c r="F623" s="234" t="s">
        <v>12326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12327</v>
      </c>
    </row>
    <row r="624" spans="1:65" s="13" customFormat="1" ht="11.25" x14ac:dyDescent="0.2">
      <c r="B624" s="210"/>
      <c r="C624" s="211"/>
      <c r="D624" s="212" t="s">
        <v>283</v>
      </c>
      <c r="E624" s="213" t="s">
        <v>1</v>
      </c>
      <c r="F624" s="214" t="s">
        <v>11936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 x14ac:dyDescent="0.2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 x14ac:dyDescent="0.2">
      <c r="B626" s="210"/>
      <c r="C626" s="211"/>
      <c r="D626" s="212" t="s">
        <v>283</v>
      </c>
      <c r="E626" s="213" t="s">
        <v>1</v>
      </c>
      <c r="F626" s="214" t="s">
        <v>11992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 x14ac:dyDescent="0.2">
      <c r="B627" s="221"/>
      <c r="C627" s="222"/>
      <c r="D627" s="212" t="s">
        <v>283</v>
      </c>
      <c r="E627" s="223" t="s">
        <v>1</v>
      </c>
      <c r="F627" s="224" t="s">
        <v>12328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 x14ac:dyDescent="0.2">
      <c r="A628" s="34"/>
      <c r="B628" s="35"/>
      <c r="C628" s="232" t="s">
        <v>4974</v>
      </c>
      <c r="D628" s="232" t="s">
        <v>394</v>
      </c>
      <c r="E628" s="233" t="s">
        <v>12329</v>
      </c>
      <c r="F628" s="234" t="s">
        <v>12330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12331</v>
      </c>
    </row>
    <row r="629" spans="1:65" s="13" customFormat="1" ht="11.25" x14ac:dyDescent="0.2">
      <c r="B629" s="210"/>
      <c r="C629" s="211"/>
      <c r="D629" s="212" t="s">
        <v>283</v>
      </c>
      <c r="E629" s="213" t="s">
        <v>1</v>
      </c>
      <c r="F629" s="214" t="s">
        <v>11936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 x14ac:dyDescent="0.2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 x14ac:dyDescent="0.2">
      <c r="B631" s="210"/>
      <c r="C631" s="211"/>
      <c r="D631" s="212" t="s">
        <v>283</v>
      </c>
      <c r="E631" s="213" t="s">
        <v>1</v>
      </c>
      <c r="F631" s="214" t="s">
        <v>11992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 x14ac:dyDescent="0.2">
      <c r="B632" s="221"/>
      <c r="C632" s="222"/>
      <c r="D632" s="212" t="s">
        <v>283</v>
      </c>
      <c r="E632" s="223" t="s">
        <v>1</v>
      </c>
      <c r="F632" s="224" t="s">
        <v>12332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 x14ac:dyDescent="0.2">
      <c r="A633" s="34"/>
      <c r="B633" s="35"/>
      <c r="C633" s="192" t="s">
        <v>6405</v>
      </c>
      <c r="D633" s="192" t="s">
        <v>274</v>
      </c>
      <c r="E633" s="193" t="s">
        <v>12333</v>
      </c>
      <c r="F633" s="194" t="s">
        <v>12334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12335</v>
      </c>
    </row>
    <row r="634" spans="1:65" s="2" customFormat="1" ht="11.25" x14ac:dyDescent="0.2">
      <c r="A634" s="34"/>
      <c r="B634" s="35"/>
      <c r="C634" s="36"/>
      <c r="D634" s="205" t="s">
        <v>281</v>
      </c>
      <c r="E634" s="36"/>
      <c r="F634" s="206" t="s">
        <v>12336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 x14ac:dyDescent="0.2">
      <c r="B635" s="210"/>
      <c r="C635" s="211"/>
      <c r="D635" s="212" t="s">
        <v>283</v>
      </c>
      <c r="E635" s="213" t="s">
        <v>1</v>
      </c>
      <c r="F635" s="214" t="s">
        <v>11936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 x14ac:dyDescent="0.2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 x14ac:dyDescent="0.2">
      <c r="B637" s="210"/>
      <c r="C637" s="211"/>
      <c r="D637" s="212" t="s">
        <v>283</v>
      </c>
      <c r="E637" s="213" t="s">
        <v>1</v>
      </c>
      <c r="F637" s="214" t="s">
        <v>12265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 x14ac:dyDescent="0.2">
      <c r="B638" s="221"/>
      <c r="C638" s="222"/>
      <c r="D638" s="212" t="s">
        <v>283</v>
      </c>
      <c r="E638" s="223" t="s">
        <v>1</v>
      </c>
      <c r="F638" s="224" t="s">
        <v>12116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 x14ac:dyDescent="0.2">
      <c r="A639" s="34"/>
      <c r="B639" s="35"/>
      <c r="C639" s="232" t="s">
        <v>992</v>
      </c>
      <c r="D639" s="232" t="s">
        <v>394</v>
      </c>
      <c r="E639" s="233" t="s">
        <v>12337</v>
      </c>
      <c r="F639" s="234" t="s">
        <v>12338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12339</v>
      </c>
    </row>
    <row r="640" spans="1:65" s="2" customFormat="1" ht="24.2" customHeight="1" x14ac:dyDescent="0.2">
      <c r="A640" s="34"/>
      <c r="B640" s="35"/>
      <c r="C640" s="192" t="s">
        <v>1001</v>
      </c>
      <c r="D640" s="192" t="s">
        <v>274</v>
      </c>
      <c r="E640" s="193" t="s">
        <v>12340</v>
      </c>
      <c r="F640" s="194" t="s">
        <v>12341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12342</v>
      </c>
    </row>
    <row r="641" spans="1:65" s="2" customFormat="1" ht="11.25" x14ac:dyDescent="0.2">
      <c r="A641" s="34"/>
      <c r="B641" s="35"/>
      <c r="C641" s="36"/>
      <c r="D641" s="205" t="s">
        <v>281</v>
      </c>
      <c r="E641" s="36"/>
      <c r="F641" s="206" t="s">
        <v>12343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 x14ac:dyDescent="0.2">
      <c r="B642" s="210"/>
      <c r="C642" s="211"/>
      <c r="D642" s="212" t="s">
        <v>283</v>
      </c>
      <c r="E642" s="213" t="s">
        <v>1</v>
      </c>
      <c r="F642" s="214" t="s">
        <v>11936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 x14ac:dyDescent="0.2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 x14ac:dyDescent="0.2">
      <c r="B644" s="210"/>
      <c r="C644" s="211"/>
      <c r="D644" s="212" t="s">
        <v>283</v>
      </c>
      <c r="E644" s="213" t="s">
        <v>1</v>
      </c>
      <c r="F644" s="214" t="s">
        <v>12344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 x14ac:dyDescent="0.2">
      <c r="B645" s="221"/>
      <c r="C645" s="222"/>
      <c r="D645" s="212" t="s">
        <v>283</v>
      </c>
      <c r="E645" s="223" t="s">
        <v>1</v>
      </c>
      <c r="F645" s="224" t="s">
        <v>12114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 x14ac:dyDescent="0.2">
      <c r="A646" s="34"/>
      <c r="B646" s="35"/>
      <c r="C646" s="232" t="s">
        <v>1009</v>
      </c>
      <c r="D646" s="232" t="s">
        <v>394</v>
      </c>
      <c r="E646" s="233" t="s">
        <v>12345</v>
      </c>
      <c r="F646" s="234" t="s">
        <v>12346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12347</v>
      </c>
    </row>
    <row r="647" spans="1:65" s="13" customFormat="1" ht="11.25" x14ac:dyDescent="0.2">
      <c r="B647" s="210"/>
      <c r="C647" s="211"/>
      <c r="D647" s="212" t="s">
        <v>283</v>
      </c>
      <c r="E647" s="213" t="s">
        <v>1</v>
      </c>
      <c r="F647" s="214" t="s">
        <v>11936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 x14ac:dyDescent="0.2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 x14ac:dyDescent="0.2">
      <c r="B649" s="210"/>
      <c r="C649" s="211"/>
      <c r="D649" s="212" t="s">
        <v>283</v>
      </c>
      <c r="E649" s="213" t="s">
        <v>1</v>
      </c>
      <c r="F649" s="214" t="s">
        <v>12344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 x14ac:dyDescent="0.2">
      <c r="B650" s="210"/>
      <c r="C650" s="211"/>
      <c r="D650" s="212" t="s">
        <v>283</v>
      </c>
      <c r="E650" s="213" t="s">
        <v>1</v>
      </c>
      <c r="F650" s="214" t="s">
        <v>12348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 x14ac:dyDescent="0.2">
      <c r="B651" s="221"/>
      <c r="C651" s="222"/>
      <c r="D651" s="212" t="s">
        <v>283</v>
      </c>
      <c r="E651" s="223" t="s">
        <v>1</v>
      </c>
      <c r="F651" s="224" t="s">
        <v>12349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 x14ac:dyDescent="0.2">
      <c r="A652" s="34"/>
      <c r="B652" s="35"/>
      <c r="C652" s="192" t="s">
        <v>1018</v>
      </c>
      <c r="D652" s="192" t="s">
        <v>274</v>
      </c>
      <c r="E652" s="193" t="s">
        <v>12350</v>
      </c>
      <c r="F652" s="194" t="s">
        <v>12351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12352</v>
      </c>
    </row>
    <row r="653" spans="1:65" s="13" customFormat="1" ht="11.25" x14ac:dyDescent="0.2">
      <c r="B653" s="210"/>
      <c r="C653" s="211"/>
      <c r="D653" s="212" t="s">
        <v>283</v>
      </c>
      <c r="E653" s="213" t="s">
        <v>1</v>
      </c>
      <c r="F653" s="214" t="s">
        <v>11936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 x14ac:dyDescent="0.2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 x14ac:dyDescent="0.2">
      <c r="B655" s="210"/>
      <c r="C655" s="211"/>
      <c r="D655" s="212" t="s">
        <v>283</v>
      </c>
      <c r="E655" s="213" t="s">
        <v>1</v>
      </c>
      <c r="F655" s="214" t="s">
        <v>12113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 x14ac:dyDescent="0.2">
      <c r="B656" s="221"/>
      <c r="C656" s="222"/>
      <c r="D656" s="212" t="s">
        <v>283</v>
      </c>
      <c r="E656" s="223" t="s">
        <v>1</v>
      </c>
      <c r="F656" s="224" t="s">
        <v>12353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 x14ac:dyDescent="0.2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 x14ac:dyDescent="0.2">
      <c r="A658" s="34"/>
      <c r="B658" s="35"/>
      <c r="C658" s="192" t="s">
        <v>1024</v>
      </c>
      <c r="D658" s="192" t="s">
        <v>274</v>
      </c>
      <c r="E658" s="193" t="s">
        <v>12354</v>
      </c>
      <c r="F658" s="194" t="s">
        <v>12355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12356</v>
      </c>
    </row>
    <row r="659" spans="1:65" s="2" customFormat="1" ht="11.25" x14ac:dyDescent="0.2">
      <c r="A659" s="34"/>
      <c r="B659" s="35"/>
      <c r="C659" s="36"/>
      <c r="D659" s="205" t="s">
        <v>281</v>
      </c>
      <c r="E659" s="36"/>
      <c r="F659" s="206" t="s">
        <v>12357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 x14ac:dyDescent="0.2">
      <c r="B660" s="210"/>
      <c r="C660" s="211"/>
      <c r="D660" s="212" t="s">
        <v>283</v>
      </c>
      <c r="E660" s="213" t="s">
        <v>1</v>
      </c>
      <c r="F660" s="214" t="s">
        <v>11936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 x14ac:dyDescent="0.2">
      <c r="B661" s="210"/>
      <c r="C661" s="211"/>
      <c r="D661" s="212" t="s">
        <v>283</v>
      </c>
      <c r="E661" s="213" t="s">
        <v>1</v>
      </c>
      <c r="F661" s="214" t="s">
        <v>12358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 x14ac:dyDescent="0.2">
      <c r="B662" s="210"/>
      <c r="C662" s="211"/>
      <c r="D662" s="212" t="s">
        <v>283</v>
      </c>
      <c r="E662" s="213" t="s">
        <v>1</v>
      </c>
      <c r="F662" s="214" t="s">
        <v>12359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 x14ac:dyDescent="0.2">
      <c r="B663" s="221"/>
      <c r="C663" s="222"/>
      <c r="D663" s="212" t="s">
        <v>283</v>
      </c>
      <c r="E663" s="223" t="s">
        <v>1</v>
      </c>
      <c r="F663" s="224" t="s">
        <v>12360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 x14ac:dyDescent="0.2">
      <c r="A664" s="34"/>
      <c r="B664" s="35"/>
      <c r="C664" s="192" t="s">
        <v>1034</v>
      </c>
      <c r="D664" s="192" t="s">
        <v>274</v>
      </c>
      <c r="E664" s="193" t="s">
        <v>12361</v>
      </c>
      <c r="F664" s="194" t="s">
        <v>12362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12363</v>
      </c>
    </row>
    <row r="665" spans="1:65" s="2" customFormat="1" ht="11.25" x14ac:dyDescent="0.2">
      <c r="A665" s="34"/>
      <c r="B665" s="35"/>
      <c r="C665" s="36"/>
      <c r="D665" s="205" t="s">
        <v>281</v>
      </c>
      <c r="E665" s="36"/>
      <c r="F665" s="206" t="s">
        <v>12364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 x14ac:dyDescent="0.2">
      <c r="B666" s="210"/>
      <c r="C666" s="211"/>
      <c r="D666" s="212" t="s">
        <v>283</v>
      </c>
      <c r="E666" s="213" t="s">
        <v>1</v>
      </c>
      <c r="F666" s="214" t="s">
        <v>11936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 x14ac:dyDescent="0.2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 x14ac:dyDescent="0.2">
      <c r="B668" s="210"/>
      <c r="C668" s="211"/>
      <c r="D668" s="212" t="s">
        <v>283</v>
      </c>
      <c r="E668" s="213" t="s">
        <v>1</v>
      </c>
      <c r="F668" s="214" t="s">
        <v>12117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 x14ac:dyDescent="0.2">
      <c r="B669" s="221"/>
      <c r="C669" s="222"/>
      <c r="D669" s="212" t="s">
        <v>283</v>
      </c>
      <c r="E669" s="223" t="s">
        <v>1</v>
      </c>
      <c r="F669" s="224" t="s">
        <v>12365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 x14ac:dyDescent="0.2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 x14ac:dyDescent="0.2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12142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12366</v>
      </c>
    </row>
    <row r="672" spans="1:65" s="13" customFormat="1" ht="11.25" x14ac:dyDescent="0.2">
      <c r="B672" s="210"/>
      <c r="C672" s="211"/>
      <c r="D672" s="212" t="s">
        <v>283</v>
      </c>
      <c r="E672" s="213" t="s">
        <v>1</v>
      </c>
      <c r="F672" s="214" t="s">
        <v>11936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 x14ac:dyDescent="0.2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 x14ac:dyDescent="0.2">
      <c r="B674" s="221"/>
      <c r="C674" s="222"/>
      <c r="D674" s="212" t="s">
        <v>283</v>
      </c>
      <c r="E674" s="223" t="s">
        <v>1</v>
      </c>
      <c r="F674" s="224" t="s">
        <v>11945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 x14ac:dyDescent="0.2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12367</v>
      </c>
    </row>
    <row r="676" spans="1:65" s="2" customFormat="1" ht="11.25" x14ac:dyDescent="0.2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 x14ac:dyDescent="0.2">
      <c r="B677" s="210"/>
      <c r="C677" s="211"/>
      <c r="D677" s="212" t="s">
        <v>283</v>
      </c>
      <c r="E677" s="213" t="s">
        <v>1</v>
      </c>
      <c r="F677" s="214" t="s">
        <v>11936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 x14ac:dyDescent="0.2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 x14ac:dyDescent="0.2">
      <c r="B679" s="221"/>
      <c r="C679" s="222"/>
      <c r="D679" s="212" t="s">
        <v>283</v>
      </c>
      <c r="E679" s="223" t="s">
        <v>1</v>
      </c>
      <c r="F679" s="224" t="s">
        <v>12368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 x14ac:dyDescent="0.2">
      <c r="A680" s="34"/>
      <c r="B680" s="35"/>
      <c r="C680" s="192" t="s">
        <v>1072</v>
      </c>
      <c r="D680" s="192" t="s">
        <v>274</v>
      </c>
      <c r="E680" s="193" t="s">
        <v>12369</v>
      </c>
      <c r="F680" s="194" t="s">
        <v>12370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12371</v>
      </c>
    </row>
    <row r="681" spans="1:65" s="2" customFormat="1" ht="37.9" customHeight="1" x14ac:dyDescent="0.2">
      <c r="A681" s="34"/>
      <c r="B681" s="35"/>
      <c r="C681" s="232" t="s">
        <v>1082</v>
      </c>
      <c r="D681" s="232" t="s">
        <v>394</v>
      </c>
      <c r="E681" s="233" t="s">
        <v>12372</v>
      </c>
      <c r="F681" s="234" t="s">
        <v>12373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12374</v>
      </c>
    </row>
    <row r="682" spans="1:65" s="13" customFormat="1" ht="11.25" x14ac:dyDescent="0.2">
      <c r="B682" s="210"/>
      <c r="C682" s="211"/>
      <c r="D682" s="212" t="s">
        <v>283</v>
      </c>
      <c r="E682" s="213" t="s">
        <v>1</v>
      </c>
      <c r="F682" s="214" t="s">
        <v>11936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 x14ac:dyDescent="0.2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 x14ac:dyDescent="0.2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 x14ac:dyDescent="0.2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 x14ac:dyDescent="0.2">
      <c r="B686" s="176"/>
      <c r="C686" s="177"/>
      <c r="D686" s="178" t="s">
        <v>75</v>
      </c>
      <c r="E686" s="190" t="s">
        <v>1001</v>
      </c>
      <c r="F686" s="190" t="s">
        <v>12375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 x14ac:dyDescent="0.2">
      <c r="A687" s="34"/>
      <c r="B687" s="35"/>
      <c r="C687" s="192" t="s">
        <v>1106</v>
      </c>
      <c r="D687" s="192" t="s">
        <v>274</v>
      </c>
      <c r="E687" s="193" t="s">
        <v>12376</v>
      </c>
      <c r="F687" s="194" t="s">
        <v>12377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12378</v>
      </c>
    </row>
    <row r="688" spans="1:65" s="2" customFormat="1" ht="11.25" x14ac:dyDescent="0.2">
      <c r="A688" s="34"/>
      <c r="B688" s="35"/>
      <c r="C688" s="36"/>
      <c r="D688" s="205" t="s">
        <v>281</v>
      </c>
      <c r="E688" s="36"/>
      <c r="F688" s="206" t="s">
        <v>12379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 x14ac:dyDescent="0.2">
      <c r="B689" s="210"/>
      <c r="C689" s="211"/>
      <c r="D689" s="212" t="s">
        <v>283</v>
      </c>
      <c r="E689" s="213" t="s">
        <v>1</v>
      </c>
      <c r="F689" s="214" t="s">
        <v>11936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 x14ac:dyDescent="0.2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 x14ac:dyDescent="0.2">
      <c r="B691" s="210"/>
      <c r="C691" s="211"/>
      <c r="D691" s="212" t="s">
        <v>283</v>
      </c>
      <c r="E691" s="213" t="s">
        <v>1</v>
      </c>
      <c r="F691" s="214" t="s">
        <v>12380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 x14ac:dyDescent="0.2">
      <c r="B692" s="221"/>
      <c r="C692" s="222"/>
      <c r="D692" s="212" t="s">
        <v>283</v>
      </c>
      <c r="E692" s="223" t="s">
        <v>1</v>
      </c>
      <c r="F692" s="224" t="s">
        <v>12381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 x14ac:dyDescent="0.2">
      <c r="A693" s="34"/>
      <c r="B693" s="35"/>
      <c r="C693" s="192" t="s">
        <v>1116</v>
      </c>
      <c r="D693" s="192" t="s">
        <v>274</v>
      </c>
      <c r="E693" s="193" t="s">
        <v>12382</v>
      </c>
      <c r="F693" s="194" t="s">
        <v>12383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12384</v>
      </c>
    </row>
    <row r="694" spans="1:65" s="2" customFormat="1" ht="11.25" x14ac:dyDescent="0.2">
      <c r="A694" s="34"/>
      <c r="B694" s="35"/>
      <c r="C694" s="36"/>
      <c r="D694" s="205" t="s">
        <v>281</v>
      </c>
      <c r="E694" s="36"/>
      <c r="F694" s="206" t="s">
        <v>12385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 x14ac:dyDescent="0.2">
      <c r="A695" s="34"/>
      <c r="B695" s="35"/>
      <c r="C695" s="232" t="s">
        <v>1121</v>
      </c>
      <c r="D695" s="232" t="s">
        <v>394</v>
      </c>
      <c r="E695" s="233" t="s">
        <v>12386</v>
      </c>
      <c r="F695" s="234" t="s">
        <v>12387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12388</v>
      </c>
    </row>
    <row r="696" spans="1:65" s="13" customFormat="1" ht="11.25" x14ac:dyDescent="0.2">
      <c r="B696" s="210"/>
      <c r="C696" s="211"/>
      <c r="D696" s="212" t="s">
        <v>283</v>
      </c>
      <c r="E696" s="213" t="s">
        <v>1</v>
      </c>
      <c r="F696" s="214" t="s">
        <v>11936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 x14ac:dyDescent="0.2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 x14ac:dyDescent="0.2">
      <c r="B698" s="221"/>
      <c r="C698" s="222"/>
      <c r="D698" s="212" t="s">
        <v>283</v>
      </c>
      <c r="E698" s="223" t="s">
        <v>1</v>
      </c>
      <c r="F698" s="224" t="s">
        <v>12389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 x14ac:dyDescent="0.2">
      <c r="A699" s="34"/>
      <c r="B699" s="35"/>
      <c r="C699" s="232" t="s">
        <v>1128</v>
      </c>
      <c r="D699" s="232" t="s">
        <v>394</v>
      </c>
      <c r="E699" s="233" t="s">
        <v>12390</v>
      </c>
      <c r="F699" s="234" t="s">
        <v>12391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12392</v>
      </c>
    </row>
    <row r="700" spans="1:65" s="13" customFormat="1" ht="11.25" x14ac:dyDescent="0.2">
      <c r="B700" s="210"/>
      <c r="C700" s="211"/>
      <c r="D700" s="212" t="s">
        <v>283</v>
      </c>
      <c r="E700" s="213" t="s">
        <v>1</v>
      </c>
      <c r="F700" s="214" t="s">
        <v>11936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 x14ac:dyDescent="0.2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 x14ac:dyDescent="0.2">
      <c r="B702" s="221"/>
      <c r="C702" s="222"/>
      <c r="D702" s="212" t="s">
        <v>283</v>
      </c>
      <c r="E702" s="223" t="s">
        <v>1</v>
      </c>
      <c r="F702" s="224" t="s">
        <v>12393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 x14ac:dyDescent="0.2">
      <c r="A703" s="34"/>
      <c r="B703" s="35"/>
      <c r="C703" s="232" t="s">
        <v>1136</v>
      </c>
      <c r="D703" s="232" t="s">
        <v>394</v>
      </c>
      <c r="E703" s="233" t="s">
        <v>12394</v>
      </c>
      <c r="F703" s="234" t="s">
        <v>12395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12396</v>
      </c>
    </row>
    <row r="704" spans="1:65" s="13" customFormat="1" ht="11.25" x14ac:dyDescent="0.2">
      <c r="B704" s="210"/>
      <c r="C704" s="211"/>
      <c r="D704" s="212" t="s">
        <v>283</v>
      </c>
      <c r="E704" s="213" t="s">
        <v>1</v>
      </c>
      <c r="F704" s="214" t="s">
        <v>11936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 x14ac:dyDescent="0.2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 x14ac:dyDescent="0.2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 x14ac:dyDescent="0.2">
      <c r="A707" s="34"/>
      <c r="B707" s="35"/>
      <c r="C707" s="192" t="s">
        <v>1208</v>
      </c>
      <c r="D707" s="192" t="s">
        <v>274</v>
      </c>
      <c r="E707" s="193" t="s">
        <v>12397</v>
      </c>
      <c r="F707" s="194" t="s">
        <v>12398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12399</v>
      </c>
    </row>
    <row r="708" spans="1:65" s="2" customFormat="1" ht="11.25" x14ac:dyDescent="0.2">
      <c r="A708" s="34"/>
      <c r="B708" s="35"/>
      <c r="C708" s="36"/>
      <c r="D708" s="205" t="s">
        <v>281</v>
      </c>
      <c r="E708" s="36"/>
      <c r="F708" s="206" t="s">
        <v>12400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 x14ac:dyDescent="0.2">
      <c r="B709" s="210"/>
      <c r="C709" s="211"/>
      <c r="D709" s="212" t="s">
        <v>283</v>
      </c>
      <c r="E709" s="213" t="s">
        <v>1</v>
      </c>
      <c r="F709" s="214" t="s">
        <v>11936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 x14ac:dyDescent="0.2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 x14ac:dyDescent="0.2">
      <c r="B711" s="210"/>
      <c r="C711" s="211"/>
      <c r="D711" s="212" t="s">
        <v>283</v>
      </c>
      <c r="E711" s="213" t="s">
        <v>1</v>
      </c>
      <c r="F711" s="214" t="s">
        <v>12401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 x14ac:dyDescent="0.2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 x14ac:dyDescent="0.2">
      <c r="A713" s="34"/>
      <c r="B713" s="35"/>
      <c r="C713" s="232" t="s">
        <v>1251</v>
      </c>
      <c r="D713" s="232" t="s">
        <v>394</v>
      </c>
      <c r="E713" s="233" t="s">
        <v>12402</v>
      </c>
      <c r="F713" s="234" t="s">
        <v>12403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12404</v>
      </c>
    </row>
    <row r="714" spans="1:65" s="13" customFormat="1" ht="11.25" x14ac:dyDescent="0.2">
      <c r="B714" s="210"/>
      <c r="C714" s="211"/>
      <c r="D714" s="212" t="s">
        <v>283</v>
      </c>
      <c r="E714" s="213" t="s">
        <v>1</v>
      </c>
      <c r="F714" s="214" t="s">
        <v>11936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 x14ac:dyDescent="0.2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 x14ac:dyDescent="0.2">
      <c r="B716" s="210"/>
      <c r="C716" s="211"/>
      <c r="D716" s="212" t="s">
        <v>283</v>
      </c>
      <c r="E716" s="213" t="s">
        <v>1</v>
      </c>
      <c r="F716" s="214" t="s">
        <v>12405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 x14ac:dyDescent="0.2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 x14ac:dyDescent="0.2">
      <c r="A718" s="34"/>
      <c r="B718" s="35"/>
      <c r="C718" s="232" t="s">
        <v>1358</v>
      </c>
      <c r="D718" s="232" t="s">
        <v>394</v>
      </c>
      <c r="E718" s="233" t="s">
        <v>12406</v>
      </c>
      <c r="F718" s="234" t="s">
        <v>12407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12408</v>
      </c>
    </row>
    <row r="719" spans="1:65" s="13" customFormat="1" ht="11.25" x14ac:dyDescent="0.2">
      <c r="B719" s="210"/>
      <c r="C719" s="211"/>
      <c r="D719" s="212" t="s">
        <v>283</v>
      </c>
      <c r="E719" s="213" t="s">
        <v>1</v>
      </c>
      <c r="F719" s="214" t="s">
        <v>11936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 x14ac:dyDescent="0.2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 x14ac:dyDescent="0.2">
      <c r="B721" s="210"/>
      <c r="C721" s="211"/>
      <c r="D721" s="212" t="s">
        <v>283</v>
      </c>
      <c r="E721" s="213" t="s">
        <v>1</v>
      </c>
      <c r="F721" s="214" t="s">
        <v>12409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 x14ac:dyDescent="0.2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 x14ac:dyDescent="0.2">
      <c r="A723" s="34"/>
      <c r="B723" s="35"/>
      <c r="C723" s="192" t="s">
        <v>1366</v>
      </c>
      <c r="D723" s="192" t="s">
        <v>274</v>
      </c>
      <c r="E723" s="193" t="s">
        <v>12410</v>
      </c>
      <c r="F723" s="194" t="s">
        <v>12411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12412</v>
      </c>
    </row>
    <row r="724" spans="1:65" s="13" customFormat="1" ht="11.25" x14ac:dyDescent="0.2">
      <c r="B724" s="210"/>
      <c r="C724" s="211"/>
      <c r="D724" s="212" t="s">
        <v>283</v>
      </c>
      <c r="E724" s="213" t="s">
        <v>1</v>
      </c>
      <c r="F724" s="214" t="s">
        <v>11936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 x14ac:dyDescent="0.2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 x14ac:dyDescent="0.2">
      <c r="B726" s="221"/>
      <c r="C726" s="222"/>
      <c r="D726" s="212" t="s">
        <v>283</v>
      </c>
      <c r="E726" s="223" t="s">
        <v>1</v>
      </c>
      <c r="F726" s="224" t="s">
        <v>12413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 x14ac:dyDescent="0.2">
      <c r="A727" s="34"/>
      <c r="B727" s="35"/>
      <c r="C727" s="192" t="s">
        <v>1374</v>
      </c>
      <c r="D727" s="192" t="s">
        <v>274</v>
      </c>
      <c r="E727" s="193" t="s">
        <v>12414</v>
      </c>
      <c r="F727" s="194" t="s">
        <v>12415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12416</v>
      </c>
    </row>
    <row r="728" spans="1:65" s="13" customFormat="1" ht="11.25" x14ac:dyDescent="0.2">
      <c r="B728" s="210"/>
      <c r="C728" s="211"/>
      <c r="D728" s="212" t="s">
        <v>283</v>
      </c>
      <c r="E728" s="213" t="s">
        <v>1</v>
      </c>
      <c r="F728" s="214" t="s">
        <v>11936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 x14ac:dyDescent="0.2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 x14ac:dyDescent="0.2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 x14ac:dyDescent="0.2">
      <c r="A731" s="34"/>
      <c r="B731" s="35"/>
      <c r="C731" s="192" t="s">
        <v>1380</v>
      </c>
      <c r="D731" s="192" t="s">
        <v>274</v>
      </c>
      <c r="E731" s="193" t="s">
        <v>12417</v>
      </c>
      <c r="F731" s="194" t="s">
        <v>12418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12419</v>
      </c>
    </row>
    <row r="732" spans="1:65" s="13" customFormat="1" ht="11.25" x14ac:dyDescent="0.2">
      <c r="B732" s="210"/>
      <c r="C732" s="211"/>
      <c r="D732" s="212" t="s">
        <v>283</v>
      </c>
      <c r="E732" s="213" t="s">
        <v>1</v>
      </c>
      <c r="F732" s="214" t="s">
        <v>11936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 x14ac:dyDescent="0.2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 x14ac:dyDescent="0.2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 x14ac:dyDescent="0.2">
      <c r="A735" s="34"/>
      <c r="B735" s="35"/>
      <c r="C735" s="192" t="s">
        <v>1387</v>
      </c>
      <c r="D735" s="192" t="s">
        <v>274</v>
      </c>
      <c r="E735" s="193" t="s">
        <v>12420</v>
      </c>
      <c r="F735" s="194" t="s">
        <v>12421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12422</v>
      </c>
    </row>
    <row r="736" spans="1:65" s="13" customFormat="1" ht="11.25" x14ac:dyDescent="0.2">
      <c r="B736" s="210"/>
      <c r="C736" s="211"/>
      <c r="D736" s="212" t="s">
        <v>283</v>
      </c>
      <c r="E736" s="213" t="s">
        <v>1</v>
      </c>
      <c r="F736" s="214" t="s">
        <v>11936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 x14ac:dyDescent="0.2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 x14ac:dyDescent="0.2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 x14ac:dyDescent="0.2">
      <c r="A739" s="34"/>
      <c r="B739" s="35"/>
      <c r="C739" s="192" t="s">
        <v>1397</v>
      </c>
      <c r="D739" s="192" t="s">
        <v>274</v>
      </c>
      <c r="E739" s="193" t="s">
        <v>12423</v>
      </c>
      <c r="F739" s="194" t="s">
        <v>12424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12425</v>
      </c>
    </row>
    <row r="740" spans="1:65" s="13" customFormat="1" ht="11.25" x14ac:dyDescent="0.2">
      <c r="B740" s="210"/>
      <c r="C740" s="211"/>
      <c r="D740" s="212" t="s">
        <v>283</v>
      </c>
      <c r="E740" s="213" t="s">
        <v>1</v>
      </c>
      <c r="F740" s="214" t="s">
        <v>11936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 x14ac:dyDescent="0.2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 x14ac:dyDescent="0.2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 x14ac:dyDescent="0.2">
      <c r="A743" s="34"/>
      <c r="B743" s="35"/>
      <c r="C743" s="192" t="s">
        <v>1405</v>
      </c>
      <c r="D743" s="192" t="s">
        <v>274</v>
      </c>
      <c r="E743" s="193" t="s">
        <v>12426</v>
      </c>
      <c r="F743" s="194" t="s">
        <v>12427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12428</v>
      </c>
    </row>
    <row r="744" spans="1:65" s="13" customFormat="1" ht="11.25" x14ac:dyDescent="0.2">
      <c r="B744" s="210"/>
      <c r="C744" s="211"/>
      <c r="D744" s="212" t="s">
        <v>283</v>
      </c>
      <c r="E744" s="213" t="s">
        <v>1</v>
      </c>
      <c r="F744" s="214" t="s">
        <v>11936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 x14ac:dyDescent="0.2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 x14ac:dyDescent="0.2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 x14ac:dyDescent="0.2">
      <c r="A747" s="34"/>
      <c r="B747" s="35"/>
      <c r="C747" s="192" t="s">
        <v>1418</v>
      </c>
      <c r="D747" s="192" t="s">
        <v>274</v>
      </c>
      <c r="E747" s="193" t="s">
        <v>12429</v>
      </c>
      <c r="F747" s="194" t="s">
        <v>12430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12431</v>
      </c>
    </row>
    <row r="748" spans="1:65" s="13" customFormat="1" ht="11.25" x14ac:dyDescent="0.2">
      <c r="B748" s="210"/>
      <c r="C748" s="211"/>
      <c r="D748" s="212" t="s">
        <v>283</v>
      </c>
      <c r="E748" s="213" t="s">
        <v>1</v>
      </c>
      <c r="F748" s="214" t="s">
        <v>11936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 x14ac:dyDescent="0.2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 x14ac:dyDescent="0.2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 x14ac:dyDescent="0.2">
      <c r="A751" s="34"/>
      <c r="B751" s="35"/>
      <c r="C751" s="192" t="s">
        <v>1423</v>
      </c>
      <c r="D751" s="192" t="s">
        <v>274</v>
      </c>
      <c r="E751" s="193" t="s">
        <v>12432</v>
      </c>
      <c r="F751" s="194" t="s">
        <v>12433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12434</v>
      </c>
    </row>
    <row r="752" spans="1:65" s="13" customFormat="1" ht="11.25" x14ac:dyDescent="0.2">
      <c r="B752" s="210"/>
      <c r="C752" s="211"/>
      <c r="D752" s="212" t="s">
        <v>283</v>
      </c>
      <c r="E752" s="213" t="s">
        <v>1</v>
      </c>
      <c r="F752" s="214" t="s">
        <v>11936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 x14ac:dyDescent="0.2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 x14ac:dyDescent="0.2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 x14ac:dyDescent="0.2">
      <c r="A755" s="34"/>
      <c r="B755" s="35"/>
      <c r="C755" s="192" t="s">
        <v>1431</v>
      </c>
      <c r="D755" s="192" t="s">
        <v>274</v>
      </c>
      <c r="E755" s="193" t="s">
        <v>12435</v>
      </c>
      <c r="F755" s="194" t="s">
        <v>12436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12437</v>
      </c>
    </row>
    <row r="756" spans="1:65" s="13" customFormat="1" ht="11.25" x14ac:dyDescent="0.2">
      <c r="B756" s="210"/>
      <c r="C756" s="211"/>
      <c r="D756" s="212" t="s">
        <v>283</v>
      </c>
      <c r="E756" s="213" t="s">
        <v>1</v>
      </c>
      <c r="F756" s="214" t="s">
        <v>11936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 x14ac:dyDescent="0.2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 x14ac:dyDescent="0.2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 x14ac:dyDescent="0.2">
      <c r="A759" s="34"/>
      <c r="B759" s="35"/>
      <c r="C759" s="192" t="s">
        <v>1436</v>
      </c>
      <c r="D759" s="192" t="s">
        <v>274</v>
      </c>
      <c r="E759" s="193" t="s">
        <v>12438</v>
      </c>
      <c r="F759" s="194" t="s">
        <v>12439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12440</v>
      </c>
    </row>
    <row r="760" spans="1:65" s="13" customFormat="1" ht="11.25" x14ac:dyDescent="0.2">
      <c r="B760" s="210"/>
      <c r="C760" s="211"/>
      <c r="D760" s="212" t="s">
        <v>283</v>
      </c>
      <c r="E760" s="213" t="s">
        <v>1</v>
      </c>
      <c r="F760" s="214" t="s">
        <v>11936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 x14ac:dyDescent="0.2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 x14ac:dyDescent="0.2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 x14ac:dyDescent="0.2">
      <c r="A763" s="34"/>
      <c r="B763" s="35"/>
      <c r="C763" s="192" t="s">
        <v>1443</v>
      </c>
      <c r="D763" s="192" t="s">
        <v>274</v>
      </c>
      <c r="E763" s="193" t="s">
        <v>12441</v>
      </c>
      <c r="F763" s="194" t="s">
        <v>12442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12443</v>
      </c>
    </row>
    <row r="764" spans="1:65" s="2" customFormat="1" ht="11.25" x14ac:dyDescent="0.2">
      <c r="A764" s="34"/>
      <c r="B764" s="35"/>
      <c r="C764" s="36"/>
      <c r="D764" s="205" t="s">
        <v>281</v>
      </c>
      <c r="E764" s="36"/>
      <c r="F764" s="206" t="s">
        <v>12444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 x14ac:dyDescent="0.2">
      <c r="B765" s="210"/>
      <c r="C765" s="211"/>
      <c r="D765" s="212" t="s">
        <v>283</v>
      </c>
      <c r="E765" s="213" t="s">
        <v>1</v>
      </c>
      <c r="F765" s="214" t="s">
        <v>11936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 x14ac:dyDescent="0.2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 x14ac:dyDescent="0.2">
      <c r="B767" s="221"/>
      <c r="C767" s="222"/>
      <c r="D767" s="212" t="s">
        <v>283</v>
      </c>
      <c r="E767" s="223" t="s">
        <v>1</v>
      </c>
      <c r="F767" s="224" t="s">
        <v>12445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 x14ac:dyDescent="0.2">
      <c r="A768" s="34"/>
      <c r="B768" s="35"/>
      <c r="C768" s="232" t="s">
        <v>6513</v>
      </c>
      <c r="D768" s="232" t="s">
        <v>394</v>
      </c>
      <c r="E768" s="233" t="s">
        <v>12446</v>
      </c>
      <c r="F768" s="234" t="s">
        <v>12447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12448</v>
      </c>
    </row>
    <row r="769" spans="1:65" s="13" customFormat="1" ht="11.25" x14ac:dyDescent="0.2">
      <c r="B769" s="210"/>
      <c r="C769" s="211"/>
      <c r="D769" s="212" t="s">
        <v>283</v>
      </c>
      <c r="E769" s="213" t="s">
        <v>1</v>
      </c>
      <c r="F769" s="214" t="s">
        <v>11936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 x14ac:dyDescent="0.2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 x14ac:dyDescent="0.2">
      <c r="A771" s="34"/>
      <c r="B771" s="35"/>
      <c r="C771" s="192" t="s">
        <v>1448</v>
      </c>
      <c r="D771" s="192" t="s">
        <v>274</v>
      </c>
      <c r="E771" s="193" t="s">
        <v>12449</v>
      </c>
      <c r="F771" s="194" t="s">
        <v>12450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12451</v>
      </c>
    </row>
    <row r="772" spans="1:65" s="2" customFormat="1" ht="11.25" x14ac:dyDescent="0.2">
      <c r="A772" s="34"/>
      <c r="B772" s="35"/>
      <c r="C772" s="36"/>
      <c r="D772" s="205" t="s">
        <v>281</v>
      </c>
      <c r="E772" s="36"/>
      <c r="F772" s="206" t="s">
        <v>12452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 x14ac:dyDescent="0.2">
      <c r="A773" s="34"/>
      <c r="B773" s="35"/>
      <c r="C773" s="232" t="s">
        <v>1467</v>
      </c>
      <c r="D773" s="232" t="s">
        <v>394</v>
      </c>
      <c r="E773" s="233" t="s">
        <v>12453</v>
      </c>
      <c r="F773" s="234" t="s">
        <v>12454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12455</v>
      </c>
    </row>
    <row r="774" spans="1:65" s="13" customFormat="1" ht="11.25" x14ac:dyDescent="0.2">
      <c r="B774" s="210"/>
      <c r="C774" s="211"/>
      <c r="D774" s="212" t="s">
        <v>283</v>
      </c>
      <c r="E774" s="213" t="s">
        <v>1</v>
      </c>
      <c r="F774" s="214" t="s">
        <v>11936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 x14ac:dyDescent="0.2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 x14ac:dyDescent="0.2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 x14ac:dyDescent="0.2">
      <c r="A777" s="34"/>
      <c r="B777" s="35"/>
      <c r="C777" s="232" t="s">
        <v>1487</v>
      </c>
      <c r="D777" s="232" t="s">
        <v>394</v>
      </c>
      <c r="E777" s="233" t="s">
        <v>12456</v>
      </c>
      <c r="F777" s="234" t="s">
        <v>12457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12458</v>
      </c>
    </row>
    <row r="778" spans="1:65" s="13" customFormat="1" ht="11.25" x14ac:dyDescent="0.2">
      <c r="B778" s="210"/>
      <c r="C778" s="211"/>
      <c r="D778" s="212" t="s">
        <v>283</v>
      </c>
      <c r="E778" s="213" t="s">
        <v>1</v>
      </c>
      <c r="F778" s="214" t="s">
        <v>11936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 x14ac:dyDescent="0.2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 x14ac:dyDescent="0.2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 x14ac:dyDescent="0.2">
      <c r="A781" s="34"/>
      <c r="B781" s="35"/>
      <c r="C781" s="192" t="s">
        <v>1503</v>
      </c>
      <c r="D781" s="192" t="s">
        <v>274</v>
      </c>
      <c r="E781" s="193" t="s">
        <v>12459</v>
      </c>
      <c r="F781" s="194" t="s">
        <v>12460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12461</v>
      </c>
    </row>
    <row r="782" spans="1:65" s="13" customFormat="1" ht="11.25" x14ac:dyDescent="0.2">
      <c r="B782" s="210"/>
      <c r="C782" s="211"/>
      <c r="D782" s="212" t="s">
        <v>283</v>
      </c>
      <c r="E782" s="213" t="s">
        <v>1</v>
      </c>
      <c r="F782" s="214" t="s">
        <v>11936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 x14ac:dyDescent="0.2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 x14ac:dyDescent="0.2">
      <c r="B784" s="221"/>
      <c r="C784" s="222"/>
      <c r="D784" s="212" t="s">
        <v>283</v>
      </c>
      <c r="E784" s="223" t="s">
        <v>1</v>
      </c>
      <c r="F784" s="224" t="s">
        <v>12462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 x14ac:dyDescent="0.2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 x14ac:dyDescent="0.2">
      <c r="A786" s="34"/>
      <c r="B786" s="35"/>
      <c r="C786" s="192" t="s">
        <v>1508</v>
      </c>
      <c r="D786" s="192" t="s">
        <v>274</v>
      </c>
      <c r="E786" s="193" t="s">
        <v>12463</v>
      </c>
      <c r="F786" s="194" t="s">
        <v>12464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12465</v>
      </c>
    </row>
    <row r="787" spans="1:65" s="2" customFormat="1" ht="11.25" x14ac:dyDescent="0.2">
      <c r="A787" s="34"/>
      <c r="B787" s="35"/>
      <c r="C787" s="36"/>
      <c r="D787" s="205" t="s">
        <v>281</v>
      </c>
      <c r="E787" s="36"/>
      <c r="F787" s="206" t="s">
        <v>12466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 x14ac:dyDescent="0.2">
      <c r="B788" s="210"/>
      <c r="C788" s="211"/>
      <c r="D788" s="212" t="s">
        <v>283</v>
      </c>
      <c r="E788" s="213" t="s">
        <v>1</v>
      </c>
      <c r="F788" s="214" t="s">
        <v>11936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 x14ac:dyDescent="0.2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 x14ac:dyDescent="0.2">
      <c r="B790" s="221"/>
      <c r="C790" s="222"/>
      <c r="D790" s="212" t="s">
        <v>283</v>
      </c>
      <c r="E790" s="223" t="s">
        <v>1</v>
      </c>
      <c r="F790" s="224" t="s">
        <v>12467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 x14ac:dyDescent="0.2">
      <c r="A791" s="34"/>
      <c r="B791" s="35"/>
      <c r="C791" s="192" t="s">
        <v>1517</v>
      </c>
      <c r="D791" s="192" t="s">
        <v>274</v>
      </c>
      <c r="E791" s="193" t="s">
        <v>12468</v>
      </c>
      <c r="F791" s="194" t="s">
        <v>12469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12470</v>
      </c>
    </row>
    <row r="792" spans="1:65" s="2" customFormat="1" ht="11.25" x14ac:dyDescent="0.2">
      <c r="A792" s="34"/>
      <c r="B792" s="35"/>
      <c r="C792" s="36"/>
      <c r="D792" s="205" t="s">
        <v>281</v>
      </c>
      <c r="E792" s="36"/>
      <c r="F792" s="206" t="s">
        <v>12471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 x14ac:dyDescent="0.2">
      <c r="B793" s="210"/>
      <c r="C793" s="211"/>
      <c r="D793" s="212" t="s">
        <v>283</v>
      </c>
      <c r="E793" s="213" t="s">
        <v>1</v>
      </c>
      <c r="F793" s="214" t="s">
        <v>11936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 x14ac:dyDescent="0.2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 x14ac:dyDescent="0.2">
      <c r="B795" s="221"/>
      <c r="C795" s="222"/>
      <c r="D795" s="212" t="s">
        <v>283</v>
      </c>
      <c r="E795" s="223" t="s">
        <v>1</v>
      </c>
      <c r="F795" s="224" t="s">
        <v>12467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 x14ac:dyDescent="0.2">
      <c r="B796" s="176"/>
      <c r="C796" s="177"/>
      <c r="D796" s="178" t="s">
        <v>75</v>
      </c>
      <c r="E796" s="190" t="s">
        <v>1082</v>
      </c>
      <c r="F796" s="190" t="s">
        <v>12472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 x14ac:dyDescent="0.2">
      <c r="A797" s="34"/>
      <c r="B797" s="35"/>
      <c r="C797" s="192" t="s">
        <v>1522</v>
      </c>
      <c r="D797" s="192" t="s">
        <v>274</v>
      </c>
      <c r="E797" s="193" t="s">
        <v>12473</v>
      </c>
      <c r="F797" s="194" t="s">
        <v>12474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12475</v>
      </c>
    </row>
    <row r="798" spans="1:65" s="2" customFormat="1" ht="11.25" x14ac:dyDescent="0.2">
      <c r="A798" s="34"/>
      <c r="B798" s="35"/>
      <c r="C798" s="36"/>
      <c r="D798" s="205" t="s">
        <v>281</v>
      </c>
      <c r="E798" s="36"/>
      <c r="F798" s="206" t="s">
        <v>12476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 x14ac:dyDescent="0.2">
      <c r="B799" s="221"/>
      <c r="C799" s="222"/>
      <c r="D799" s="212" t="s">
        <v>283</v>
      </c>
      <c r="E799" s="222"/>
      <c r="F799" s="224" t="s">
        <v>12477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 x14ac:dyDescent="0.2">
      <c r="A800" s="34"/>
      <c r="B800" s="35"/>
      <c r="C800" s="192" t="s">
        <v>1536</v>
      </c>
      <c r="D800" s="192" t="s">
        <v>274</v>
      </c>
      <c r="E800" s="193" t="s">
        <v>12478</v>
      </c>
      <c r="F800" s="194" t="s">
        <v>12479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12480</v>
      </c>
    </row>
    <row r="801" spans="1:65" s="2" customFormat="1" ht="11.25" x14ac:dyDescent="0.2">
      <c r="A801" s="34"/>
      <c r="B801" s="35"/>
      <c r="C801" s="36"/>
      <c r="D801" s="205" t="s">
        <v>281</v>
      </c>
      <c r="E801" s="36"/>
      <c r="F801" s="206" t="s">
        <v>12481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 x14ac:dyDescent="0.2">
      <c r="B802" s="221"/>
      <c r="C802" s="222"/>
      <c r="D802" s="212" t="s">
        <v>283</v>
      </c>
      <c r="E802" s="222"/>
      <c r="F802" s="224" t="s">
        <v>12482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 x14ac:dyDescent="0.2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 x14ac:dyDescent="0.2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 x14ac:dyDescent="0.2">
      <c r="A805" s="34"/>
      <c r="B805" s="35"/>
      <c r="C805" s="192" t="s">
        <v>1541</v>
      </c>
      <c r="D805" s="192" t="s">
        <v>274</v>
      </c>
      <c r="E805" s="193" t="s">
        <v>12483</v>
      </c>
      <c r="F805" s="194" t="s">
        <v>12484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12485</v>
      </c>
    </row>
    <row r="806" spans="1:65" s="13" customFormat="1" ht="11.25" x14ac:dyDescent="0.2">
      <c r="B806" s="210"/>
      <c r="C806" s="211"/>
      <c r="D806" s="212" t="s">
        <v>283</v>
      </c>
      <c r="E806" s="213" t="s">
        <v>1</v>
      </c>
      <c r="F806" s="214" t="s">
        <v>11936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 x14ac:dyDescent="0.2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 x14ac:dyDescent="0.2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 x14ac:dyDescent="0.2">
      <c r="B809" s="210"/>
      <c r="C809" s="211"/>
      <c r="D809" s="212" t="s">
        <v>283</v>
      </c>
      <c r="E809" s="213" t="s">
        <v>1</v>
      </c>
      <c r="F809" s="214" t="s">
        <v>11941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 x14ac:dyDescent="0.2">
      <c r="B810" s="221"/>
      <c r="C810" s="222"/>
      <c r="D810" s="212" t="s">
        <v>283</v>
      </c>
      <c r="E810" s="223" t="s">
        <v>1</v>
      </c>
      <c r="F810" s="224" t="s">
        <v>12486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 x14ac:dyDescent="0.2">
      <c r="A811" s="34"/>
      <c r="B811" s="35"/>
      <c r="C811" s="192" t="s">
        <v>1550</v>
      </c>
      <c r="D811" s="192" t="s">
        <v>274</v>
      </c>
      <c r="E811" s="193" t="s">
        <v>12487</v>
      </c>
      <c r="F811" s="194" t="s">
        <v>12488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12489</v>
      </c>
    </row>
    <row r="812" spans="1:65" s="13" customFormat="1" ht="11.25" x14ac:dyDescent="0.2">
      <c r="B812" s="210"/>
      <c r="C812" s="211"/>
      <c r="D812" s="212" t="s">
        <v>283</v>
      </c>
      <c r="E812" s="213" t="s">
        <v>1</v>
      </c>
      <c r="F812" s="214" t="s">
        <v>11936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 x14ac:dyDescent="0.2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 x14ac:dyDescent="0.2">
      <c r="B814" s="210"/>
      <c r="C814" s="211"/>
      <c r="D814" s="212" t="s">
        <v>283</v>
      </c>
      <c r="E814" s="213" t="s">
        <v>1</v>
      </c>
      <c r="F814" s="214" t="s">
        <v>12490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 x14ac:dyDescent="0.2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 x14ac:dyDescent="0.2">
      <c r="A816" s="34"/>
      <c r="B816" s="35"/>
      <c r="C816" s="192" t="s">
        <v>1555</v>
      </c>
      <c r="D816" s="192" t="s">
        <v>274</v>
      </c>
      <c r="E816" s="193" t="s">
        <v>12491</v>
      </c>
      <c r="F816" s="194" t="s">
        <v>12492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12493</v>
      </c>
    </row>
    <row r="817" spans="1:65" s="13" customFormat="1" ht="11.25" x14ac:dyDescent="0.2">
      <c r="B817" s="210"/>
      <c r="C817" s="211"/>
      <c r="D817" s="212" t="s">
        <v>283</v>
      </c>
      <c r="E817" s="213" t="s">
        <v>1</v>
      </c>
      <c r="F817" s="214" t="s">
        <v>11936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 x14ac:dyDescent="0.2">
      <c r="B818" s="210"/>
      <c r="C818" s="211"/>
      <c r="D818" s="212" t="s">
        <v>283</v>
      </c>
      <c r="E818" s="213" t="s">
        <v>1</v>
      </c>
      <c r="F818" s="214" t="s">
        <v>12494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 x14ac:dyDescent="0.2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 x14ac:dyDescent="0.2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 x14ac:dyDescent="0.2">
      <c r="B821" s="210"/>
      <c r="C821" s="211"/>
      <c r="D821" s="212" t="s">
        <v>283</v>
      </c>
      <c r="E821" s="213" t="s">
        <v>1</v>
      </c>
      <c r="F821" s="214" t="s">
        <v>12495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 x14ac:dyDescent="0.2">
      <c r="B822" s="221"/>
      <c r="C822" s="222"/>
      <c r="D822" s="212" t="s">
        <v>283</v>
      </c>
      <c r="E822" s="223" t="s">
        <v>1</v>
      </c>
      <c r="F822" s="224" t="s">
        <v>12496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 x14ac:dyDescent="0.2">
      <c r="A823" s="34"/>
      <c r="B823" s="35"/>
      <c r="C823" s="192" t="s">
        <v>1563</v>
      </c>
      <c r="D823" s="192" t="s">
        <v>274</v>
      </c>
      <c r="E823" s="193" t="s">
        <v>12497</v>
      </c>
      <c r="F823" s="194" t="s">
        <v>12498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12499</v>
      </c>
    </row>
    <row r="824" spans="1:65" s="13" customFormat="1" ht="11.25" x14ac:dyDescent="0.2">
      <c r="B824" s="210"/>
      <c r="C824" s="211"/>
      <c r="D824" s="212" t="s">
        <v>283</v>
      </c>
      <c r="E824" s="213" t="s">
        <v>1</v>
      </c>
      <c r="F824" s="214" t="s">
        <v>11936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 x14ac:dyDescent="0.2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 x14ac:dyDescent="0.2">
      <c r="A826" s="34"/>
      <c r="B826" s="35"/>
      <c r="C826" s="192" t="s">
        <v>1573</v>
      </c>
      <c r="D826" s="192" t="s">
        <v>274</v>
      </c>
      <c r="E826" s="193" t="s">
        <v>12500</v>
      </c>
      <c r="F826" s="194" t="s">
        <v>12501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12502</v>
      </c>
    </row>
    <row r="827" spans="1:65" s="2" customFormat="1" ht="11.25" x14ac:dyDescent="0.2">
      <c r="A827" s="34"/>
      <c r="B827" s="35"/>
      <c r="C827" s="36"/>
      <c r="D827" s="205" t="s">
        <v>281</v>
      </c>
      <c r="E827" s="36"/>
      <c r="F827" s="206" t="s">
        <v>12503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 x14ac:dyDescent="0.2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g0lG+4JopVRSFDP2qS0YNsdVehPOvt/8XsAiCxpHyfJdbwSHAXD8YbqcbCmS1aAb7kdGO8oUr5TAOm+kxu29og==" saltValue="4a7g9QhjbspUqBn2P5J4ypNwb0YItu/GbnEhXNjy3G8hR2uYwRmEuExiuH2aB8l0kWn13Blf7/wywMrLCl0Imw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12504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11909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11915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12505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 x14ac:dyDescent="0.2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45233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 x14ac:dyDescent="0.2">
      <c r="A126" s="34"/>
      <c r="B126" s="35"/>
      <c r="C126" s="192" t="s">
        <v>16</v>
      </c>
      <c r="D126" s="192" t="s">
        <v>274</v>
      </c>
      <c r="E126" s="193" t="s">
        <v>11932</v>
      </c>
      <c r="F126" s="194" t="s">
        <v>11933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11934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11935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 x14ac:dyDescent="0.2">
      <c r="B128" s="210"/>
      <c r="C128" s="211"/>
      <c r="D128" s="212" t="s">
        <v>283</v>
      </c>
      <c r="E128" s="213" t="s">
        <v>1</v>
      </c>
      <c r="F128" s="214" t="s">
        <v>11936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 x14ac:dyDescent="0.2">
      <c r="B130" s="210"/>
      <c r="C130" s="211"/>
      <c r="D130" s="212" t="s">
        <v>283</v>
      </c>
      <c r="E130" s="213" t="s">
        <v>1</v>
      </c>
      <c r="F130" s="214" t="s">
        <v>12506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12507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12508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 x14ac:dyDescent="0.2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 x14ac:dyDescent="0.2">
      <c r="B134" s="210"/>
      <c r="C134" s="211"/>
      <c r="D134" s="212" t="s">
        <v>283</v>
      </c>
      <c r="E134" s="213" t="s">
        <v>1</v>
      </c>
      <c r="F134" s="214" t="s">
        <v>12509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12510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12511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12512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 x14ac:dyDescent="0.2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12513</v>
      </c>
    </row>
    <row r="139" spans="1:65" s="2" customFormat="1" ht="11.25" x14ac:dyDescent="0.2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 x14ac:dyDescent="0.2">
      <c r="B140" s="210"/>
      <c r="C140" s="211"/>
      <c r="D140" s="212" t="s">
        <v>283</v>
      </c>
      <c r="E140" s="213" t="s">
        <v>1</v>
      </c>
      <c r="F140" s="214" t="s">
        <v>11936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12514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12515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 x14ac:dyDescent="0.2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 x14ac:dyDescent="0.2">
      <c r="B145" s="210"/>
      <c r="C145" s="211"/>
      <c r="D145" s="212" t="s">
        <v>283</v>
      </c>
      <c r="E145" s="213" t="s">
        <v>1</v>
      </c>
      <c r="F145" s="214" t="s">
        <v>12516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12517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12518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 x14ac:dyDescent="0.2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12519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 x14ac:dyDescent="0.2">
      <c r="B150" s="210"/>
      <c r="C150" s="211"/>
      <c r="D150" s="212" t="s">
        <v>283</v>
      </c>
      <c r="E150" s="213" t="s">
        <v>1</v>
      </c>
      <c r="F150" s="214" t="s">
        <v>12517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11936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12516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12520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313</v>
      </c>
      <c r="D155" s="192" t="s">
        <v>274</v>
      </c>
      <c r="E155" s="193" t="s">
        <v>12521</v>
      </c>
      <c r="F155" s="194" t="s">
        <v>12522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12523</v>
      </c>
    </row>
    <row r="156" spans="1:65" s="2" customFormat="1" ht="11.25" x14ac:dyDescent="0.2">
      <c r="A156" s="34"/>
      <c r="B156" s="35"/>
      <c r="C156" s="36"/>
      <c r="D156" s="205" t="s">
        <v>281</v>
      </c>
      <c r="E156" s="36"/>
      <c r="F156" s="206" t="s">
        <v>12524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 x14ac:dyDescent="0.2">
      <c r="B157" s="210"/>
      <c r="C157" s="211"/>
      <c r="D157" s="212" t="s">
        <v>283</v>
      </c>
      <c r="E157" s="213" t="s">
        <v>1</v>
      </c>
      <c r="F157" s="214" t="s">
        <v>11936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12525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2526</v>
      </c>
      <c r="D160" s="192" t="s">
        <v>274</v>
      </c>
      <c r="E160" s="193" t="s">
        <v>12526</v>
      </c>
      <c r="F160" s="194" t="s">
        <v>12527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12528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12529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 x14ac:dyDescent="0.2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12530</v>
      </c>
    </row>
    <row r="163" spans="1:65" s="2" customFormat="1" ht="11.25" x14ac:dyDescent="0.2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12531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12532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 x14ac:dyDescent="0.2">
      <c r="A166" s="34"/>
      <c r="B166" s="35"/>
      <c r="C166" s="192" t="s">
        <v>5118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12533</v>
      </c>
    </row>
    <row r="167" spans="1:65" s="2" customFormat="1" ht="11.25" x14ac:dyDescent="0.2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 x14ac:dyDescent="0.2">
      <c r="B168" s="221"/>
      <c r="C168" s="222"/>
      <c r="D168" s="212" t="s">
        <v>283</v>
      </c>
      <c r="E168" s="222"/>
      <c r="F168" s="224" t="s">
        <v>12534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11978</v>
      </c>
    </row>
    <row r="170" spans="1:65" s="2" customFormat="1" ht="11.25" x14ac:dyDescent="0.2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11936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12535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12536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12537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12509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12538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12539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12540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12541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12515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12516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12542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 x14ac:dyDescent="0.2">
      <c r="A184" s="34"/>
      <c r="B184" s="35"/>
      <c r="C184" s="232" t="s">
        <v>358</v>
      </c>
      <c r="D184" s="232" t="s">
        <v>394</v>
      </c>
      <c r="E184" s="233" t="s">
        <v>8445</v>
      </c>
      <c r="F184" s="234" t="s">
        <v>8446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12543</v>
      </c>
    </row>
    <row r="185" spans="1:65" s="14" customFormat="1" ht="11.25" x14ac:dyDescent="0.2">
      <c r="B185" s="221"/>
      <c r="C185" s="222"/>
      <c r="D185" s="212" t="s">
        <v>283</v>
      </c>
      <c r="E185" s="222"/>
      <c r="F185" s="224" t="s">
        <v>12544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12545</v>
      </c>
    </row>
    <row r="187" spans="1:65" s="2" customFormat="1" ht="11.25" x14ac:dyDescent="0.2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11936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12546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 x14ac:dyDescent="0.2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12547</v>
      </c>
    </row>
    <row r="193" spans="1:65" s="14" customFormat="1" ht="11.25" x14ac:dyDescent="0.2">
      <c r="B193" s="221"/>
      <c r="C193" s="222"/>
      <c r="D193" s="212" t="s">
        <v>283</v>
      </c>
      <c r="E193" s="222"/>
      <c r="F193" s="224" t="s">
        <v>12548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 x14ac:dyDescent="0.2">
      <c r="B194" s="176"/>
      <c r="C194" s="177"/>
      <c r="D194" s="178" t="s">
        <v>75</v>
      </c>
      <c r="E194" s="190" t="s">
        <v>330</v>
      </c>
      <c r="F194" s="190" t="s">
        <v>11987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 x14ac:dyDescent="0.2">
      <c r="A195" s="34"/>
      <c r="B195" s="35"/>
      <c r="C195" s="192" t="s">
        <v>5992</v>
      </c>
      <c r="D195" s="192" t="s">
        <v>274</v>
      </c>
      <c r="E195" s="193" t="s">
        <v>12549</v>
      </c>
      <c r="F195" s="194" t="s">
        <v>12550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12551</v>
      </c>
    </row>
    <row r="196" spans="1:65" s="2" customFormat="1" ht="11.25" x14ac:dyDescent="0.2">
      <c r="A196" s="34"/>
      <c r="B196" s="35"/>
      <c r="C196" s="36"/>
      <c r="D196" s="205" t="s">
        <v>281</v>
      </c>
      <c r="E196" s="36"/>
      <c r="F196" s="206" t="s">
        <v>12552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11936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 x14ac:dyDescent="0.2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12553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 x14ac:dyDescent="0.2">
      <c r="A200" s="34"/>
      <c r="B200" s="35"/>
      <c r="C200" s="192" t="s">
        <v>377</v>
      </c>
      <c r="D200" s="192" t="s">
        <v>274</v>
      </c>
      <c r="E200" s="193" t="s">
        <v>12554</v>
      </c>
      <c r="F200" s="194" t="s">
        <v>12555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12556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11936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 x14ac:dyDescent="0.2">
      <c r="A204" s="34"/>
      <c r="B204" s="35"/>
      <c r="C204" s="192" t="s">
        <v>7</v>
      </c>
      <c r="D204" s="192" t="s">
        <v>274</v>
      </c>
      <c r="E204" s="193" t="s">
        <v>8741</v>
      </c>
      <c r="F204" s="194" t="s">
        <v>8742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12062</v>
      </c>
    </row>
    <row r="205" spans="1:65" s="2" customFormat="1" ht="11.25" x14ac:dyDescent="0.2">
      <c r="A205" s="34"/>
      <c r="B205" s="35"/>
      <c r="C205" s="36"/>
      <c r="D205" s="205" t="s">
        <v>281</v>
      </c>
      <c r="E205" s="36"/>
      <c r="F205" s="206" t="s">
        <v>8743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 x14ac:dyDescent="0.2">
      <c r="A206" s="34"/>
      <c r="B206" s="35"/>
      <c r="C206" s="192" t="s">
        <v>393</v>
      </c>
      <c r="D206" s="192" t="s">
        <v>274</v>
      </c>
      <c r="E206" s="193" t="s">
        <v>8744</v>
      </c>
      <c r="F206" s="194" t="s">
        <v>8745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12065</v>
      </c>
    </row>
    <row r="207" spans="1:65" s="2" customFormat="1" ht="11.25" x14ac:dyDescent="0.2">
      <c r="A207" s="34"/>
      <c r="B207" s="35"/>
      <c r="C207" s="36"/>
      <c r="D207" s="205" t="s">
        <v>281</v>
      </c>
      <c r="E207" s="36"/>
      <c r="F207" s="206" t="s">
        <v>8746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 x14ac:dyDescent="0.2">
      <c r="B208" s="221"/>
      <c r="C208" s="222"/>
      <c r="D208" s="212" t="s">
        <v>283</v>
      </c>
      <c r="E208" s="222"/>
      <c r="F208" s="224" t="s">
        <v>12557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 x14ac:dyDescent="0.2">
      <c r="A209" s="34"/>
      <c r="B209" s="35"/>
      <c r="C209" s="192" t="s">
        <v>399</v>
      </c>
      <c r="D209" s="192" t="s">
        <v>274</v>
      </c>
      <c r="E209" s="193" t="s">
        <v>12558</v>
      </c>
      <c r="F209" s="194" t="s">
        <v>12559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12070</v>
      </c>
    </row>
    <row r="210" spans="1:65" s="2" customFormat="1" ht="11.25" x14ac:dyDescent="0.2">
      <c r="A210" s="34"/>
      <c r="B210" s="35"/>
      <c r="C210" s="36"/>
      <c r="D210" s="205" t="s">
        <v>281</v>
      </c>
      <c r="E210" s="36"/>
      <c r="F210" s="206" t="s">
        <v>12560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 x14ac:dyDescent="0.2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 x14ac:dyDescent="0.2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12561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11936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12562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 x14ac:dyDescent="0.2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 x14ac:dyDescent="0.2">
      <c r="A219" s="34"/>
      <c r="B219" s="35"/>
      <c r="C219" s="192" t="s">
        <v>417</v>
      </c>
      <c r="D219" s="192" t="s">
        <v>274</v>
      </c>
      <c r="E219" s="193" t="s">
        <v>12563</v>
      </c>
      <c r="F219" s="194" t="s">
        <v>12564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12565</v>
      </c>
    </row>
    <row r="220" spans="1:65" s="2" customFormat="1" ht="11.25" x14ac:dyDescent="0.2">
      <c r="A220" s="34"/>
      <c r="B220" s="35"/>
      <c r="C220" s="36"/>
      <c r="D220" s="205" t="s">
        <v>281</v>
      </c>
      <c r="E220" s="36"/>
      <c r="F220" s="206" t="s">
        <v>12566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11936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 x14ac:dyDescent="0.2">
      <c r="B223" s="210"/>
      <c r="C223" s="211"/>
      <c r="D223" s="212" t="s">
        <v>283</v>
      </c>
      <c r="E223" s="213" t="s">
        <v>1</v>
      </c>
      <c r="F223" s="214" t="s">
        <v>12567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 x14ac:dyDescent="0.2">
      <c r="B224" s="221"/>
      <c r="C224" s="222"/>
      <c r="D224" s="212" t="s">
        <v>283</v>
      </c>
      <c r="E224" s="223" t="s">
        <v>1</v>
      </c>
      <c r="F224" s="224" t="s">
        <v>12568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 x14ac:dyDescent="0.2">
      <c r="A225" s="34"/>
      <c r="B225" s="35"/>
      <c r="C225" s="192" t="s">
        <v>431</v>
      </c>
      <c r="D225" s="192" t="s">
        <v>274</v>
      </c>
      <c r="E225" s="193" t="s">
        <v>12569</v>
      </c>
      <c r="F225" s="194" t="s">
        <v>12570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12571</v>
      </c>
    </row>
    <row r="226" spans="1:65" s="2" customFormat="1" ht="11.25" x14ac:dyDescent="0.2">
      <c r="A226" s="34"/>
      <c r="B226" s="35"/>
      <c r="C226" s="36"/>
      <c r="D226" s="205" t="s">
        <v>281</v>
      </c>
      <c r="E226" s="36"/>
      <c r="F226" s="206" t="s">
        <v>12572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 x14ac:dyDescent="0.2">
      <c r="B227" s="210"/>
      <c r="C227" s="211"/>
      <c r="D227" s="212" t="s">
        <v>283</v>
      </c>
      <c r="E227" s="213" t="s">
        <v>1</v>
      </c>
      <c r="F227" s="214" t="s">
        <v>11936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 x14ac:dyDescent="0.2">
      <c r="B229" s="210"/>
      <c r="C229" s="211"/>
      <c r="D229" s="212" t="s">
        <v>283</v>
      </c>
      <c r="E229" s="213" t="s">
        <v>1</v>
      </c>
      <c r="F229" s="214" t="s">
        <v>12567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12573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 x14ac:dyDescent="0.2">
      <c r="A231" s="34"/>
      <c r="B231" s="35"/>
      <c r="C231" s="192" t="s">
        <v>448</v>
      </c>
      <c r="D231" s="192" t="s">
        <v>274</v>
      </c>
      <c r="E231" s="193" t="s">
        <v>12574</v>
      </c>
      <c r="F231" s="194" t="s">
        <v>12575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12576</v>
      </c>
    </row>
    <row r="232" spans="1:65" s="2" customFormat="1" ht="11.25" x14ac:dyDescent="0.2">
      <c r="A232" s="34"/>
      <c r="B232" s="35"/>
      <c r="C232" s="36"/>
      <c r="D232" s="205" t="s">
        <v>281</v>
      </c>
      <c r="E232" s="36"/>
      <c r="F232" s="206" t="s">
        <v>12577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11936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 x14ac:dyDescent="0.2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 x14ac:dyDescent="0.2">
      <c r="A236" s="34"/>
      <c r="B236" s="35"/>
      <c r="C236" s="192" t="s">
        <v>453</v>
      </c>
      <c r="D236" s="192" t="s">
        <v>274</v>
      </c>
      <c r="E236" s="193" t="s">
        <v>12578</v>
      </c>
      <c r="F236" s="194" t="s">
        <v>12579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12580</v>
      </c>
    </row>
    <row r="237" spans="1:65" s="2" customFormat="1" ht="11.25" x14ac:dyDescent="0.2">
      <c r="A237" s="34"/>
      <c r="B237" s="35"/>
      <c r="C237" s="36"/>
      <c r="D237" s="205" t="s">
        <v>281</v>
      </c>
      <c r="E237" s="36"/>
      <c r="F237" s="206" t="s">
        <v>12581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11936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 x14ac:dyDescent="0.2">
      <c r="B240" s="210"/>
      <c r="C240" s="211"/>
      <c r="D240" s="212" t="s">
        <v>283</v>
      </c>
      <c r="E240" s="213" t="s">
        <v>1</v>
      </c>
      <c r="F240" s="214" t="s">
        <v>12582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 x14ac:dyDescent="0.2">
      <c r="B241" s="221"/>
      <c r="C241" s="222"/>
      <c r="D241" s="212" t="s">
        <v>283</v>
      </c>
      <c r="E241" s="223" t="s">
        <v>1</v>
      </c>
      <c r="F241" s="224" t="s">
        <v>12583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 x14ac:dyDescent="0.2">
      <c r="A242" s="34"/>
      <c r="B242" s="35"/>
      <c r="C242" s="232" t="s">
        <v>464</v>
      </c>
      <c r="D242" s="232" t="s">
        <v>394</v>
      </c>
      <c r="E242" s="233" t="s">
        <v>12584</v>
      </c>
      <c r="F242" s="234" t="s">
        <v>12585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12586</v>
      </c>
    </row>
    <row r="243" spans="1:65" s="13" customFormat="1" ht="11.25" x14ac:dyDescent="0.2">
      <c r="B243" s="210"/>
      <c r="C243" s="211"/>
      <c r="D243" s="212" t="s">
        <v>283</v>
      </c>
      <c r="E243" s="213" t="s">
        <v>1</v>
      </c>
      <c r="F243" s="214" t="s">
        <v>11936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 x14ac:dyDescent="0.2">
      <c r="B245" s="210"/>
      <c r="C245" s="211"/>
      <c r="D245" s="212" t="s">
        <v>283</v>
      </c>
      <c r="E245" s="213" t="s">
        <v>1</v>
      </c>
      <c r="F245" s="214" t="s">
        <v>12587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12583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 x14ac:dyDescent="0.2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 x14ac:dyDescent="0.2">
      <c r="B248" s="210"/>
      <c r="C248" s="211"/>
      <c r="D248" s="212" t="s">
        <v>283</v>
      </c>
      <c r="E248" s="213" t="s">
        <v>1</v>
      </c>
      <c r="F248" s="214" t="s">
        <v>11666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 x14ac:dyDescent="0.2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 x14ac:dyDescent="0.2">
      <c r="A250" s="34"/>
      <c r="B250" s="35"/>
      <c r="C250" s="232" t="s">
        <v>471</v>
      </c>
      <c r="D250" s="232" t="s">
        <v>394</v>
      </c>
      <c r="E250" s="233" t="s">
        <v>12588</v>
      </c>
      <c r="F250" s="234" t="s">
        <v>12589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12590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11936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12591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 x14ac:dyDescent="0.2">
      <c r="B254" s="221"/>
      <c r="C254" s="222"/>
      <c r="D254" s="212" t="s">
        <v>283</v>
      </c>
      <c r="E254" s="223" t="s">
        <v>1</v>
      </c>
      <c r="F254" s="224" t="s">
        <v>12592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 x14ac:dyDescent="0.2">
      <c r="B255" s="221"/>
      <c r="C255" s="222"/>
      <c r="D255" s="212" t="s">
        <v>283</v>
      </c>
      <c r="E255" s="223" t="s">
        <v>1</v>
      </c>
      <c r="F255" s="224" t="s">
        <v>12593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 x14ac:dyDescent="0.2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 x14ac:dyDescent="0.2">
      <c r="B257" s="210"/>
      <c r="C257" s="211"/>
      <c r="D257" s="212" t="s">
        <v>283</v>
      </c>
      <c r="E257" s="213" t="s">
        <v>1</v>
      </c>
      <c r="F257" s="214" t="s">
        <v>11666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 x14ac:dyDescent="0.2">
      <c r="B258" s="221"/>
      <c r="C258" s="222"/>
      <c r="D258" s="212" t="s">
        <v>283</v>
      </c>
      <c r="E258" s="223" t="s">
        <v>1</v>
      </c>
      <c r="F258" s="224" t="s">
        <v>12594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 x14ac:dyDescent="0.2">
      <c r="A259" s="34"/>
      <c r="B259" s="35"/>
      <c r="C259" s="232" t="s">
        <v>476</v>
      </c>
      <c r="D259" s="232" t="s">
        <v>394</v>
      </c>
      <c r="E259" s="233" t="s">
        <v>12595</v>
      </c>
      <c r="F259" s="234" t="s">
        <v>12596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12597</v>
      </c>
    </row>
    <row r="260" spans="1:65" s="13" customFormat="1" ht="11.25" x14ac:dyDescent="0.2">
      <c r="B260" s="210"/>
      <c r="C260" s="211"/>
      <c r="D260" s="212" t="s">
        <v>283</v>
      </c>
      <c r="E260" s="213" t="s">
        <v>1</v>
      </c>
      <c r="F260" s="214" t="s">
        <v>11936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 x14ac:dyDescent="0.2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 x14ac:dyDescent="0.2">
      <c r="B262" s="221"/>
      <c r="C262" s="222"/>
      <c r="D262" s="212" t="s">
        <v>283</v>
      </c>
      <c r="E262" s="223" t="s">
        <v>1</v>
      </c>
      <c r="F262" s="224" t="s">
        <v>12583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 x14ac:dyDescent="0.2">
      <c r="B264" s="210"/>
      <c r="C264" s="211"/>
      <c r="D264" s="212" t="s">
        <v>283</v>
      </c>
      <c r="E264" s="213" t="s">
        <v>1</v>
      </c>
      <c r="F264" s="214" t="s">
        <v>11666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 x14ac:dyDescent="0.2">
      <c r="A266" s="34"/>
      <c r="B266" s="35"/>
      <c r="C266" s="232" t="s">
        <v>483</v>
      </c>
      <c r="D266" s="232" t="s">
        <v>394</v>
      </c>
      <c r="E266" s="233" t="s">
        <v>12598</v>
      </c>
      <c r="F266" s="234" t="s">
        <v>12599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12600</v>
      </c>
    </row>
    <row r="267" spans="1:65" s="13" customFormat="1" ht="11.25" x14ac:dyDescent="0.2">
      <c r="B267" s="210"/>
      <c r="C267" s="211"/>
      <c r="D267" s="212" t="s">
        <v>283</v>
      </c>
      <c r="E267" s="213" t="s">
        <v>1</v>
      </c>
      <c r="F267" s="214" t="s">
        <v>11936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 x14ac:dyDescent="0.2">
      <c r="B269" s="221"/>
      <c r="C269" s="222"/>
      <c r="D269" s="212" t="s">
        <v>283</v>
      </c>
      <c r="E269" s="223" t="s">
        <v>1</v>
      </c>
      <c r="F269" s="224" t="s">
        <v>12601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 x14ac:dyDescent="0.2">
      <c r="B270" s="221"/>
      <c r="C270" s="222"/>
      <c r="D270" s="212" t="s">
        <v>283</v>
      </c>
      <c r="E270" s="223" t="s">
        <v>1</v>
      </c>
      <c r="F270" s="224" t="s">
        <v>12593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 x14ac:dyDescent="0.2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 x14ac:dyDescent="0.2">
      <c r="B272" s="210"/>
      <c r="C272" s="211"/>
      <c r="D272" s="212" t="s">
        <v>283</v>
      </c>
      <c r="E272" s="213" t="s">
        <v>1</v>
      </c>
      <c r="F272" s="214" t="s">
        <v>11666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 x14ac:dyDescent="0.2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 x14ac:dyDescent="0.2">
      <c r="A274" s="34"/>
      <c r="B274" s="35"/>
      <c r="C274" s="232" t="s">
        <v>491</v>
      </c>
      <c r="D274" s="232" t="s">
        <v>394</v>
      </c>
      <c r="E274" s="233" t="s">
        <v>12602</v>
      </c>
      <c r="F274" s="234" t="s">
        <v>12603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12604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11936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 x14ac:dyDescent="0.2">
      <c r="B277" s="221"/>
      <c r="C277" s="222"/>
      <c r="D277" s="212" t="s">
        <v>283</v>
      </c>
      <c r="E277" s="223" t="s">
        <v>1</v>
      </c>
      <c r="F277" s="224" t="s">
        <v>12605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 x14ac:dyDescent="0.2">
      <c r="B278" s="221"/>
      <c r="C278" s="222"/>
      <c r="D278" s="212" t="s">
        <v>283</v>
      </c>
      <c r="E278" s="223" t="s">
        <v>1</v>
      </c>
      <c r="F278" s="224" t="s">
        <v>12606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 x14ac:dyDescent="0.2">
      <c r="B279" s="221"/>
      <c r="C279" s="222"/>
      <c r="D279" s="212" t="s">
        <v>283</v>
      </c>
      <c r="E279" s="223" t="s">
        <v>1</v>
      </c>
      <c r="F279" s="224" t="s">
        <v>12606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 x14ac:dyDescent="0.2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 x14ac:dyDescent="0.2">
      <c r="B281" s="210"/>
      <c r="C281" s="211"/>
      <c r="D281" s="212" t="s">
        <v>283</v>
      </c>
      <c r="E281" s="213" t="s">
        <v>1</v>
      </c>
      <c r="F281" s="214" t="s">
        <v>11666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 x14ac:dyDescent="0.2">
      <c r="A283" s="34"/>
      <c r="B283" s="35"/>
      <c r="C283" s="232" t="s">
        <v>496</v>
      </c>
      <c r="D283" s="232" t="s">
        <v>394</v>
      </c>
      <c r="E283" s="233" t="s">
        <v>12607</v>
      </c>
      <c r="F283" s="234" t="s">
        <v>12608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12609</v>
      </c>
    </row>
    <row r="284" spans="1:65" s="13" customFormat="1" ht="11.25" x14ac:dyDescent="0.2">
      <c r="B284" s="210"/>
      <c r="C284" s="211"/>
      <c r="D284" s="212" t="s">
        <v>283</v>
      </c>
      <c r="E284" s="213" t="s">
        <v>1</v>
      </c>
      <c r="F284" s="214" t="s">
        <v>11936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 x14ac:dyDescent="0.2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 x14ac:dyDescent="0.2">
      <c r="B286" s="221"/>
      <c r="C286" s="222"/>
      <c r="D286" s="212" t="s">
        <v>283</v>
      </c>
      <c r="E286" s="223" t="s">
        <v>1</v>
      </c>
      <c r="F286" s="224" t="s">
        <v>12591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 x14ac:dyDescent="0.2">
      <c r="B287" s="221"/>
      <c r="C287" s="222"/>
      <c r="D287" s="212" t="s">
        <v>283</v>
      </c>
      <c r="E287" s="223" t="s">
        <v>1</v>
      </c>
      <c r="F287" s="224" t="s">
        <v>12606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 x14ac:dyDescent="0.2">
      <c r="B289" s="210"/>
      <c r="C289" s="211"/>
      <c r="D289" s="212" t="s">
        <v>283</v>
      </c>
      <c r="E289" s="213" t="s">
        <v>1</v>
      </c>
      <c r="F289" s="214" t="s">
        <v>11666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 x14ac:dyDescent="0.2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 x14ac:dyDescent="0.2">
      <c r="A291" s="34"/>
      <c r="B291" s="35"/>
      <c r="C291" s="232" t="s">
        <v>504</v>
      </c>
      <c r="D291" s="232" t="s">
        <v>394</v>
      </c>
      <c r="E291" s="233" t="s">
        <v>12610</v>
      </c>
      <c r="F291" s="234" t="s">
        <v>12611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12612</v>
      </c>
    </row>
    <row r="292" spans="1:65" s="13" customFormat="1" ht="11.25" x14ac:dyDescent="0.2">
      <c r="B292" s="210"/>
      <c r="C292" s="211"/>
      <c r="D292" s="212" t="s">
        <v>283</v>
      </c>
      <c r="E292" s="213" t="s">
        <v>1</v>
      </c>
      <c r="F292" s="214" t="s">
        <v>11936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 x14ac:dyDescent="0.2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 x14ac:dyDescent="0.2">
      <c r="B294" s="221"/>
      <c r="C294" s="222"/>
      <c r="D294" s="212" t="s">
        <v>283</v>
      </c>
      <c r="E294" s="223" t="s">
        <v>1</v>
      </c>
      <c r="F294" s="224" t="s">
        <v>12613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 x14ac:dyDescent="0.2">
      <c r="B295" s="221"/>
      <c r="C295" s="222"/>
      <c r="D295" s="212" t="s">
        <v>283</v>
      </c>
      <c r="E295" s="223" t="s">
        <v>1</v>
      </c>
      <c r="F295" s="224" t="s">
        <v>12614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12615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 x14ac:dyDescent="0.2">
      <c r="B297" s="221"/>
      <c r="C297" s="222"/>
      <c r="D297" s="212" t="s">
        <v>283</v>
      </c>
      <c r="E297" s="223" t="s">
        <v>1</v>
      </c>
      <c r="F297" s="224" t="s">
        <v>12616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 x14ac:dyDescent="0.2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11666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12617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 x14ac:dyDescent="0.2">
      <c r="A301" s="34"/>
      <c r="B301" s="35"/>
      <c r="C301" s="192" t="s">
        <v>511</v>
      </c>
      <c r="D301" s="192" t="s">
        <v>274</v>
      </c>
      <c r="E301" s="193" t="s">
        <v>12618</v>
      </c>
      <c r="F301" s="194" t="s">
        <v>12619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12620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12621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11936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 x14ac:dyDescent="0.2">
      <c r="A306" s="34"/>
      <c r="B306" s="35"/>
      <c r="C306" s="192" t="s">
        <v>516</v>
      </c>
      <c r="D306" s="192" t="s">
        <v>274</v>
      </c>
      <c r="E306" s="193" t="s">
        <v>12622</v>
      </c>
      <c r="F306" s="194" t="s">
        <v>12623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12624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12625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11936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523</v>
      </c>
      <c r="D311" s="192" t="s">
        <v>274</v>
      </c>
      <c r="E311" s="193" t="s">
        <v>12626</v>
      </c>
      <c r="F311" s="194" t="s">
        <v>12627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12628</v>
      </c>
    </row>
    <row r="312" spans="1:65" s="2" customFormat="1" ht="11.25" x14ac:dyDescent="0.2">
      <c r="A312" s="34"/>
      <c r="B312" s="35"/>
      <c r="C312" s="36"/>
      <c r="D312" s="205" t="s">
        <v>281</v>
      </c>
      <c r="E312" s="36"/>
      <c r="F312" s="206" t="s">
        <v>12629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11936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 x14ac:dyDescent="0.2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 x14ac:dyDescent="0.2">
      <c r="A316" s="34"/>
      <c r="B316" s="35"/>
      <c r="C316" s="192" t="s">
        <v>531</v>
      </c>
      <c r="D316" s="192" t="s">
        <v>274</v>
      </c>
      <c r="E316" s="193" t="s">
        <v>12630</v>
      </c>
      <c r="F316" s="194" t="s">
        <v>12631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12632</v>
      </c>
    </row>
    <row r="317" spans="1:65" s="2" customFormat="1" ht="11.25" x14ac:dyDescent="0.2">
      <c r="A317" s="34"/>
      <c r="B317" s="35"/>
      <c r="C317" s="36"/>
      <c r="D317" s="205" t="s">
        <v>281</v>
      </c>
      <c r="E317" s="36"/>
      <c r="F317" s="206" t="s">
        <v>12633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11936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 x14ac:dyDescent="0.2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 x14ac:dyDescent="0.2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 x14ac:dyDescent="0.2">
      <c r="A321" s="34"/>
      <c r="B321" s="35"/>
      <c r="C321" s="192" t="s">
        <v>536</v>
      </c>
      <c r="D321" s="192" t="s">
        <v>274</v>
      </c>
      <c r="E321" s="193" t="s">
        <v>12634</v>
      </c>
      <c r="F321" s="194" t="s">
        <v>12635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12636</v>
      </c>
    </row>
    <row r="322" spans="1:65" s="2" customFormat="1" ht="11.25" x14ac:dyDescent="0.2">
      <c r="A322" s="34"/>
      <c r="B322" s="35"/>
      <c r="C322" s="36"/>
      <c r="D322" s="205" t="s">
        <v>281</v>
      </c>
      <c r="E322" s="36"/>
      <c r="F322" s="206" t="s">
        <v>12637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 x14ac:dyDescent="0.2">
      <c r="B323" s="210"/>
      <c r="C323" s="211"/>
      <c r="D323" s="212" t="s">
        <v>283</v>
      </c>
      <c r="E323" s="213" t="s">
        <v>1</v>
      </c>
      <c r="F323" s="214" t="s">
        <v>11936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 x14ac:dyDescent="0.2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 x14ac:dyDescent="0.2">
      <c r="B325" s="221"/>
      <c r="C325" s="222"/>
      <c r="D325" s="212" t="s">
        <v>283</v>
      </c>
      <c r="E325" s="223" t="s">
        <v>1</v>
      </c>
      <c r="F325" s="224" t="s">
        <v>12583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 x14ac:dyDescent="0.2">
      <c r="A326" s="34"/>
      <c r="B326" s="35"/>
      <c r="C326" s="232" t="s">
        <v>544</v>
      </c>
      <c r="D326" s="232" t="s">
        <v>394</v>
      </c>
      <c r="E326" s="233" t="s">
        <v>12638</v>
      </c>
      <c r="F326" s="234" t="s">
        <v>12639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12640</v>
      </c>
    </row>
    <row r="327" spans="1:65" s="13" customFormat="1" ht="11.25" x14ac:dyDescent="0.2">
      <c r="B327" s="210"/>
      <c r="C327" s="211"/>
      <c r="D327" s="212" t="s">
        <v>283</v>
      </c>
      <c r="E327" s="213" t="s">
        <v>1</v>
      </c>
      <c r="F327" s="214" t="s">
        <v>11936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 x14ac:dyDescent="0.2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 x14ac:dyDescent="0.2">
      <c r="B329" s="221"/>
      <c r="C329" s="222"/>
      <c r="D329" s="212" t="s">
        <v>283</v>
      </c>
      <c r="E329" s="223" t="s">
        <v>1</v>
      </c>
      <c r="F329" s="224" t="s">
        <v>12583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 x14ac:dyDescent="0.2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 x14ac:dyDescent="0.2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 x14ac:dyDescent="0.2">
      <c r="B332" s="210"/>
      <c r="C332" s="211"/>
      <c r="D332" s="212" t="s">
        <v>283</v>
      </c>
      <c r="E332" s="213" t="s">
        <v>1</v>
      </c>
      <c r="F332" s="214" t="s">
        <v>11666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 x14ac:dyDescent="0.2">
      <c r="A334" s="34"/>
      <c r="B334" s="35"/>
      <c r="C334" s="192" t="s">
        <v>551</v>
      </c>
      <c r="D334" s="192" t="s">
        <v>274</v>
      </c>
      <c r="E334" s="193" t="s">
        <v>12641</v>
      </c>
      <c r="F334" s="194" t="s">
        <v>12642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12643</v>
      </c>
    </row>
    <row r="335" spans="1:65" s="14" customFormat="1" ht="11.25" x14ac:dyDescent="0.2">
      <c r="B335" s="221"/>
      <c r="C335" s="222"/>
      <c r="D335" s="212" t="s">
        <v>283</v>
      </c>
      <c r="E335" s="223" t="s">
        <v>1</v>
      </c>
      <c r="F335" s="224" t="s">
        <v>12644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 x14ac:dyDescent="0.2">
      <c r="A336" s="34"/>
      <c r="B336" s="35"/>
      <c r="C336" s="192" t="s">
        <v>559</v>
      </c>
      <c r="D336" s="192" t="s">
        <v>274</v>
      </c>
      <c r="E336" s="193" t="s">
        <v>12645</v>
      </c>
      <c r="F336" s="194" t="s">
        <v>12646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12647</v>
      </c>
    </row>
    <row r="337" spans="1:65" s="14" customFormat="1" ht="11.25" x14ac:dyDescent="0.2">
      <c r="B337" s="221"/>
      <c r="C337" s="222"/>
      <c r="D337" s="212" t="s">
        <v>283</v>
      </c>
      <c r="E337" s="223" t="s">
        <v>1</v>
      </c>
      <c r="F337" s="224" t="s">
        <v>12644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 x14ac:dyDescent="0.2">
      <c r="A338" s="34"/>
      <c r="B338" s="35"/>
      <c r="C338" s="192" t="s">
        <v>574</v>
      </c>
      <c r="D338" s="192" t="s">
        <v>274</v>
      </c>
      <c r="E338" s="193" t="s">
        <v>12648</v>
      </c>
      <c r="F338" s="194" t="s">
        <v>12649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12650</v>
      </c>
    </row>
    <row r="339" spans="1:65" s="13" customFormat="1" ht="11.25" x14ac:dyDescent="0.2">
      <c r="B339" s="210"/>
      <c r="C339" s="211"/>
      <c r="D339" s="212" t="s">
        <v>283</v>
      </c>
      <c r="E339" s="213" t="s">
        <v>1</v>
      </c>
      <c r="F339" s="214" t="s">
        <v>11936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 x14ac:dyDescent="0.2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 x14ac:dyDescent="0.2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 x14ac:dyDescent="0.2">
      <c r="A342" s="34"/>
      <c r="B342" s="35"/>
      <c r="C342" s="192" t="s">
        <v>584</v>
      </c>
      <c r="D342" s="192" t="s">
        <v>274</v>
      </c>
      <c r="E342" s="193" t="s">
        <v>12651</v>
      </c>
      <c r="F342" s="194" t="s">
        <v>12652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12653</v>
      </c>
    </row>
    <row r="343" spans="1:65" s="13" customFormat="1" ht="11.25" x14ac:dyDescent="0.2">
      <c r="B343" s="210"/>
      <c r="C343" s="211"/>
      <c r="D343" s="212" t="s">
        <v>283</v>
      </c>
      <c r="E343" s="213" t="s">
        <v>1</v>
      </c>
      <c r="F343" s="214" t="s">
        <v>11936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 x14ac:dyDescent="0.2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 x14ac:dyDescent="0.2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 x14ac:dyDescent="0.2">
      <c r="A346" s="34"/>
      <c r="B346" s="35"/>
      <c r="C346" s="192" t="s">
        <v>594</v>
      </c>
      <c r="D346" s="192" t="s">
        <v>274</v>
      </c>
      <c r="E346" s="193" t="s">
        <v>12654</v>
      </c>
      <c r="F346" s="194" t="s">
        <v>12655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12656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11936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 x14ac:dyDescent="0.2">
      <c r="A350" s="34"/>
      <c r="B350" s="35"/>
      <c r="C350" s="192" t="s">
        <v>606</v>
      </c>
      <c r="D350" s="192" t="s">
        <v>274</v>
      </c>
      <c r="E350" s="193" t="s">
        <v>12657</v>
      </c>
      <c r="F350" s="194" t="s">
        <v>12658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12659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11936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12660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 x14ac:dyDescent="0.2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 x14ac:dyDescent="0.2">
      <c r="A355" s="34"/>
      <c r="B355" s="35"/>
      <c r="C355" s="192" t="s">
        <v>617</v>
      </c>
      <c r="D355" s="192" t="s">
        <v>274</v>
      </c>
      <c r="E355" s="193" t="s">
        <v>12661</v>
      </c>
      <c r="F355" s="194" t="s">
        <v>12662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12663</v>
      </c>
    </row>
    <row r="356" spans="1:65" s="13" customFormat="1" ht="11.25" x14ac:dyDescent="0.2">
      <c r="B356" s="210"/>
      <c r="C356" s="211"/>
      <c r="D356" s="212" t="s">
        <v>283</v>
      </c>
      <c r="E356" s="213" t="s">
        <v>1</v>
      </c>
      <c r="F356" s="214" t="s">
        <v>11936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 x14ac:dyDescent="0.2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 x14ac:dyDescent="0.2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 x14ac:dyDescent="0.2">
      <c r="A359" s="34"/>
      <c r="B359" s="35"/>
      <c r="C359" s="192" t="s">
        <v>632</v>
      </c>
      <c r="D359" s="192" t="s">
        <v>274</v>
      </c>
      <c r="E359" s="193" t="s">
        <v>12664</v>
      </c>
      <c r="F359" s="194" t="s">
        <v>12665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12666</v>
      </c>
    </row>
    <row r="360" spans="1:65" s="13" customFormat="1" ht="11.25" x14ac:dyDescent="0.2">
      <c r="B360" s="210"/>
      <c r="C360" s="211"/>
      <c r="D360" s="212" t="s">
        <v>283</v>
      </c>
      <c r="E360" s="213" t="s">
        <v>1</v>
      </c>
      <c r="F360" s="214" t="s">
        <v>11936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 x14ac:dyDescent="0.2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 x14ac:dyDescent="0.2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 x14ac:dyDescent="0.2">
      <c r="A363" s="34"/>
      <c r="B363" s="35"/>
      <c r="C363" s="192" t="s">
        <v>644</v>
      </c>
      <c r="D363" s="192" t="s">
        <v>274</v>
      </c>
      <c r="E363" s="193" t="s">
        <v>12667</v>
      </c>
      <c r="F363" s="194" t="s">
        <v>12668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12669</v>
      </c>
    </row>
    <row r="364" spans="1:65" s="13" customFormat="1" ht="11.25" x14ac:dyDescent="0.2">
      <c r="B364" s="210"/>
      <c r="C364" s="211"/>
      <c r="D364" s="212" t="s">
        <v>283</v>
      </c>
      <c r="E364" s="213" t="s">
        <v>1</v>
      </c>
      <c r="F364" s="214" t="s">
        <v>11936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 x14ac:dyDescent="0.2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 x14ac:dyDescent="0.2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 x14ac:dyDescent="0.2">
      <c r="A367" s="34"/>
      <c r="B367" s="35"/>
      <c r="C367" s="192" t="s">
        <v>653</v>
      </c>
      <c r="D367" s="192" t="s">
        <v>274</v>
      </c>
      <c r="E367" s="193" t="s">
        <v>12670</v>
      </c>
      <c r="F367" s="194" t="s">
        <v>12671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12672</v>
      </c>
    </row>
    <row r="368" spans="1:65" s="13" customFormat="1" ht="11.25" x14ac:dyDescent="0.2">
      <c r="B368" s="210"/>
      <c r="C368" s="211"/>
      <c r="D368" s="212" t="s">
        <v>283</v>
      </c>
      <c r="E368" s="213" t="s">
        <v>1</v>
      </c>
      <c r="F368" s="214" t="s">
        <v>11936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 x14ac:dyDescent="0.2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 x14ac:dyDescent="0.2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 x14ac:dyDescent="0.2">
      <c r="A371" s="34"/>
      <c r="B371" s="35"/>
      <c r="C371" s="192" t="s">
        <v>662</v>
      </c>
      <c r="D371" s="192" t="s">
        <v>274</v>
      </c>
      <c r="E371" s="193" t="s">
        <v>12673</v>
      </c>
      <c r="F371" s="194" t="s">
        <v>12674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12675</v>
      </c>
    </row>
    <row r="372" spans="1:65" s="13" customFormat="1" ht="11.25" x14ac:dyDescent="0.2">
      <c r="B372" s="210"/>
      <c r="C372" s="211"/>
      <c r="D372" s="212" t="s">
        <v>283</v>
      </c>
      <c r="E372" s="213" t="s">
        <v>1</v>
      </c>
      <c r="F372" s="214" t="s">
        <v>11936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 x14ac:dyDescent="0.2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 x14ac:dyDescent="0.2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 x14ac:dyDescent="0.2">
      <c r="A375" s="34"/>
      <c r="B375" s="35"/>
      <c r="C375" s="192" t="s">
        <v>667</v>
      </c>
      <c r="D375" s="192" t="s">
        <v>274</v>
      </c>
      <c r="E375" s="193" t="s">
        <v>12676</v>
      </c>
      <c r="F375" s="194" t="s">
        <v>12677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12678</v>
      </c>
    </row>
    <row r="376" spans="1:65" s="13" customFormat="1" ht="11.25" x14ac:dyDescent="0.2">
      <c r="B376" s="210"/>
      <c r="C376" s="211"/>
      <c r="D376" s="212" t="s">
        <v>283</v>
      </c>
      <c r="E376" s="213" t="s">
        <v>1</v>
      </c>
      <c r="F376" s="214" t="s">
        <v>11936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 x14ac:dyDescent="0.2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 x14ac:dyDescent="0.2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 x14ac:dyDescent="0.2">
      <c r="B379" s="176"/>
      <c r="C379" s="177"/>
      <c r="D379" s="178" t="s">
        <v>75</v>
      </c>
      <c r="E379" s="190" t="s">
        <v>1082</v>
      </c>
      <c r="F379" s="190" t="s">
        <v>8647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 x14ac:dyDescent="0.2">
      <c r="A380" s="34"/>
      <c r="B380" s="35"/>
      <c r="C380" s="192" t="s">
        <v>676</v>
      </c>
      <c r="D380" s="192" t="s">
        <v>274</v>
      </c>
      <c r="E380" s="193" t="s">
        <v>12679</v>
      </c>
      <c r="F380" s="194" t="s">
        <v>12680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12681</v>
      </c>
    </row>
    <row r="381" spans="1:65" s="2" customFormat="1" ht="11.25" x14ac:dyDescent="0.2">
      <c r="A381" s="34"/>
      <c r="B381" s="35"/>
      <c r="C381" s="36"/>
      <c r="D381" s="205" t="s">
        <v>281</v>
      </c>
      <c r="E381" s="36"/>
      <c r="F381" s="206" t="s">
        <v>12682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 x14ac:dyDescent="0.2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hr/NF7LKG+OoOZ5wGDTlnLTPe25mWhAEOYkpXHZGM7YTGJeQtmExmjeetzlO56vVFhhnxUo/ZRzFad7Ff0Me+Q==" saltValue="JSNHC0YsdgPItcYT3aNRLgWRVsrrkNP472QkCUM2EQvbpr+s9RCqr8MvX995NHpxRe3pU8UJwGRfzq+g8XWBsg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12683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12684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11913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 x14ac:dyDescent="0.2">
      <c r="B104" s="160"/>
      <c r="C104" s="104"/>
      <c r="D104" s="161" t="s">
        <v>11915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 x14ac:dyDescent="0.2">
      <c r="B105" s="160"/>
      <c r="C105" s="104"/>
      <c r="D105" s="161" t="s">
        <v>12505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 x14ac:dyDescent="0.2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45233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 x14ac:dyDescent="0.25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 x14ac:dyDescent="0.2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 x14ac:dyDescent="0.2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 x14ac:dyDescent="0.2">
      <c r="A128" s="34"/>
      <c r="B128" s="35"/>
      <c r="C128" s="192" t="s">
        <v>16</v>
      </c>
      <c r="D128" s="192" t="s">
        <v>274</v>
      </c>
      <c r="E128" s="193" t="s">
        <v>12685</v>
      </c>
      <c r="F128" s="194" t="s">
        <v>12686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12687</v>
      </c>
    </row>
    <row r="129" spans="1:65" s="2" customFormat="1" ht="11.25" x14ac:dyDescent="0.2">
      <c r="A129" s="34"/>
      <c r="B129" s="35"/>
      <c r="C129" s="36"/>
      <c r="D129" s="205" t="s">
        <v>281</v>
      </c>
      <c r="E129" s="36"/>
      <c r="F129" s="206" t="s">
        <v>12688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 x14ac:dyDescent="0.2">
      <c r="B130" s="210"/>
      <c r="C130" s="211"/>
      <c r="D130" s="212" t="s">
        <v>283</v>
      </c>
      <c r="E130" s="213" t="s">
        <v>1</v>
      </c>
      <c r="F130" s="214" t="s">
        <v>12689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 x14ac:dyDescent="0.2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 x14ac:dyDescent="0.2">
      <c r="B132" s="221"/>
      <c r="C132" s="222"/>
      <c r="D132" s="212" t="s">
        <v>283</v>
      </c>
      <c r="E132" s="223" t="s">
        <v>1</v>
      </c>
      <c r="F132" s="224" t="s">
        <v>12690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 x14ac:dyDescent="0.2">
      <c r="A133" s="34"/>
      <c r="B133" s="35"/>
      <c r="C133" s="192" t="s">
        <v>291</v>
      </c>
      <c r="D133" s="192" t="s">
        <v>274</v>
      </c>
      <c r="E133" s="193" t="s">
        <v>12691</v>
      </c>
      <c r="F133" s="194" t="s">
        <v>12692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12693</v>
      </c>
    </row>
    <row r="134" spans="1:65" s="2" customFormat="1" ht="11.25" x14ac:dyDescent="0.2">
      <c r="A134" s="34"/>
      <c r="B134" s="35"/>
      <c r="C134" s="36"/>
      <c r="D134" s="205" t="s">
        <v>281</v>
      </c>
      <c r="E134" s="36"/>
      <c r="F134" s="206" t="s">
        <v>12694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 x14ac:dyDescent="0.2">
      <c r="B135" s="210"/>
      <c r="C135" s="211"/>
      <c r="D135" s="212" t="s">
        <v>283</v>
      </c>
      <c r="E135" s="213" t="s">
        <v>1</v>
      </c>
      <c r="F135" s="214" t="s">
        <v>12689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12695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 x14ac:dyDescent="0.2">
      <c r="A138" s="34"/>
      <c r="B138" s="35"/>
      <c r="C138" s="192" t="s">
        <v>4523</v>
      </c>
      <c r="D138" s="192" t="s">
        <v>274</v>
      </c>
      <c r="E138" s="193" t="s">
        <v>12696</v>
      </c>
      <c r="F138" s="194" t="s">
        <v>12697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12698</v>
      </c>
    </row>
    <row r="139" spans="1:65" s="2" customFormat="1" ht="11.25" x14ac:dyDescent="0.2">
      <c r="A139" s="34"/>
      <c r="B139" s="35"/>
      <c r="C139" s="36"/>
      <c r="D139" s="205" t="s">
        <v>281</v>
      </c>
      <c r="E139" s="36"/>
      <c r="F139" s="206" t="s">
        <v>12699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 x14ac:dyDescent="0.2">
      <c r="B140" s="210"/>
      <c r="C140" s="211"/>
      <c r="D140" s="212" t="s">
        <v>283</v>
      </c>
      <c r="E140" s="213" t="s">
        <v>1</v>
      </c>
      <c r="F140" s="214" t="s">
        <v>12689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 x14ac:dyDescent="0.2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12700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12701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 x14ac:dyDescent="0.2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12702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12703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12704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 x14ac:dyDescent="0.2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12705</v>
      </c>
    </row>
    <row r="149" spans="1:65" s="2" customFormat="1" ht="11.25" x14ac:dyDescent="0.2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 x14ac:dyDescent="0.2">
      <c r="B150" s="210"/>
      <c r="C150" s="211"/>
      <c r="D150" s="212" t="s">
        <v>283</v>
      </c>
      <c r="E150" s="213" t="s">
        <v>1</v>
      </c>
      <c r="F150" s="214" t="s">
        <v>12703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12706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 x14ac:dyDescent="0.2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12707</v>
      </c>
    </row>
    <row r="153" spans="1:65" s="2" customFormat="1" ht="11.25" x14ac:dyDescent="0.2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 x14ac:dyDescent="0.2">
      <c r="B154" s="210"/>
      <c r="C154" s="211"/>
      <c r="D154" s="212" t="s">
        <v>283</v>
      </c>
      <c r="E154" s="213" t="s">
        <v>1</v>
      </c>
      <c r="F154" s="214" t="s">
        <v>12689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12690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12708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 x14ac:dyDescent="0.2">
      <c r="A158" s="34"/>
      <c r="B158" s="35"/>
      <c r="C158" s="232" t="s">
        <v>320</v>
      </c>
      <c r="D158" s="232" t="s">
        <v>394</v>
      </c>
      <c r="E158" s="233" t="s">
        <v>8445</v>
      </c>
      <c r="F158" s="234" t="s">
        <v>8446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12709</v>
      </c>
    </row>
    <row r="159" spans="1:65" s="14" customFormat="1" ht="11.25" x14ac:dyDescent="0.2">
      <c r="B159" s="221"/>
      <c r="C159" s="222"/>
      <c r="D159" s="212" t="s">
        <v>283</v>
      </c>
      <c r="E159" s="222"/>
      <c r="F159" s="224" t="s">
        <v>12710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330</v>
      </c>
      <c r="D160" s="192" t="s">
        <v>274</v>
      </c>
      <c r="E160" s="193" t="s">
        <v>8442</v>
      </c>
      <c r="F160" s="194" t="s">
        <v>8443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12711</v>
      </c>
    </row>
    <row r="161" spans="1:65" s="2" customFormat="1" ht="11.25" x14ac:dyDescent="0.2">
      <c r="A161" s="34"/>
      <c r="B161" s="35"/>
      <c r="C161" s="36"/>
      <c r="D161" s="205" t="s">
        <v>281</v>
      </c>
      <c r="E161" s="36"/>
      <c r="F161" s="206" t="s">
        <v>8444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12689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12712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 x14ac:dyDescent="0.2">
      <c r="A166" s="34"/>
      <c r="B166" s="35"/>
      <c r="C166" s="232" t="s">
        <v>344</v>
      </c>
      <c r="D166" s="232" t="s">
        <v>394</v>
      </c>
      <c r="E166" s="233" t="s">
        <v>12713</v>
      </c>
      <c r="F166" s="234" t="s">
        <v>12714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12715</v>
      </c>
    </row>
    <row r="167" spans="1:65" s="14" customFormat="1" ht="11.25" x14ac:dyDescent="0.2">
      <c r="B167" s="221"/>
      <c r="C167" s="222"/>
      <c r="D167" s="212" t="s">
        <v>283</v>
      </c>
      <c r="E167" s="222"/>
      <c r="F167" s="224" t="s">
        <v>12716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4822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12717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12689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12718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 x14ac:dyDescent="0.2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12719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5118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12720</v>
      </c>
    </row>
    <row r="176" spans="1:65" s="14" customFormat="1" ht="11.25" x14ac:dyDescent="0.2">
      <c r="B176" s="221"/>
      <c r="C176" s="222"/>
      <c r="D176" s="212" t="s">
        <v>283</v>
      </c>
      <c r="E176" s="222"/>
      <c r="F176" s="224" t="s">
        <v>12721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 x14ac:dyDescent="0.2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 x14ac:dyDescent="0.2">
      <c r="A178" s="34"/>
      <c r="B178" s="35"/>
      <c r="C178" s="192" t="s">
        <v>8</v>
      </c>
      <c r="D178" s="192" t="s">
        <v>274</v>
      </c>
      <c r="E178" s="193" t="s">
        <v>12722</v>
      </c>
      <c r="F178" s="194" t="s">
        <v>12723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12724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12725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 x14ac:dyDescent="0.2">
      <c r="B180" s="210"/>
      <c r="C180" s="211"/>
      <c r="D180" s="212" t="s">
        <v>283</v>
      </c>
      <c r="E180" s="213" t="s">
        <v>1</v>
      </c>
      <c r="F180" s="214" t="s">
        <v>12689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 x14ac:dyDescent="0.2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12726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12727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 x14ac:dyDescent="0.2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12728</v>
      </c>
    </row>
    <row r="185" spans="1:65" s="2" customFormat="1" ht="11.25" x14ac:dyDescent="0.2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 x14ac:dyDescent="0.2">
      <c r="B186" s="210"/>
      <c r="C186" s="211"/>
      <c r="D186" s="212" t="s">
        <v>283</v>
      </c>
      <c r="E186" s="213" t="s">
        <v>1</v>
      </c>
      <c r="F186" s="214" t="s">
        <v>12689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12729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 x14ac:dyDescent="0.2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12730</v>
      </c>
    </row>
    <row r="190" spans="1:65" s="2" customFormat="1" ht="11.25" x14ac:dyDescent="0.2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 x14ac:dyDescent="0.2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 x14ac:dyDescent="0.2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12731</v>
      </c>
    </row>
    <row r="193" spans="1:65" s="2" customFormat="1" ht="11.25" x14ac:dyDescent="0.2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12689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 x14ac:dyDescent="0.2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12732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 x14ac:dyDescent="0.2">
      <c r="B198" s="176"/>
      <c r="C198" s="177"/>
      <c r="D198" s="178" t="s">
        <v>75</v>
      </c>
      <c r="E198" s="190" t="s">
        <v>4523</v>
      </c>
      <c r="F198" s="190" t="s">
        <v>12733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 x14ac:dyDescent="0.2">
      <c r="A199" s="34"/>
      <c r="B199" s="35"/>
      <c r="C199" s="192" t="s">
        <v>5992</v>
      </c>
      <c r="D199" s="192" t="s">
        <v>274</v>
      </c>
      <c r="E199" s="193" t="s">
        <v>12734</v>
      </c>
      <c r="F199" s="194" t="s">
        <v>12735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12736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12689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 x14ac:dyDescent="0.2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12701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 x14ac:dyDescent="0.2">
      <c r="A203" s="34"/>
      <c r="B203" s="35"/>
      <c r="C203" s="192" t="s">
        <v>377</v>
      </c>
      <c r="D203" s="192" t="s">
        <v>274</v>
      </c>
      <c r="E203" s="193" t="s">
        <v>12737</v>
      </c>
      <c r="F203" s="194" t="s">
        <v>12738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12739</v>
      </c>
    </row>
    <row r="204" spans="1:65" s="13" customFormat="1" ht="11.25" x14ac:dyDescent="0.2">
      <c r="B204" s="210"/>
      <c r="C204" s="211"/>
      <c r="D204" s="212" t="s">
        <v>283</v>
      </c>
      <c r="E204" s="213" t="s">
        <v>1</v>
      </c>
      <c r="F204" s="214" t="s">
        <v>12689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 x14ac:dyDescent="0.2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7044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 x14ac:dyDescent="0.2">
      <c r="A207" s="34"/>
      <c r="B207" s="35"/>
      <c r="C207" s="232" t="s">
        <v>7</v>
      </c>
      <c r="D207" s="232" t="s">
        <v>394</v>
      </c>
      <c r="E207" s="233" t="s">
        <v>12740</v>
      </c>
      <c r="F207" s="234" t="s">
        <v>12741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12689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 x14ac:dyDescent="0.2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 x14ac:dyDescent="0.2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 x14ac:dyDescent="0.2">
      <c r="A212" s="34"/>
      <c r="B212" s="35"/>
      <c r="C212" s="192" t="s">
        <v>393</v>
      </c>
      <c r="D212" s="192" t="s">
        <v>274</v>
      </c>
      <c r="E212" s="193" t="s">
        <v>12743</v>
      </c>
      <c r="F212" s="194" t="s">
        <v>12744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12745</v>
      </c>
    </row>
    <row r="213" spans="1:65" s="2" customFormat="1" ht="11.25" x14ac:dyDescent="0.2">
      <c r="A213" s="34"/>
      <c r="B213" s="35"/>
      <c r="C213" s="36"/>
      <c r="D213" s="205" t="s">
        <v>281</v>
      </c>
      <c r="E213" s="36"/>
      <c r="F213" s="206" t="s">
        <v>12746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11936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 x14ac:dyDescent="0.2">
      <c r="B216" s="210"/>
      <c r="C216" s="211"/>
      <c r="D216" s="212" t="s">
        <v>283</v>
      </c>
      <c r="E216" s="213" t="s">
        <v>1</v>
      </c>
      <c r="F216" s="214" t="s">
        <v>12747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12748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 x14ac:dyDescent="0.2">
      <c r="A218" s="34"/>
      <c r="B218" s="35"/>
      <c r="C218" s="192" t="s">
        <v>399</v>
      </c>
      <c r="D218" s="192" t="s">
        <v>274</v>
      </c>
      <c r="E218" s="193" t="s">
        <v>12749</v>
      </c>
      <c r="F218" s="194" t="s">
        <v>12750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12751</v>
      </c>
    </row>
    <row r="219" spans="1:65" s="2" customFormat="1" ht="11.25" x14ac:dyDescent="0.2">
      <c r="A219" s="34"/>
      <c r="B219" s="35"/>
      <c r="C219" s="36"/>
      <c r="D219" s="205" t="s">
        <v>281</v>
      </c>
      <c r="E219" s="36"/>
      <c r="F219" s="206" t="s">
        <v>12752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 x14ac:dyDescent="0.2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12753</v>
      </c>
    </row>
    <row r="221" spans="1:65" s="2" customFormat="1" ht="11.25" x14ac:dyDescent="0.2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 x14ac:dyDescent="0.2">
      <c r="B222" s="210"/>
      <c r="C222" s="211"/>
      <c r="D222" s="212" t="s">
        <v>283</v>
      </c>
      <c r="E222" s="213" t="s">
        <v>1</v>
      </c>
      <c r="F222" s="214" t="s">
        <v>11936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 x14ac:dyDescent="0.2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12747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 x14ac:dyDescent="0.2">
      <c r="B225" s="221"/>
      <c r="C225" s="222"/>
      <c r="D225" s="212" t="s">
        <v>283</v>
      </c>
      <c r="E225" s="223" t="s">
        <v>1</v>
      </c>
      <c r="F225" s="224" t="s">
        <v>12754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 x14ac:dyDescent="0.2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12755</v>
      </c>
    </row>
    <row r="227" spans="1:65" s="2" customFormat="1" ht="11.25" x14ac:dyDescent="0.2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 x14ac:dyDescent="0.2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 x14ac:dyDescent="0.2">
      <c r="A229" s="34"/>
      <c r="B229" s="35"/>
      <c r="C229" s="192" t="s">
        <v>431</v>
      </c>
      <c r="D229" s="192" t="s">
        <v>274</v>
      </c>
      <c r="E229" s="193" t="s">
        <v>12756</v>
      </c>
      <c r="F229" s="194" t="s">
        <v>12757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12758</v>
      </c>
    </row>
    <row r="230" spans="1:65" s="2" customFormat="1" ht="11.25" x14ac:dyDescent="0.2">
      <c r="A230" s="34"/>
      <c r="B230" s="35"/>
      <c r="C230" s="36"/>
      <c r="D230" s="205" t="s">
        <v>281</v>
      </c>
      <c r="E230" s="36"/>
      <c r="F230" s="206" t="s">
        <v>12759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 x14ac:dyDescent="0.2">
      <c r="B231" s="210"/>
      <c r="C231" s="211"/>
      <c r="D231" s="212" t="s">
        <v>283</v>
      </c>
      <c r="E231" s="213" t="s">
        <v>1</v>
      </c>
      <c r="F231" s="214" t="s">
        <v>12689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 x14ac:dyDescent="0.2">
      <c r="A234" s="34"/>
      <c r="B234" s="35"/>
      <c r="C234" s="232" t="s">
        <v>448</v>
      </c>
      <c r="D234" s="232" t="s">
        <v>394</v>
      </c>
      <c r="E234" s="233" t="s">
        <v>12760</v>
      </c>
      <c r="F234" s="234" t="s">
        <v>12761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12762</v>
      </c>
    </row>
    <row r="235" spans="1:65" s="2" customFormat="1" ht="24.2" customHeight="1" x14ac:dyDescent="0.2">
      <c r="A235" s="34"/>
      <c r="B235" s="35"/>
      <c r="C235" s="192" t="s">
        <v>453</v>
      </c>
      <c r="D235" s="192" t="s">
        <v>274</v>
      </c>
      <c r="E235" s="193" t="s">
        <v>12763</v>
      </c>
      <c r="F235" s="194" t="s">
        <v>12764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12765</v>
      </c>
    </row>
    <row r="236" spans="1:65" s="2" customFormat="1" ht="11.25" x14ac:dyDescent="0.2">
      <c r="A236" s="34"/>
      <c r="B236" s="35"/>
      <c r="C236" s="36"/>
      <c r="D236" s="205" t="s">
        <v>281</v>
      </c>
      <c r="E236" s="36"/>
      <c r="F236" s="206" t="s">
        <v>12766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 x14ac:dyDescent="0.2">
      <c r="B237" s="210"/>
      <c r="C237" s="211"/>
      <c r="D237" s="212" t="s">
        <v>283</v>
      </c>
      <c r="E237" s="213" t="s">
        <v>1</v>
      </c>
      <c r="F237" s="214" t="s">
        <v>12689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 x14ac:dyDescent="0.2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 x14ac:dyDescent="0.2">
      <c r="A240" s="34"/>
      <c r="B240" s="35"/>
      <c r="C240" s="232" t="s">
        <v>464</v>
      </c>
      <c r="D240" s="232" t="s">
        <v>394</v>
      </c>
      <c r="E240" s="233" t="s">
        <v>12767</v>
      </c>
      <c r="F240" s="234" t="s">
        <v>12768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12769</v>
      </c>
    </row>
    <row r="241" spans="1:65" s="2" customFormat="1" ht="24.2" customHeight="1" x14ac:dyDescent="0.2">
      <c r="A241" s="34"/>
      <c r="B241" s="35"/>
      <c r="C241" s="192" t="s">
        <v>471</v>
      </c>
      <c r="D241" s="192" t="s">
        <v>274</v>
      </c>
      <c r="E241" s="193" t="s">
        <v>12770</v>
      </c>
      <c r="F241" s="194" t="s">
        <v>12771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12772</v>
      </c>
    </row>
    <row r="242" spans="1:65" s="2" customFormat="1" ht="11.25" x14ac:dyDescent="0.2">
      <c r="A242" s="34"/>
      <c r="B242" s="35"/>
      <c r="C242" s="36"/>
      <c r="D242" s="205" t="s">
        <v>281</v>
      </c>
      <c r="E242" s="36"/>
      <c r="F242" s="206" t="s">
        <v>12773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 x14ac:dyDescent="0.2">
      <c r="A243" s="34"/>
      <c r="B243" s="35"/>
      <c r="C243" s="232" t="s">
        <v>476</v>
      </c>
      <c r="D243" s="232" t="s">
        <v>394</v>
      </c>
      <c r="E243" s="233" t="s">
        <v>12774</v>
      </c>
      <c r="F243" s="234" t="s">
        <v>12775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12776</v>
      </c>
    </row>
    <row r="244" spans="1:65" s="13" customFormat="1" ht="11.25" x14ac:dyDescent="0.2">
      <c r="B244" s="210"/>
      <c r="C244" s="211"/>
      <c r="D244" s="212" t="s">
        <v>283</v>
      </c>
      <c r="E244" s="213" t="s">
        <v>1</v>
      </c>
      <c r="F244" s="214" t="s">
        <v>12689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 x14ac:dyDescent="0.2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12777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 x14ac:dyDescent="0.2">
      <c r="B247" s="221"/>
      <c r="C247" s="222"/>
      <c r="D247" s="212" t="s">
        <v>283</v>
      </c>
      <c r="E247" s="222"/>
      <c r="F247" s="224" t="s">
        <v>12778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 x14ac:dyDescent="0.2">
      <c r="A248" s="34"/>
      <c r="B248" s="35"/>
      <c r="C248" s="192" t="s">
        <v>483</v>
      </c>
      <c r="D248" s="192" t="s">
        <v>274</v>
      </c>
      <c r="E248" s="193" t="s">
        <v>12779</v>
      </c>
      <c r="F248" s="194" t="s">
        <v>12780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12781</v>
      </c>
    </row>
    <row r="249" spans="1:65" s="2" customFormat="1" ht="11.25" x14ac:dyDescent="0.2">
      <c r="A249" s="34"/>
      <c r="B249" s="35"/>
      <c r="C249" s="36"/>
      <c r="D249" s="205" t="s">
        <v>281</v>
      </c>
      <c r="E249" s="36"/>
      <c r="F249" s="206" t="s">
        <v>12782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 x14ac:dyDescent="0.2">
      <c r="A250" s="34"/>
      <c r="B250" s="35"/>
      <c r="C250" s="232" t="s">
        <v>491</v>
      </c>
      <c r="D250" s="232" t="s">
        <v>394</v>
      </c>
      <c r="E250" s="233" t="s">
        <v>12783</v>
      </c>
      <c r="F250" s="234" t="s">
        <v>12784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12785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12689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 x14ac:dyDescent="0.2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 x14ac:dyDescent="0.2">
      <c r="B253" s="221"/>
      <c r="C253" s="222"/>
      <c r="D253" s="212" t="s">
        <v>283</v>
      </c>
      <c r="E253" s="223" t="s">
        <v>1</v>
      </c>
      <c r="F253" s="224" t="s">
        <v>12786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 x14ac:dyDescent="0.2">
      <c r="B254" s="221"/>
      <c r="C254" s="222"/>
      <c r="D254" s="212" t="s">
        <v>283</v>
      </c>
      <c r="E254" s="222"/>
      <c r="F254" s="224" t="s">
        <v>12787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 x14ac:dyDescent="0.2">
      <c r="A255" s="34"/>
      <c r="B255" s="35"/>
      <c r="C255" s="192" t="s">
        <v>496</v>
      </c>
      <c r="D255" s="192" t="s">
        <v>274</v>
      </c>
      <c r="E255" s="193" t="s">
        <v>12788</v>
      </c>
      <c r="F255" s="194" t="s">
        <v>12789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12790</v>
      </c>
    </row>
    <row r="256" spans="1:65" s="2" customFormat="1" ht="11.25" x14ac:dyDescent="0.2">
      <c r="A256" s="34"/>
      <c r="B256" s="35"/>
      <c r="C256" s="36"/>
      <c r="D256" s="205" t="s">
        <v>281</v>
      </c>
      <c r="E256" s="36"/>
      <c r="F256" s="206" t="s">
        <v>12791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 x14ac:dyDescent="0.2">
      <c r="B257" s="210"/>
      <c r="C257" s="211"/>
      <c r="D257" s="212" t="s">
        <v>283</v>
      </c>
      <c r="E257" s="213" t="s">
        <v>1</v>
      </c>
      <c r="F257" s="214" t="s">
        <v>12689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 x14ac:dyDescent="0.2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 x14ac:dyDescent="0.2">
      <c r="A260" s="34"/>
      <c r="B260" s="35"/>
      <c r="C260" s="232" t="s">
        <v>504</v>
      </c>
      <c r="D260" s="232" t="s">
        <v>394</v>
      </c>
      <c r="E260" s="233" t="s">
        <v>12792</v>
      </c>
      <c r="F260" s="234" t="s">
        <v>12793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12794</v>
      </c>
    </row>
    <row r="261" spans="1:65" s="2" customFormat="1" ht="24.2" customHeight="1" x14ac:dyDescent="0.2">
      <c r="A261" s="34"/>
      <c r="B261" s="35"/>
      <c r="C261" s="192" t="s">
        <v>511</v>
      </c>
      <c r="D261" s="192" t="s">
        <v>274</v>
      </c>
      <c r="E261" s="193" t="s">
        <v>12795</v>
      </c>
      <c r="F261" s="194" t="s">
        <v>12796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12797</v>
      </c>
    </row>
    <row r="262" spans="1:65" s="2" customFormat="1" ht="11.25" x14ac:dyDescent="0.2">
      <c r="A262" s="34"/>
      <c r="B262" s="35"/>
      <c r="C262" s="36"/>
      <c r="D262" s="205" t="s">
        <v>281</v>
      </c>
      <c r="E262" s="36"/>
      <c r="F262" s="206" t="s">
        <v>12798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 x14ac:dyDescent="0.2">
      <c r="B263" s="210"/>
      <c r="C263" s="211"/>
      <c r="D263" s="212" t="s">
        <v>283</v>
      </c>
      <c r="E263" s="213" t="s">
        <v>1</v>
      </c>
      <c r="F263" s="214" t="s">
        <v>12689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 x14ac:dyDescent="0.2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 x14ac:dyDescent="0.2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 x14ac:dyDescent="0.2">
      <c r="A266" s="34"/>
      <c r="B266" s="35"/>
      <c r="C266" s="232" t="s">
        <v>516</v>
      </c>
      <c r="D266" s="232" t="s">
        <v>394</v>
      </c>
      <c r="E266" s="233" t="s">
        <v>12799</v>
      </c>
      <c r="F266" s="234" t="s">
        <v>12800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12801</v>
      </c>
    </row>
    <row r="267" spans="1:65" s="2" customFormat="1" ht="24.2" customHeight="1" x14ac:dyDescent="0.2">
      <c r="A267" s="34"/>
      <c r="B267" s="35"/>
      <c r="C267" s="192" t="s">
        <v>523</v>
      </c>
      <c r="D267" s="192" t="s">
        <v>274</v>
      </c>
      <c r="E267" s="193" t="s">
        <v>12802</v>
      </c>
      <c r="F267" s="194" t="s">
        <v>12803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12804</v>
      </c>
    </row>
    <row r="268" spans="1:65" s="2" customFormat="1" ht="11.25" x14ac:dyDescent="0.2">
      <c r="A268" s="34"/>
      <c r="B268" s="35"/>
      <c r="C268" s="36"/>
      <c r="D268" s="205" t="s">
        <v>281</v>
      </c>
      <c r="E268" s="36"/>
      <c r="F268" s="206" t="s">
        <v>12805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 x14ac:dyDescent="0.2">
      <c r="B269" s="210"/>
      <c r="C269" s="211"/>
      <c r="D269" s="212" t="s">
        <v>283</v>
      </c>
      <c r="E269" s="213" t="s">
        <v>1</v>
      </c>
      <c r="F269" s="214" t="s">
        <v>12689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 x14ac:dyDescent="0.2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 x14ac:dyDescent="0.2">
      <c r="A272" s="34"/>
      <c r="B272" s="35"/>
      <c r="C272" s="232" t="s">
        <v>531</v>
      </c>
      <c r="D272" s="232" t="s">
        <v>394</v>
      </c>
      <c r="E272" s="233" t="s">
        <v>12806</v>
      </c>
      <c r="F272" s="234" t="s">
        <v>12807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12808</v>
      </c>
    </row>
    <row r="273" spans="1:65" s="2" customFormat="1" ht="21.75" customHeight="1" x14ac:dyDescent="0.2">
      <c r="A273" s="34"/>
      <c r="B273" s="35"/>
      <c r="C273" s="192" t="s">
        <v>536</v>
      </c>
      <c r="D273" s="192" t="s">
        <v>274</v>
      </c>
      <c r="E273" s="193" t="s">
        <v>12809</v>
      </c>
      <c r="F273" s="194" t="s">
        <v>12810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12811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12689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 x14ac:dyDescent="0.2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 x14ac:dyDescent="0.2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 x14ac:dyDescent="0.2">
      <c r="A277" s="34"/>
      <c r="B277" s="35"/>
      <c r="C277" s="192" t="s">
        <v>544</v>
      </c>
      <c r="D277" s="192" t="s">
        <v>274</v>
      </c>
      <c r="E277" s="193" t="s">
        <v>12812</v>
      </c>
      <c r="F277" s="194" t="s">
        <v>12813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12814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12689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 x14ac:dyDescent="0.2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 x14ac:dyDescent="0.2">
      <c r="A281" s="34"/>
      <c r="B281" s="35"/>
      <c r="C281" s="192" t="s">
        <v>551</v>
      </c>
      <c r="D281" s="192" t="s">
        <v>274</v>
      </c>
      <c r="E281" s="193" t="s">
        <v>12815</v>
      </c>
      <c r="F281" s="194" t="s">
        <v>12816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12817</v>
      </c>
    </row>
    <row r="282" spans="1:65" s="13" customFormat="1" ht="11.25" x14ac:dyDescent="0.2">
      <c r="B282" s="210"/>
      <c r="C282" s="211"/>
      <c r="D282" s="212" t="s">
        <v>283</v>
      </c>
      <c r="E282" s="213" t="s">
        <v>1</v>
      </c>
      <c r="F282" s="214" t="s">
        <v>12689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 x14ac:dyDescent="0.2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 x14ac:dyDescent="0.2">
      <c r="A285" s="34"/>
      <c r="B285" s="35"/>
      <c r="C285" s="192" t="s">
        <v>559</v>
      </c>
      <c r="D285" s="192" t="s">
        <v>274</v>
      </c>
      <c r="E285" s="193" t="s">
        <v>12818</v>
      </c>
      <c r="F285" s="194" t="s">
        <v>12819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12820</v>
      </c>
    </row>
    <row r="286" spans="1:65" s="13" customFormat="1" ht="11.25" x14ac:dyDescent="0.2">
      <c r="B286" s="210"/>
      <c r="C286" s="211"/>
      <c r="D286" s="212" t="s">
        <v>283</v>
      </c>
      <c r="E286" s="213" t="s">
        <v>1</v>
      </c>
      <c r="F286" s="214" t="s">
        <v>12689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 x14ac:dyDescent="0.2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 x14ac:dyDescent="0.2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 x14ac:dyDescent="0.2">
      <c r="A289" s="34"/>
      <c r="B289" s="35"/>
      <c r="C289" s="192" t="s">
        <v>574</v>
      </c>
      <c r="D289" s="192" t="s">
        <v>274</v>
      </c>
      <c r="E289" s="193" t="s">
        <v>12821</v>
      </c>
      <c r="F289" s="194" t="s">
        <v>12822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12823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12689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 x14ac:dyDescent="0.2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 x14ac:dyDescent="0.2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 x14ac:dyDescent="0.2">
      <c r="A293" s="34"/>
      <c r="B293" s="35"/>
      <c r="C293" s="192" t="s">
        <v>584</v>
      </c>
      <c r="D293" s="192" t="s">
        <v>274</v>
      </c>
      <c r="E293" s="193" t="s">
        <v>12824</v>
      </c>
      <c r="F293" s="194" t="s">
        <v>12825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12826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12689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 x14ac:dyDescent="0.2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 x14ac:dyDescent="0.2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 x14ac:dyDescent="0.2">
      <c r="A297" s="34"/>
      <c r="B297" s="35"/>
      <c r="C297" s="192" t="s">
        <v>594</v>
      </c>
      <c r="D297" s="192" t="s">
        <v>274</v>
      </c>
      <c r="E297" s="193" t="s">
        <v>12827</v>
      </c>
      <c r="F297" s="194" t="s">
        <v>12828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12829</v>
      </c>
    </row>
    <row r="298" spans="1:65" s="13" customFormat="1" ht="11.25" x14ac:dyDescent="0.2">
      <c r="B298" s="210"/>
      <c r="C298" s="211"/>
      <c r="D298" s="212" t="s">
        <v>283</v>
      </c>
      <c r="E298" s="213" t="s">
        <v>1</v>
      </c>
      <c r="F298" s="214" t="s">
        <v>12689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 x14ac:dyDescent="0.2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 x14ac:dyDescent="0.2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 x14ac:dyDescent="0.2">
      <c r="A301" s="34"/>
      <c r="B301" s="35"/>
      <c r="C301" s="192" t="s">
        <v>606</v>
      </c>
      <c r="D301" s="192" t="s">
        <v>274</v>
      </c>
      <c r="E301" s="193" t="s">
        <v>12830</v>
      </c>
      <c r="F301" s="194" t="s">
        <v>12831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12832</v>
      </c>
    </row>
    <row r="302" spans="1:65" s="2" customFormat="1" ht="11.25" x14ac:dyDescent="0.2">
      <c r="A302" s="34"/>
      <c r="B302" s="35"/>
      <c r="C302" s="36"/>
      <c r="D302" s="205" t="s">
        <v>281</v>
      </c>
      <c r="E302" s="36"/>
      <c r="F302" s="206" t="s">
        <v>12833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12689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 x14ac:dyDescent="0.2">
      <c r="B305" s="221"/>
      <c r="C305" s="222"/>
      <c r="D305" s="212" t="s">
        <v>283</v>
      </c>
      <c r="E305" s="223" t="s">
        <v>1</v>
      </c>
      <c r="F305" s="224" t="s">
        <v>12834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 x14ac:dyDescent="0.2">
      <c r="A306" s="34"/>
      <c r="B306" s="35"/>
      <c r="C306" s="192" t="s">
        <v>617</v>
      </c>
      <c r="D306" s="192" t="s">
        <v>274</v>
      </c>
      <c r="E306" s="193" t="s">
        <v>12835</v>
      </c>
      <c r="F306" s="194" t="s">
        <v>12836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12837</v>
      </c>
    </row>
    <row r="307" spans="1:65" s="2" customFormat="1" ht="11.25" x14ac:dyDescent="0.2">
      <c r="A307" s="34"/>
      <c r="B307" s="35"/>
      <c r="C307" s="36"/>
      <c r="D307" s="205" t="s">
        <v>281</v>
      </c>
      <c r="E307" s="36"/>
      <c r="F307" s="206" t="s">
        <v>12838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 x14ac:dyDescent="0.2">
      <c r="B308" s="210"/>
      <c r="C308" s="211"/>
      <c r="D308" s="212" t="s">
        <v>283</v>
      </c>
      <c r="E308" s="213" t="s">
        <v>1</v>
      </c>
      <c r="F308" s="214" t="s">
        <v>12689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12834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 x14ac:dyDescent="0.2">
      <c r="A311" s="34"/>
      <c r="B311" s="35"/>
      <c r="C311" s="192" t="s">
        <v>632</v>
      </c>
      <c r="D311" s="192" t="s">
        <v>274</v>
      </c>
      <c r="E311" s="193" t="s">
        <v>12839</v>
      </c>
      <c r="F311" s="194" t="s">
        <v>12840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12841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12689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 x14ac:dyDescent="0.2">
      <c r="B314" s="221"/>
      <c r="C314" s="222"/>
      <c r="D314" s="212" t="s">
        <v>283</v>
      </c>
      <c r="E314" s="223" t="s">
        <v>1</v>
      </c>
      <c r="F314" s="224" t="s">
        <v>12842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12842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 x14ac:dyDescent="0.2">
      <c r="A316" s="34"/>
      <c r="B316" s="35"/>
      <c r="C316" s="192" t="s">
        <v>644</v>
      </c>
      <c r="D316" s="192" t="s">
        <v>274</v>
      </c>
      <c r="E316" s="193" t="s">
        <v>12843</v>
      </c>
      <c r="F316" s="194" t="s">
        <v>12844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12845</v>
      </c>
    </row>
    <row r="317" spans="1:65" s="13" customFormat="1" ht="11.25" x14ac:dyDescent="0.2">
      <c r="B317" s="210"/>
      <c r="C317" s="211"/>
      <c r="D317" s="212" t="s">
        <v>283</v>
      </c>
      <c r="E317" s="213" t="s">
        <v>1</v>
      </c>
      <c r="F317" s="214" t="s">
        <v>12689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 x14ac:dyDescent="0.2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 x14ac:dyDescent="0.2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 x14ac:dyDescent="0.2">
      <c r="A320" s="34"/>
      <c r="B320" s="35"/>
      <c r="C320" s="192" t="s">
        <v>653</v>
      </c>
      <c r="D320" s="192" t="s">
        <v>274</v>
      </c>
      <c r="E320" s="193" t="s">
        <v>12846</v>
      </c>
      <c r="F320" s="194" t="s">
        <v>12847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12848</v>
      </c>
    </row>
    <row r="321" spans="1:65" s="13" customFormat="1" ht="11.25" x14ac:dyDescent="0.2">
      <c r="B321" s="210"/>
      <c r="C321" s="211"/>
      <c r="D321" s="212" t="s">
        <v>283</v>
      </c>
      <c r="E321" s="213" t="s">
        <v>1</v>
      </c>
      <c r="F321" s="214" t="s">
        <v>12689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 x14ac:dyDescent="0.2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 x14ac:dyDescent="0.2">
      <c r="B323" s="221"/>
      <c r="C323" s="222"/>
      <c r="D323" s="212" t="s">
        <v>283</v>
      </c>
      <c r="E323" s="223" t="s">
        <v>1</v>
      </c>
      <c r="F323" s="224" t="s">
        <v>12849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 x14ac:dyDescent="0.2">
      <c r="A324" s="34"/>
      <c r="B324" s="35"/>
      <c r="C324" s="192" t="s">
        <v>662</v>
      </c>
      <c r="D324" s="192" t="s">
        <v>274</v>
      </c>
      <c r="E324" s="193" t="s">
        <v>12850</v>
      </c>
      <c r="F324" s="194" t="s">
        <v>12851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12852</v>
      </c>
    </row>
    <row r="325" spans="1:65" s="13" customFormat="1" ht="11.25" x14ac:dyDescent="0.2">
      <c r="B325" s="210"/>
      <c r="C325" s="211"/>
      <c r="D325" s="212" t="s">
        <v>283</v>
      </c>
      <c r="E325" s="213" t="s">
        <v>1</v>
      </c>
      <c r="F325" s="214" t="s">
        <v>12689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 x14ac:dyDescent="0.2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 x14ac:dyDescent="0.2">
      <c r="B327" s="221"/>
      <c r="C327" s="222"/>
      <c r="D327" s="212" t="s">
        <v>283</v>
      </c>
      <c r="E327" s="223" t="s">
        <v>1</v>
      </c>
      <c r="F327" s="224" t="s">
        <v>12853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 x14ac:dyDescent="0.2">
      <c r="B328" s="221"/>
      <c r="C328" s="222"/>
      <c r="D328" s="212" t="s">
        <v>283</v>
      </c>
      <c r="E328" s="223" t="s">
        <v>1</v>
      </c>
      <c r="F328" s="224" t="s">
        <v>12786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 x14ac:dyDescent="0.2">
      <c r="A329" s="34"/>
      <c r="B329" s="35"/>
      <c r="C329" s="192" t="s">
        <v>667</v>
      </c>
      <c r="D329" s="192" t="s">
        <v>274</v>
      </c>
      <c r="E329" s="193" t="s">
        <v>12634</v>
      </c>
      <c r="F329" s="194" t="s">
        <v>12635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12854</v>
      </c>
    </row>
    <row r="330" spans="1:65" s="2" customFormat="1" ht="11.25" x14ac:dyDescent="0.2">
      <c r="A330" s="34"/>
      <c r="B330" s="35"/>
      <c r="C330" s="36"/>
      <c r="D330" s="205" t="s">
        <v>281</v>
      </c>
      <c r="E330" s="36"/>
      <c r="F330" s="206" t="s">
        <v>12637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 x14ac:dyDescent="0.2">
      <c r="B331" s="210"/>
      <c r="C331" s="211"/>
      <c r="D331" s="212" t="s">
        <v>283</v>
      </c>
      <c r="E331" s="213" t="s">
        <v>1</v>
      </c>
      <c r="F331" s="214" t="s">
        <v>11936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 x14ac:dyDescent="0.2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 x14ac:dyDescent="0.2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 x14ac:dyDescent="0.2">
      <c r="A334" s="34"/>
      <c r="B334" s="35"/>
      <c r="C334" s="232" t="s">
        <v>676</v>
      </c>
      <c r="D334" s="232" t="s">
        <v>394</v>
      </c>
      <c r="E334" s="233" t="s">
        <v>12638</v>
      </c>
      <c r="F334" s="234" t="s">
        <v>12639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12855</v>
      </c>
    </row>
    <row r="335" spans="1:65" s="13" customFormat="1" ht="11.25" x14ac:dyDescent="0.2">
      <c r="B335" s="210"/>
      <c r="C335" s="211"/>
      <c r="D335" s="212" t="s">
        <v>283</v>
      </c>
      <c r="E335" s="213" t="s">
        <v>1</v>
      </c>
      <c r="F335" s="214" t="s">
        <v>12856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 x14ac:dyDescent="0.2">
      <c r="B336" s="210"/>
      <c r="C336" s="211"/>
      <c r="D336" s="212" t="s">
        <v>283</v>
      </c>
      <c r="E336" s="213" t="s">
        <v>1</v>
      </c>
      <c r="F336" s="214" t="s">
        <v>12689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 x14ac:dyDescent="0.2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 x14ac:dyDescent="0.2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 x14ac:dyDescent="0.2">
      <c r="A339" s="34"/>
      <c r="B339" s="35"/>
      <c r="C339" s="192" t="s">
        <v>684</v>
      </c>
      <c r="D339" s="192" t="s">
        <v>274</v>
      </c>
      <c r="E339" s="193" t="s">
        <v>12857</v>
      </c>
      <c r="F339" s="194" t="s">
        <v>12858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12859</v>
      </c>
    </row>
    <row r="340" spans="1:65" s="2" customFormat="1" ht="11.25" x14ac:dyDescent="0.2">
      <c r="A340" s="34"/>
      <c r="B340" s="35"/>
      <c r="C340" s="36"/>
      <c r="D340" s="205" t="s">
        <v>281</v>
      </c>
      <c r="E340" s="36"/>
      <c r="F340" s="206" t="s">
        <v>12860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 x14ac:dyDescent="0.2">
      <c r="B341" s="210"/>
      <c r="C341" s="211"/>
      <c r="D341" s="212" t="s">
        <v>283</v>
      </c>
      <c r="E341" s="213" t="s">
        <v>1</v>
      </c>
      <c r="F341" s="214" t="s">
        <v>12689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 x14ac:dyDescent="0.2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 x14ac:dyDescent="0.2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 x14ac:dyDescent="0.2">
      <c r="A344" s="34"/>
      <c r="B344" s="35"/>
      <c r="C344" s="232" t="s">
        <v>692</v>
      </c>
      <c r="D344" s="232" t="s">
        <v>394</v>
      </c>
      <c r="E344" s="233" t="s">
        <v>12861</v>
      </c>
      <c r="F344" s="234" t="s">
        <v>12862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12863</v>
      </c>
    </row>
    <row r="345" spans="1:65" s="12" customFormat="1" ht="22.9" customHeight="1" x14ac:dyDescent="0.2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 x14ac:dyDescent="0.2">
      <c r="A346" s="34"/>
      <c r="B346" s="35"/>
      <c r="C346" s="192" t="s">
        <v>701</v>
      </c>
      <c r="D346" s="192" t="s">
        <v>274</v>
      </c>
      <c r="E346" s="193" t="s">
        <v>12673</v>
      </c>
      <c r="F346" s="194" t="s">
        <v>12864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12865</v>
      </c>
    </row>
    <row r="347" spans="1:65" s="13" customFormat="1" ht="11.25" x14ac:dyDescent="0.2">
      <c r="B347" s="210"/>
      <c r="C347" s="211"/>
      <c r="D347" s="212" t="s">
        <v>283</v>
      </c>
      <c r="E347" s="213" t="s">
        <v>1</v>
      </c>
      <c r="F347" s="214" t="s">
        <v>11936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 x14ac:dyDescent="0.2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 x14ac:dyDescent="0.2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 x14ac:dyDescent="0.2">
      <c r="A350" s="34"/>
      <c r="B350" s="35"/>
      <c r="C350" s="192" t="s">
        <v>713</v>
      </c>
      <c r="D350" s="192" t="s">
        <v>274</v>
      </c>
      <c r="E350" s="193" t="s">
        <v>12676</v>
      </c>
      <c r="F350" s="194" t="s">
        <v>12866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12867</v>
      </c>
    </row>
    <row r="351" spans="1:65" s="13" customFormat="1" ht="11.25" x14ac:dyDescent="0.2">
      <c r="B351" s="210"/>
      <c r="C351" s="211"/>
      <c r="D351" s="212" t="s">
        <v>283</v>
      </c>
      <c r="E351" s="213" t="s">
        <v>1</v>
      </c>
      <c r="F351" s="214" t="s">
        <v>11936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 x14ac:dyDescent="0.2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 x14ac:dyDescent="0.2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 x14ac:dyDescent="0.2">
      <c r="B354" s="176"/>
      <c r="C354" s="177"/>
      <c r="D354" s="178" t="s">
        <v>75</v>
      </c>
      <c r="E354" s="190" t="s">
        <v>1082</v>
      </c>
      <c r="F354" s="190" t="s">
        <v>8647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 x14ac:dyDescent="0.2">
      <c r="A355" s="34"/>
      <c r="B355" s="35"/>
      <c r="C355" s="192" t="s">
        <v>718</v>
      </c>
      <c r="D355" s="192" t="s">
        <v>274</v>
      </c>
      <c r="E355" s="193" t="s">
        <v>12679</v>
      </c>
      <c r="F355" s="194" t="s">
        <v>12680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12868</v>
      </c>
    </row>
    <row r="356" spans="1:65" s="2" customFormat="1" ht="11.25" x14ac:dyDescent="0.2">
      <c r="A356" s="34"/>
      <c r="B356" s="35"/>
      <c r="C356" s="36"/>
      <c r="D356" s="205" t="s">
        <v>281</v>
      </c>
      <c r="E356" s="36"/>
      <c r="F356" s="206" t="s">
        <v>12682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 x14ac:dyDescent="0.2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9tfaJbxT1KUSFhqAw5SvhBlW4DZEeQkw1+LJQuStQDojHd66bFqJP3MxYuJLt1xHE3qBmtLjCMaGdZdZzs1UjA==" saltValue="yW8L+DFl26DOHptKjQhhrnOlKTcz+irMSyVa6vOHpRWZT1ZNoR+be89mOF27CORA0gyqwdsEI5qcOvyIPe0RJA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12869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6029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6034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6031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12870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12871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 x14ac:dyDescent="0.2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45233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 x14ac:dyDescent="0.2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 x14ac:dyDescent="0.2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 x14ac:dyDescent="0.2">
      <c r="B125" s="176"/>
      <c r="C125" s="177"/>
      <c r="D125" s="178" t="s">
        <v>75</v>
      </c>
      <c r="E125" s="190" t="s">
        <v>6476</v>
      </c>
      <c r="F125" s="190" t="s">
        <v>6477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 x14ac:dyDescent="0.2">
      <c r="A126" s="34"/>
      <c r="B126" s="35"/>
      <c r="C126" s="192" t="s">
        <v>16</v>
      </c>
      <c r="D126" s="192" t="s">
        <v>274</v>
      </c>
      <c r="E126" s="193" t="s">
        <v>6478</v>
      </c>
      <c r="F126" s="194" t="s">
        <v>6479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12872</v>
      </c>
    </row>
    <row r="127" spans="1:65" s="14" customFormat="1" ht="11.25" x14ac:dyDescent="0.2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 x14ac:dyDescent="0.2">
      <c r="A128" s="34"/>
      <c r="B128" s="35"/>
      <c r="C128" s="232" t="s">
        <v>84</v>
      </c>
      <c r="D128" s="232" t="s">
        <v>394</v>
      </c>
      <c r="E128" s="233" t="s">
        <v>12873</v>
      </c>
      <c r="F128" s="234" t="s">
        <v>12874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12875</v>
      </c>
    </row>
    <row r="129" spans="1:65" s="13" customFormat="1" ht="11.25" x14ac:dyDescent="0.2">
      <c r="B129" s="210"/>
      <c r="C129" s="211"/>
      <c r="D129" s="212" t="s">
        <v>283</v>
      </c>
      <c r="E129" s="213" t="s">
        <v>1</v>
      </c>
      <c r="F129" s="214" t="s">
        <v>12876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 x14ac:dyDescent="0.2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 x14ac:dyDescent="0.2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 x14ac:dyDescent="0.2">
      <c r="A132" s="34"/>
      <c r="B132" s="35"/>
      <c r="C132" s="192" t="s">
        <v>291</v>
      </c>
      <c r="D132" s="192" t="s">
        <v>274</v>
      </c>
      <c r="E132" s="193" t="s">
        <v>6448</v>
      </c>
      <c r="F132" s="194" t="s">
        <v>6449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12877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6451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 x14ac:dyDescent="0.2">
      <c r="B134" s="210"/>
      <c r="C134" s="211"/>
      <c r="D134" s="212" t="s">
        <v>283</v>
      </c>
      <c r="E134" s="213" t="s">
        <v>1</v>
      </c>
      <c r="F134" s="214" t="s">
        <v>12876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 x14ac:dyDescent="0.2">
      <c r="A136" s="34"/>
      <c r="B136" s="35"/>
      <c r="C136" s="232" t="s">
        <v>279</v>
      </c>
      <c r="D136" s="232" t="s">
        <v>394</v>
      </c>
      <c r="E136" s="233" t="s">
        <v>6650</v>
      </c>
      <c r="F136" s="234" t="s">
        <v>6651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12878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12876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 x14ac:dyDescent="0.2">
      <c r="B139" s="176"/>
      <c r="C139" s="177"/>
      <c r="D139" s="178" t="s">
        <v>75</v>
      </c>
      <c r="E139" s="190" t="s">
        <v>4774</v>
      </c>
      <c r="F139" s="190" t="s">
        <v>6052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 x14ac:dyDescent="0.2">
      <c r="A140" s="34"/>
      <c r="B140" s="35"/>
      <c r="C140" s="192" t="s">
        <v>4523</v>
      </c>
      <c r="D140" s="192" t="s">
        <v>274</v>
      </c>
      <c r="E140" s="193" t="s">
        <v>6571</v>
      </c>
      <c r="F140" s="194" t="s">
        <v>6572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12879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6574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12876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 x14ac:dyDescent="0.2">
      <c r="A144" s="34"/>
      <c r="B144" s="35"/>
      <c r="C144" s="192" t="s">
        <v>305</v>
      </c>
      <c r="D144" s="192" t="s">
        <v>274</v>
      </c>
      <c r="E144" s="193" t="s">
        <v>6582</v>
      </c>
      <c r="F144" s="194" t="s">
        <v>6583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12880</v>
      </c>
    </row>
    <row r="145" spans="1:65" s="2" customFormat="1" ht="11.25" x14ac:dyDescent="0.2">
      <c r="A145" s="34"/>
      <c r="B145" s="35"/>
      <c r="C145" s="36"/>
      <c r="D145" s="205" t="s">
        <v>281</v>
      </c>
      <c r="E145" s="36"/>
      <c r="F145" s="206" t="s">
        <v>6585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12876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 x14ac:dyDescent="0.2">
      <c r="B148" s="176"/>
      <c r="C148" s="177"/>
      <c r="D148" s="178" t="s">
        <v>75</v>
      </c>
      <c r="E148" s="190" t="s">
        <v>5769</v>
      </c>
      <c r="F148" s="190" t="s">
        <v>5770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 x14ac:dyDescent="0.2">
      <c r="A149" s="34"/>
      <c r="B149" s="35"/>
      <c r="C149" s="192" t="s">
        <v>4532</v>
      </c>
      <c r="D149" s="192" t="s">
        <v>274</v>
      </c>
      <c r="E149" s="193" t="s">
        <v>6639</v>
      </c>
      <c r="F149" s="194" t="s">
        <v>6640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12881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6642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12876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 x14ac:dyDescent="0.2">
      <c r="B153" s="176"/>
      <c r="C153" s="177"/>
      <c r="D153" s="178" t="s">
        <v>75</v>
      </c>
      <c r="E153" s="190" t="s">
        <v>12882</v>
      </c>
      <c r="F153" s="190" t="s">
        <v>12883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 x14ac:dyDescent="0.2">
      <c r="A154" s="34"/>
      <c r="B154" s="35"/>
      <c r="C154" s="192" t="s">
        <v>313</v>
      </c>
      <c r="D154" s="192" t="s">
        <v>274</v>
      </c>
      <c r="E154" s="193" t="s">
        <v>12884</v>
      </c>
      <c r="F154" s="194" t="s">
        <v>12885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12886</v>
      </c>
    </row>
    <row r="155" spans="1:65" s="13" customFormat="1" ht="11.25" x14ac:dyDescent="0.2">
      <c r="B155" s="210"/>
      <c r="C155" s="211"/>
      <c r="D155" s="212" t="s">
        <v>283</v>
      </c>
      <c r="E155" s="213" t="s">
        <v>1</v>
      </c>
      <c r="F155" s="214" t="s">
        <v>12876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 x14ac:dyDescent="0.2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 x14ac:dyDescent="0.2">
      <c r="A157" s="34"/>
      <c r="B157" s="35"/>
      <c r="C157" s="232" t="s">
        <v>2526</v>
      </c>
      <c r="D157" s="232" t="s">
        <v>394</v>
      </c>
      <c r="E157" s="233" t="s">
        <v>12887</v>
      </c>
      <c r="F157" s="234" t="s">
        <v>12888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12889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12876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 x14ac:dyDescent="0.2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11666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12890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 x14ac:dyDescent="0.2">
      <c r="A163" s="34"/>
      <c r="B163" s="35"/>
      <c r="C163" s="232" t="s">
        <v>320</v>
      </c>
      <c r="D163" s="232" t="s">
        <v>394</v>
      </c>
      <c r="E163" s="233" t="s">
        <v>12891</v>
      </c>
      <c r="F163" s="234" t="s">
        <v>12892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12893</v>
      </c>
    </row>
    <row r="164" spans="1:65" s="13" customFormat="1" ht="11.25" x14ac:dyDescent="0.2">
      <c r="B164" s="210"/>
      <c r="C164" s="211"/>
      <c r="D164" s="212" t="s">
        <v>283</v>
      </c>
      <c r="E164" s="213" t="s">
        <v>1</v>
      </c>
      <c r="F164" s="214" t="s">
        <v>12876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 x14ac:dyDescent="0.2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 x14ac:dyDescent="0.2">
      <c r="B167" s="210"/>
      <c r="C167" s="211"/>
      <c r="D167" s="212" t="s">
        <v>283</v>
      </c>
      <c r="E167" s="213" t="s">
        <v>1</v>
      </c>
      <c r="F167" s="214" t="s">
        <v>11666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232" t="s">
        <v>330</v>
      </c>
      <c r="D169" s="232" t="s">
        <v>394</v>
      </c>
      <c r="E169" s="233" t="s">
        <v>12894</v>
      </c>
      <c r="F169" s="234" t="s">
        <v>12895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12896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12876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 x14ac:dyDescent="0.2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 x14ac:dyDescent="0.2">
      <c r="B173" s="210"/>
      <c r="C173" s="211"/>
      <c r="D173" s="212" t="s">
        <v>283</v>
      </c>
      <c r="E173" s="213" t="s">
        <v>1</v>
      </c>
      <c r="F173" s="214" t="s">
        <v>11666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344</v>
      </c>
      <c r="D175" s="232" t="s">
        <v>394</v>
      </c>
      <c r="E175" s="233" t="s">
        <v>12897</v>
      </c>
      <c r="F175" s="234" t="s">
        <v>12898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12899</v>
      </c>
    </row>
    <row r="176" spans="1:65" s="13" customFormat="1" ht="11.25" x14ac:dyDescent="0.2">
      <c r="B176" s="210"/>
      <c r="C176" s="211"/>
      <c r="D176" s="212" t="s">
        <v>283</v>
      </c>
      <c r="E176" s="213" t="s">
        <v>1</v>
      </c>
      <c r="F176" s="214" t="s">
        <v>12876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 x14ac:dyDescent="0.2">
      <c r="B179" s="210"/>
      <c r="C179" s="211"/>
      <c r="D179" s="212" t="s">
        <v>283</v>
      </c>
      <c r="E179" s="213" t="s">
        <v>1</v>
      </c>
      <c r="F179" s="214" t="s">
        <v>11666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 x14ac:dyDescent="0.2">
      <c r="A181" s="34"/>
      <c r="B181" s="35"/>
      <c r="C181" s="232" t="s">
        <v>4822</v>
      </c>
      <c r="D181" s="232" t="s">
        <v>394</v>
      </c>
      <c r="E181" s="233" t="s">
        <v>12900</v>
      </c>
      <c r="F181" s="234" t="s">
        <v>12901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12876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12903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 x14ac:dyDescent="0.2">
      <c r="B185" s="210"/>
      <c r="C185" s="211"/>
      <c r="D185" s="212" t="s">
        <v>283</v>
      </c>
      <c r="E185" s="213" t="s">
        <v>1</v>
      </c>
      <c r="F185" s="214" t="s">
        <v>11666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12904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 x14ac:dyDescent="0.2">
      <c r="A187" s="34"/>
      <c r="B187" s="35"/>
      <c r="C187" s="232" t="s">
        <v>5118</v>
      </c>
      <c r="D187" s="232" t="s">
        <v>394</v>
      </c>
      <c r="E187" s="233" t="s">
        <v>12905</v>
      </c>
      <c r="F187" s="234" t="s">
        <v>12906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12907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12876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 x14ac:dyDescent="0.2">
      <c r="B189" s="221"/>
      <c r="C189" s="222"/>
      <c r="D189" s="212" t="s">
        <v>283</v>
      </c>
      <c r="E189" s="223" t="s">
        <v>1</v>
      </c>
      <c r="F189" s="224" t="s">
        <v>12903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 x14ac:dyDescent="0.2">
      <c r="B191" s="210"/>
      <c r="C191" s="211"/>
      <c r="D191" s="212" t="s">
        <v>283</v>
      </c>
      <c r="E191" s="213" t="s">
        <v>1</v>
      </c>
      <c r="F191" s="214" t="s">
        <v>11666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12904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 x14ac:dyDescent="0.2">
      <c r="A193" s="34"/>
      <c r="B193" s="35"/>
      <c r="C193" s="232" t="s">
        <v>8</v>
      </c>
      <c r="D193" s="232" t="s">
        <v>394</v>
      </c>
      <c r="E193" s="233" t="s">
        <v>12908</v>
      </c>
      <c r="F193" s="234" t="s">
        <v>12909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12910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12876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12903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 x14ac:dyDescent="0.2">
      <c r="B197" s="210"/>
      <c r="C197" s="211"/>
      <c r="D197" s="212" t="s">
        <v>283</v>
      </c>
      <c r="E197" s="213" t="s">
        <v>1</v>
      </c>
      <c r="F197" s="214" t="s">
        <v>11666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12904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 x14ac:dyDescent="0.2">
      <c r="A199" s="34"/>
      <c r="B199" s="35"/>
      <c r="C199" s="232" t="s">
        <v>358</v>
      </c>
      <c r="D199" s="232" t="s">
        <v>394</v>
      </c>
      <c r="E199" s="233" t="s">
        <v>12911</v>
      </c>
      <c r="F199" s="234" t="s">
        <v>12912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12913</v>
      </c>
    </row>
    <row r="200" spans="1:65" s="13" customFormat="1" ht="11.25" x14ac:dyDescent="0.2">
      <c r="B200" s="210"/>
      <c r="C200" s="211"/>
      <c r="D200" s="212" t="s">
        <v>283</v>
      </c>
      <c r="E200" s="213" t="s">
        <v>1</v>
      </c>
      <c r="F200" s="214" t="s">
        <v>12876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 x14ac:dyDescent="0.2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 x14ac:dyDescent="0.2">
      <c r="B203" s="210"/>
      <c r="C203" s="211"/>
      <c r="D203" s="212" t="s">
        <v>283</v>
      </c>
      <c r="E203" s="213" t="s">
        <v>1</v>
      </c>
      <c r="F203" s="214" t="s">
        <v>11666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 x14ac:dyDescent="0.2">
      <c r="A205" s="34"/>
      <c r="B205" s="35"/>
      <c r="C205" s="232" t="s">
        <v>363</v>
      </c>
      <c r="D205" s="232" t="s">
        <v>394</v>
      </c>
      <c r="E205" s="233" t="s">
        <v>12914</v>
      </c>
      <c r="F205" s="234" t="s">
        <v>12915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12916</v>
      </c>
    </row>
    <row r="206" spans="1:65" s="13" customFormat="1" ht="11.25" x14ac:dyDescent="0.2">
      <c r="B206" s="210"/>
      <c r="C206" s="211"/>
      <c r="D206" s="212" t="s">
        <v>283</v>
      </c>
      <c r="E206" s="213" t="s">
        <v>1</v>
      </c>
      <c r="F206" s="214" t="s">
        <v>12876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 x14ac:dyDescent="0.2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 x14ac:dyDescent="0.2">
      <c r="B209" s="210"/>
      <c r="C209" s="211"/>
      <c r="D209" s="212" t="s">
        <v>283</v>
      </c>
      <c r="E209" s="213" t="s">
        <v>1</v>
      </c>
      <c r="F209" s="214" t="s">
        <v>11666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12917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 x14ac:dyDescent="0.2">
      <c r="A211" s="34"/>
      <c r="B211" s="35"/>
      <c r="C211" s="232" t="s">
        <v>368</v>
      </c>
      <c r="D211" s="232" t="s">
        <v>394</v>
      </c>
      <c r="E211" s="233" t="s">
        <v>12918</v>
      </c>
      <c r="F211" s="234" t="s">
        <v>12919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12920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12876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 x14ac:dyDescent="0.2">
      <c r="B215" s="210"/>
      <c r="C215" s="211"/>
      <c r="D215" s="212" t="s">
        <v>283</v>
      </c>
      <c r="E215" s="213" t="s">
        <v>1</v>
      </c>
      <c r="F215" s="214" t="s">
        <v>11666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12921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 x14ac:dyDescent="0.2">
      <c r="A217" s="34"/>
      <c r="B217" s="35"/>
      <c r="C217" s="232" t="s">
        <v>5992</v>
      </c>
      <c r="D217" s="232" t="s">
        <v>394</v>
      </c>
      <c r="E217" s="233" t="s">
        <v>12922</v>
      </c>
      <c r="F217" s="234" t="s">
        <v>12923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12924</v>
      </c>
    </row>
    <row r="218" spans="1:65" s="13" customFormat="1" ht="11.25" x14ac:dyDescent="0.2">
      <c r="B218" s="210"/>
      <c r="C218" s="211"/>
      <c r="D218" s="212" t="s">
        <v>283</v>
      </c>
      <c r="E218" s="213" t="s">
        <v>1</v>
      </c>
      <c r="F218" s="214" t="s">
        <v>12876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 x14ac:dyDescent="0.2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 x14ac:dyDescent="0.2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 x14ac:dyDescent="0.2">
      <c r="B221" s="210"/>
      <c r="C221" s="211"/>
      <c r="D221" s="212" t="s">
        <v>283</v>
      </c>
      <c r="E221" s="213" t="s">
        <v>1</v>
      </c>
      <c r="F221" s="214" t="s">
        <v>11666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12925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 x14ac:dyDescent="0.2">
      <c r="A223" s="34"/>
      <c r="B223" s="35"/>
      <c r="C223" s="192" t="s">
        <v>377</v>
      </c>
      <c r="D223" s="192" t="s">
        <v>274</v>
      </c>
      <c r="E223" s="193" t="s">
        <v>6586</v>
      </c>
      <c r="F223" s="194" t="s">
        <v>6587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12926</v>
      </c>
    </row>
    <row r="224" spans="1:65" s="2" customFormat="1" ht="11.25" x14ac:dyDescent="0.2">
      <c r="A224" s="34"/>
      <c r="B224" s="35"/>
      <c r="C224" s="36"/>
      <c r="D224" s="205" t="s">
        <v>281</v>
      </c>
      <c r="E224" s="36"/>
      <c r="F224" s="206" t="s">
        <v>6589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 x14ac:dyDescent="0.2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 x14ac:dyDescent="0.2">
      <c r="A226" s="34"/>
      <c r="B226" s="35"/>
      <c r="C226" s="192" t="s">
        <v>7</v>
      </c>
      <c r="D226" s="192" t="s">
        <v>274</v>
      </c>
      <c r="E226" s="193" t="s">
        <v>12927</v>
      </c>
      <c r="F226" s="194" t="s">
        <v>12928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12929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 x14ac:dyDescent="0.2">
      <c r="A228" s="34"/>
      <c r="B228" s="35"/>
      <c r="C228" s="192" t="s">
        <v>393</v>
      </c>
      <c r="D228" s="192" t="s">
        <v>274</v>
      </c>
      <c r="E228" s="193" t="s">
        <v>12930</v>
      </c>
      <c r="F228" s="194" t="s">
        <v>12931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12932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 x14ac:dyDescent="0.2">
      <c r="A230" s="34"/>
      <c r="B230" s="35"/>
      <c r="C230" s="192" t="s">
        <v>399</v>
      </c>
      <c r="D230" s="192" t="s">
        <v>274</v>
      </c>
      <c r="E230" s="193" t="s">
        <v>6507</v>
      </c>
      <c r="F230" s="194" t="s">
        <v>6508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12933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 x14ac:dyDescent="0.2">
      <c r="A232" s="34"/>
      <c r="B232" s="35"/>
      <c r="C232" s="192" t="s">
        <v>413</v>
      </c>
      <c r="D232" s="192" t="s">
        <v>274</v>
      </c>
      <c r="E232" s="193" t="s">
        <v>12934</v>
      </c>
      <c r="F232" s="194" t="s">
        <v>12935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12936</v>
      </c>
    </row>
    <row r="233" spans="1:65" s="14" customFormat="1" ht="11.25" x14ac:dyDescent="0.2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 x14ac:dyDescent="0.2">
      <c r="A234" s="34"/>
      <c r="B234" s="35"/>
      <c r="C234" s="192" t="s">
        <v>417</v>
      </c>
      <c r="D234" s="192" t="s">
        <v>274</v>
      </c>
      <c r="E234" s="193" t="s">
        <v>12937</v>
      </c>
      <c r="F234" s="194" t="s">
        <v>12938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12939</v>
      </c>
    </row>
    <row r="235" spans="1:65" s="14" customFormat="1" ht="11.25" x14ac:dyDescent="0.2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 x14ac:dyDescent="0.2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QCMRfR6xy3G84RQmBUW3LLhEwpZqvYBWbB2MrRtynsq3WeGRWutIXT3zlFDSvxdYENPx4QdTxMLMgmZyrsPT3Q==" saltValue="y4lYzrNVdfu4d9x+mhBpqVAL/PT/GPlTxco++UioVn71KUoXSMXyMTIkC6m0Vto5rURi7T3TEr98dPx64bHs1g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12940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12941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12942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12943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12944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 x14ac:dyDescent="0.2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 x14ac:dyDescent="0.2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 x14ac:dyDescent="0.2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 x14ac:dyDescent="0.2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 x14ac:dyDescent="0.2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 x14ac:dyDescent="0.2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 x14ac:dyDescent="0.2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 x14ac:dyDescent="0.2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45233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 x14ac:dyDescent="0.2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 x14ac:dyDescent="0.2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 x14ac:dyDescent="0.25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 x14ac:dyDescent="0.2">
      <c r="B120" s="176"/>
      <c r="C120" s="177"/>
      <c r="D120" s="178" t="s">
        <v>75</v>
      </c>
      <c r="E120" s="179" t="s">
        <v>7981</v>
      </c>
      <c r="F120" s="179" t="s">
        <v>12945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 x14ac:dyDescent="0.2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12946</v>
      </c>
      <c r="G121" s="195" t="s">
        <v>5239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 x14ac:dyDescent="0.2">
      <c r="B122" s="210"/>
      <c r="C122" s="211"/>
      <c r="D122" s="212" t="s">
        <v>283</v>
      </c>
      <c r="E122" s="213" t="s">
        <v>1</v>
      </c>
      <c r="F122" s="214" t="s">
        <v>12947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 x14ac:dyDescent="0.2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 x14ac:dyDescent="0.2">
      <c r="B124" s="246"/>
      <c r="C124" s="247"/>
      <c r="D124" s="212" t="s">
        <v>283</v>
      </c>
      <c r="E124" s="248" t="s">
        <v>1</v>
      </c>
      <c r="F124" s="249" t="s">
        <v>5939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 x14ac:dyDescent="0.2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12948</v>
      </c>
      <c r="G125" s="195" t="s">
        <v>5239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 x14ac:dyDescent="0.2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12949</v>
      </c>
      <c r="G126" s="195" t="s">
        <v>5239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 x14ac:dyDescent="0.2">
      <c r="B127" s="210"/>
      <c r="C127" s="211"/>
      <c r="D127" s="212" t="s">
        <v>283</v>
      </c>
      <c r="E127" s="213" t="s">
        <v>1</v>
      </c>
      <c r="F127" s="214" t="s">
        <v>12950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 x14ac:dyDescent="0.2">
      <c r="B129" s="246"/>
      <c r="C129" s="247"/>
      <c r="D129" s="212" t="s">
        <v>283</v>
      </c>
      <c r="E129" s="248" t="s">
        <v>1</v>
      </c>
      <c r="F129" s="249" t="s">
        <v>5939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 x14ac:dyDescent="0.2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12951</v>
      </c>
      <c r="G130" s="195" t="s">
        <v>5239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 x14ac:dyDescent="0.2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12952</v>
      </c>
      <c r="G131" s="195" t="s">
        <v>5239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 x14ac:dyDescent="0.2">
      <c r="B132" s="210"/>
      <c r="C132" s="211"/>
      <c r="D132" s="212" t="s">
        <v>283</v>
      </c>
      <c r="E132" s="213" t="s">
        <v>1</v>
      </c>
      <c r="F132" s="214" t="s">
        <v>12953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 x14ac:dyDescent="0.2">
      <c r="B134" s="246"/>
      <c r="C134" s="247"/>
      <c r="D134" s="212" t="s">
        <v>283</v>
      </c>
      <c r="E134" s="248" t="s">
        <v>1</v>
      </c>
      <c r="F134" s="249" t="s">
        <v>5939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 x14ac:dyDescent="0.2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12954</v>
      </c>
      <c r="G135" s="195" t="s">
        <v>5239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 x14ac:dyDescent="0.2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12955</v>
      </c>
      <c r="G136" s="195" t="s">
        <v>5239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5118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12956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 x14ac:dyDescent="0.2">
      <c r="B139" s="246"/>
      <c r="C139" s="247"/>
      <c r="D139" s="212" t="s">
        <v>283</v>
      </c>
      <c r="E139" s="248" t="s">
        <v>1</v>
      </c>
      <c r="F139" s="249" t="s">
        <v>5939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 x14ac:dyDescent="0.2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12957</v>
      </c>
      <c r="G140" s="195" t="s">
        <v>5239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 x14ac:dyDescent="0.2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12958</v>
      </c>
      <c r="G141" s="195" t="s">
        <v>5239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12959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 x14ac:dyDescent="0.2">
      <c r="B144" s="246"/>
      <c r="C144" s="247"/>
      <c r="D144" s="212" t="s">
        <v>283</v>
      </c>
      <c r="E144" s="248" t="s">
        <v>1</v>
      </c>
      <c r="F144" s="249" t="s">
        <v>5939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 x14ac:dyDescent="0.2">
      <c r="B145" s="176"/>
      <c r="C145" s="177"/>
      <c r="D145" s="178" t="s">
        <v>75</v>
      </c>
      <c r="E145" s="179" t="s">
        <v>7983</v>
      </c>
      <c r="F145" s="179" t="s">
        <v>12960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 x14ac:dyDescent="0.2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12961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 x14ac:dyDescent="0.2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12962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 x14ac:dyDescent="0.2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12963</v>
      </c>
      <c r="G148" s="195" t="s">
        <v>5239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 x14ac:dyDescent="0.2">
      <c r="A149" s="34"/>
      <c r="B149" s="35"/>
      <c r="C149" s="192" t="s">
        <v>4822</v>
      </c>
      <c r="D149" s="192" t="s">
        <v>274</v>
      </c>
      <c r="E149" s="193" t="s">
        <v>4822</v>
      </c>
      <c r="F149" s="194" t="s">
        <v>12964</v>
      </c>
      <c r="G149" s="195" t="s">
        <v>5239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 x14ac:dyDescent="0.2">
      <c r="A150" s="34"/>
      <c r="B150" s="35"/>
      <c r="C150" s="192" t="s">
        <v>5118</v>
      </c>
      <c r="D150" s="192" t="s">
        <v>274</v>
      </c>
      <c r="E150" s="193" t="s">
        <v>5118</v>
      </c>
      <c r="F150" s="194" t="s">
        <v>12965</v>
      </c>
      <c r="G150" s="195" t="s">
        <v>12966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 x14ac:dyDescent="0.2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12967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 x14ac:dyDescent="0.2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12968</v>
      </c>
      <c r="G152" s="195" t="s">
        <v>12969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 x14ac:dyDescent="0.2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12970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 x14ac:dyDescent="0.2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12971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 x14ac:dyDescent="0.2">
      <c r="B155" s="176"/>
      <c r="C155" s="177"/>
      <c r="D155" s="178" t="s">
        <v>75</v>
      </c>
      <c r="E155" s="179" t="s">
        <v>8017</v>
      </c>
      <c r="F155" s="179" t="s">
        <v>12972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 x14ac:dyDescent="0.2">
      <c r="A156" s="34"/>
      <c r="B156" s="35"/>
      <c r="C156" s="192" t="s">
        <v>5992</v>
      </c>
      <c r="D156" s="192" t="s">
        <v>274</v>
      </c>
      <c r="E156" s="193" t="s">
        <v>12973</v>
      </c>
      <c r="F156" s="194" t="s">
        <v>12974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12975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 x14ac:dyDescent="0.2">
      <c r="B160" s="221"/>
      <c r="C160" s="222"/>
      <c r="D160" s="212" t="s">
        <v>283</v>
      </c>
      <c r="E160" s="223" t="s">
        <v>1</v>
      </c>
      <c r="F160" s="224" t="s">
        <v>12976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 x14ac:dyDescent="0.2">
      <c r="A161" s="34"/>
      <c r="B161" s="35"/>
      <c r="C161" s="192" t="s">
        <v>377</v>
      </c>
      <c r="D161" s="192" t="s">
        <v>274</v>
      </c>
      <c r="E161" s="193" t="s">
        <v>12977</v>
      </c>
      <c r="F161" s="194" t="s">
        <v>12978</v>
      </c>
      <c r="G161" s="195" t="s">
        <v>5239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 x14ac:dyDescent="0.2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12979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 x14ac:dyDescent="0.2">
      <c r="A165" s="34"/>
      <c r="B165" s="35"/>
      <c r="C165" s="192" t="s">
        <v>7</v>
      </c>
      <c r="D165" s="192" t="s">
        <v>274</v>
      </c>
      <c r="E165" s="193" t="s">
        <v>12980</v>
      </c>
      <c r="F165" s="194" t="s">
        <v>12981</v>
      </c>
      <c r="G165" s="195" t="s">
        <v>5239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 x14ac:dyDescent="0.2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5025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393</v>
      </c>
      <c r="D169" s="192" t="s">
        <v>274</v>
      </c>
      <c r="E169" s="193" t="s">
        <v>12982</v>
      </c>
      <c r="F169" s="194" t="s">
        <v>12983</v>
      </c>
      <c r="G169" s="195" t="s">
        <v>5239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 x14ac:dyDescent="0.2">
      <c r="A173" s="34"/>
      <c r="B173" s="35"/>
      <c r="C173" s="192" t="s">
        <v>399</v>
      </c>
      <c r="D173" s="192" t="s">
        <v>274</v>
      </c>
      <c r="E173" s="193" t="s">
        <v>12984</v>
      </c>
      <c r="F173" s="194" t="s">
        <v>12985</v>
      </c>
      <c r="G173" s="195" t="s">
        <v>5239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 x14ac:dyDescent="0.2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 x14ac:dyDescent="0.2">
      <c r="A177" s="34"/>
      <c r="B177" s="35"/>
      <c r="C177" s="192" t="s">
        <v>413</v>
      </c>
      <c r="D177" s="192" t="s">
        <v>274</v>
      </c>
      <c r="E177" s="193" t="s">
        <v>12986</v>
      </c>
      <c r="F177" s="194" t="s">
        <v>12987</v>
      </c>
      <c r="G177" s="195" t="s">
        <v>5239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 x14ac:dyDescent="0.2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 x14ac:dyDescent="0.2">
      <c r="A181" s="34"/>
      <c r="B181" s="35"/>
      <c r="C181" s="192" t="s">
        <v>417</v>
      </c>
      <c r="D181" s="192" t="s">
        <v>274</v>
      </c>
      <c r="E181" s="193" t="s">
        <v>12988</v>
      </c>
      <c r="F181" s="194" t="s">
        <v>12989</v>
      </c>
      <c r="G181" s="195" t="s">
        <v>5239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 x14ac:dyDescent="0.2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 x14ac:dyDescent="0.2">
      <c r="A185" s="34"/>
      <c r="B185" s="35"/>
      <c r="C185" s="192" t="s">
        <v>431</v>
      </c>
      <c r="D185" s="192" t="s">
        <v>274</v>
      </c>
      <c r="E185" s="193" t="s">
        <v>12990</v>
      </c>
      <c r="F185" s="194" t="s">
        <v>12991</v>
      </c>
      <c r="G185" s="195" t="s">
        <v>5239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 x14ac:dyDescent="0.2">
      <c r="A189" s="34"/>
      <c r="B189" s="35"/>
      <c r="C189" s="192" t="s">
        <v>448</v>
      </c>
      <c r="D189" s="192" t="s">
        <v>274</v>
      </c>
      <c r="E189" s="193" t="s">
        <v>12992</v>
      </c>
      <c r="F189" s="194" t="s">
        <v>12993</v>
      </c>
      <c r="G189" s="195" t="s">
        <v>5239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 x14ac:dyDescent="0.2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 x14ac:dyDescent="0.2">
      <c r="B192" s="221"/>
      <c r="C192" s="222"/>
      <c r="D192" s="212" t="s">
        <v>283</v>
      </c>
      <c r="E192" s="223" t="s">
        <v>1</v>
      </c>
      <c r="F192" s="224" t="s">
        <v>12979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 x14ac:dyDescent="0.2">
      <c r="A193" s="34"/>
      <c r="B193" s="35"/>
      <c r="C193" s="192" t="s">
        <v>453</v>
      </c>
      <c r="D193" s="192" t="s">
        <v>274</v>
      </c>
      <c r="E193" s="193" t="s">
        <v>12994</v>
      </c>
      <c r="F193" s="194" t="s">
        <v>12995</v>
      </c>
      <c r="G193" s="195" t="s">
        <v>5239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 x14ac:dyDescent="0.2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12996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 x14ac:dyDescent="0.2">
      <c r="A197" s="34"/>
      <c r="B197" s="35"/>
      <c r="C197" s="192" t="s">
        <v>464</v>
      </c>
      <c r="D197" s="192" t="s">
        <v>274</v>
      </c>
      <c r="E197" s="193" t="s">
        <v>12997</v>
      </c>
      <c r="F197" s="194" t="s">
        <v>12998</v>
      </c>
      <c r="G197" s="195" t="s">
        <v>5239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 x14ac:dyDescent="0.2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 x14ac:dyDescent="0.2">
      <c r="A201" s="34"/>
      <c r="B201" s="35"/>
      <c r="C201" s="192" t="s">
        <v>471</v>
      </c>
      <c r="D201" s="192" t="s">
        <v>274</v>
      </c>
      <c r="E201" s="193" t="s">
        <v>12999</v>
      </c>
      <c r="F201" s="194" t="s">
        <v>13000</v>
      </c>
      <c r="G201" s="195" t="s">
        <v>5239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 x14ac:dyDescent="0.2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476</v>
      </c>
      <c r="D205" s="192" t="s">
        <v>274</v>
      </c>
      <c r="E205" s="193" t="s">
        <v>13001</v>
      </c>
      <c r="F205" s="194" t="s">
        <v>13002</v>
      </c>
      <c r="G205" s="195" t="s">
        <v>5239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 x14ac:dyDescent="0.2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 x14ac:dyDescent="0.2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 x14ac:dyDescent="0.2">
      <c r="A209" s="34"/>
      <c r="B209" s="35"/>
      <c r="C209" s="192" t="s">
        <v>483</v>
      </c>
      <c r="D209" s="192" t="s">
        <v>274</v>
      </c>
      <c r="E209" s="193" t="s">
        <v>13003</v>
      </c>
      <c r="F209" s="194" t="s">
        <v>13004</v>
      </c>
      <c r="G209" s="195" t="s">
        <v>5239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 x14ac:dyDescent="0.2">
      <c r="A213" s="34"/>
      <c r="B213" s="35"/>
      <c r="C213" s="192" t="s">
        <v>491</v>
      </c>
      <c r="D213" s="192" t="s">
        <v>274</v>
      </c>
      <c r="E213" s="193" t="s">
        <v>13005</v>
      </c>
      <c r="F213" s="194" t="s">
        <v>13006</v>
      </c>
      <c r="G213" s="195" t="s">
        <v>5239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 x14ac:dyDescent="0.2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 x14ac:dyDescent="0.2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 x14ac:dyDescent="0.2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 x14ac:dyDescent="0.2">
      <c r="A217" s="34"/>
      <c r="B217" s="35"/>
      <c r="C217" s="192" t="s">
        <v>496</v>
      </c>
      <c r="D217" s="192" t="s">
        <v>274</v>
      </c>
      <c r="E217" s="193" t="s">
        <v>13007</v>
      </c>
      <c r="F217" s="194" t="s">
        <v>13008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 x14ac:dyDescent="0.2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 x14ac:dyDescent="0.2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 x14ac:dyDescent="0.2">
      <c r="A221" s="34"/>
      <c r="B221" s="35"/>
      <c r="C221" s="192" t="s">
        <v>504</v>
      </c>
      <c r="D221" s="192" t="s">
        <v>274</v>
      </c>
      <c r="E221" s="193" t="s">
        <v>13009</v>
      </c>
      <c r="F221" s="194" t="s">
        <v>13010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 x14ac:dyDescent="0.2">
      <c r="A222" s="34"/>
      <c r="B222" s="35"/>
      <c r="C222" s="192" t="s">
        <v>511</v>
      </c>
      <c r="D222" s="192" t="s">
        <v>274</v>
      </c>
      <c r="E222" s="193" t="s">
        <v>13011</v>
      </c>
      <c r="F222" s="194" t="s">
        <v>13012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 x14ac:dyDescent="0.2">
      <c r="A223" s="34"/>
      <c r="B223" s="35"/>
      <c r="C223" s="192" t="s">
        <v>516</v>
      </c>
      <c r="D223" s="192" t="s">
        <v>274</v>
      </c>
      <c r="E223" s="193" t="s">
        <v>13013</v>
      </c>
      <c r="F223" s="194" t="s">
        <v>13014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 x14ac:dyDescent="0.2">
      <c r="A224" s="34"/>
      <c r="B224" s="35"/>
      <c r="C224" s="192" t="s">
        <v>523</v>
      </c>
      <c r="D224" s="192" t="s">
        <v>274</v>
      </c>
      <c r="E224" s="193" t="s">
        <v>13015</v>
      </c>
      <c r="F224" s="194" t="s">
        <v>13016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 x14ac:dyDescent="0.2">
      <c r="A225" s="34"/>
      <c r="B225" s="35"/>
      <c r="C225" s="192" t="s">
        <v>531</v>
      </c>
      <c r="D225" s="192" t="s">
        <v>274</v>
      </c>
      <c r="E225" s="193" t="s">
        <v>13017</v>
      </c>
      <c r="F225" s="194" t="s">
        <v>13018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 x14ac:dyDescent="0.2">
      <c r="A226" s="34"/>
      <c r="B226" s="35"/>
      <c r="C226" s="192" t="s">
        <v>536</v>
      </c>
      <c r="D226" s="192" t="s">
        <v>274</v>
      </c>
      <c r="E226" s="193" t="s">
        <v>13019</v>
      </c>
      <c r="F226" s="194" t="s">
        <v>13020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 x14ac:dyDescent="0.2">
      <c r="A227" s="34"/>
      <c r="B227" s="35"/>
      <c r="C227" s="192" t="s">
        <v>544</v>
      </c>
      <c r="D227" s="192" t="s">
        <v>274</v>
      </c>
      <c r="E227" s="193" t="s">
        <v>13021</v>
      </c>
      <c r="F227" s="194" t="s">
        <v>13022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 x14ac:dyDescent="0.2">
      <c r="A228" s="34"/>
      <c r="B228" s="35"/>
      <c r="C228" s="192" t="s">
        <v>551</v>
      </c>
      <c r="D228" s="192" t="s">
        <v>274</v>
      </c>
      <c r="E228" s="193" t="s">
        <v>13023</v>
      </c>
      <c r="F228" s="194" t="s">
        <v>13024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6379</v>
      </c>
    </row>
    <row r="229" spans="1:65" s="2" customFormat="1" ht="24.2" customHeight="1" x14ac:dyDescent="0.2">
      <c r="A229" s="34"/>
      <c r="B229" s="35"/>
      <c r="C229" s="192" t="s">
        <v>559</v>
      </c>
      <c r="D229" s="192" t="s">
        <v>274</v>
      </c>
      <c r="E229" s="193" t="s">
        <v>13025</v>
      </c>
      <c r="F229" s="194" t="s">
        <v>13026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 x14ac:dyDescent="0.2">
      <c r="A230" s="34"/>
      <c r="B230" s="35"/>
      <c r="C230" s="192" t="s">
        <v>574</v>
      </c>
      <c r="D230" s="192" t="s">
        <v>274</v>
      </c>
      <c r="E230" s="193" t="s">
        <v>13027</v>
      </c>
      <c r="F230" s="194" t="s">
        <v>13028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4974</v>
      </c>
    </row>
    <row r="231" spans="1:65" s="2" customFormat="1" ht="24.2" customHeight="1" x14ac:dyDescent="0.2">
      <c r="A231" s="34"/>
      <c r="B231" s="35"/>
      <c r="C231" s="192" t="s">
        <v>584</v>
      </c>
      <c r="D231" s="192" t="s">
        <v>274</v>
      </c>
      <c r="E231" s="193" t="s">
        <v>13029</v>
      </c>
      <c r="F231" s="194" t="s">
        <v>13030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 x14ac:dyDescent="0.2">
      <c r="A232" s="34"/>
      <c r="B232" s="35"/>
      <c r="C232" s="192" t="s">
        <v>594</v>
      </c>
      <c r="D232" s="192" t="s">
        <v>274</v>
      </c>
      <c r="E232" s="193" t="s">
        <v>13031</v>
      </c>
      <c r="F232" s="194" t="s">
        <v>13032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 x14ac:dyDescent="0.2">
      <c r="A233" s="34"/>
      <c r="B233" s="35"/>
      <c r="C233" s="192" t="s">
        <v>606</v>
      </c>
      <c r="D233" s="192" t="s">
        <v>274</v>
      </c>
      <c r="E233" s="193" t="s">
        <v>13033</v>
      </c>
      <c r="F233" s="194" t="s">
        <v>13034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 x14ac:dyDescent="0.2">
      <c r="A234" s="34"/>
      <c r="B234" s="35"/>
      <c r="C234" s="192" t="s">
        <v>617</v>
      </c>
      <c r="D234" s="192" t="s">
        <v>274</v>
      </c>
      <c r="E234" s="193" t="s">
        <v>13035</v>
      </c>
      <c r="F234" s="194" t="s">
        <v>13036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 x14ac:dyDescent="0.2">
      <c r="A235" s="34"/>
      <c r="B235" s="35"/>
      <c r="C235" s="192" t="s">
        <v>632</v>
      </c>
      <c r="D235" s="192" t="s">
        <v>274</v>
      </c>
      <c r="E235" s="193" t="s">
        <v>13037</v>
      </c>
      <c r="F235" s="194" t="s">
        <v>13038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 x14ac:dyDescent="0.2">
      <c r="A236" s="34"/>
      <c r="B236" s="35"/>
      <c r="C236" s="192" t="s">
        <v>644</v>
      </c>
      <c r="D236" s="192" t="s">
        <v>274</v>
      </c>
      <c r="E236" s="193" t="s">
        <v>13039</v>
      </c>
      <c r="F236" s="194" t="s">
        <v>13040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 x14ac:dyDescent="0.2">
      <c r="A237" s="34"/>
      <c r="B237" s="35"/>
      <c r="C237" s="192" t="s">
        <v>653</v>
      </c>
      <c r="D237" s="192" t="s">
        <v>274</v>
      </c>
      <c r="E237" s="193" t="s">
        <v>13041</v>
      </c>
      <c r="F237" s="194" t="s">
        <v>13042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 x14ac:dyDescent="0.2">
      <c r="A238" s="34"/>
      <c r="B238" s="35"/>
      <c r="C238" s="192" t="s">
        <v>662</v>
      </c>
      <c r="D238" s="192" t="s">
        <v>274</v>
      </c>
      <c r="E238" s="193" t="s">
        <v>13043</v>
      </c>
      <c r="F238" s="194" t="s">
        <v>13044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 x14ac:dyDescent="0.2">
      <c r="A239" s="34"/>
      <c r="B239" s="35"/>
      <c r="C239" s="192" t="s">
        <v>667</v>
      </c>
      <c r="D239" s="192" t="s">
        <v>274</v>
      </c>
      <c r="E239" s="193" t="s">
        <v>13045</v>
      </c>
      <c r="F239" s="194" t="s">
        <v>13046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 x14ac:dyDescent="0.2">
      <c r="A240" s="34"/>
      <c r="B240" s="35"/>
      <c r="C240" s="192" t="s">
        <v>676</v>
      </c>
      <c r="D240" s="192" t="s">
        <v>274</v>
      </c>
      <c r="E240" s="193" t="s">
        <v>13047</v>
      </c>
      <c r="F240" s="194" t="s">
        <v>13048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 x14ac:dyDescent="0.2">
      <c r="A241" s="34"/>
      <c r="B241" s="35"/>
      <c r="C241" s="192" t="s">
        <v>684</v>
      </c>
      <c r="D241" s="192" t="s">
        <v>274</v>
      </c>
      <c r="E241" s="193" t="s">
        <v>13049</v>
      </c>
      <c r="F241" s="194" t="s">
        <v>13050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 x14ac:dyDescent="0.2">
      <c r="A242" s="34"/>
      <c r="B242" s="35"/>
      <c r="C242" s="192" t="s">
        <v>692</v>
      </c>
      <c r="D242" s="192" t="s">
        <v>274</v>
      </c>
      <c r="E242" s="193" t="s">
        <v>13051</v>
      </c>
      <c r="F242" s="194" t="s">
        <v>13052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 x14ac:dyDescent="0.2">
      <c r="A243" s="34"/>
      <c r="B243" s="35"/>
      <c r="C243" s="192" t="s">
        <v>701</v>
      </c>
      <c r="D243" s="192" t="s">
        <v>274</v>
      </c>
      <c r="E243" s="193" t="s">
        <v>13053</v>
      </c>
      <c r="F243" s="194" t="s">
        <v>13054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 x14ac:dyDescent="0.2">
      <c r="A244" s="34"/>
      <c r="B244" s="35"/>
      <c r="C244" s="192" t="s">
        <v>713</v>
      </c>
      <c r="D244" s="192" t="s">
        <v>274</v>
      </c>
      <c r="E244" s="193" t="s">
        <v>13055</v>
      </c>
      <c r="F244" s="194" t="s">
        <v>13056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 x14ac:dyDescent="0.2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o9MV7sLOwm73kR045sZb1SocrLuQhpxQKVBemPv+MxSdSKbnrzEX3ZVo5OhrJi36BPGdJwLr23H2vV2lbF+1tA==" saltValue="AZql+5Ij+Db5abuLyQG/WnEr22TChIXh0EQly3AOX2LkirM/vvQcRrTRb3/YERZtXeGfliZxpq/WJO5cfw6Aag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13057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13058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13059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13060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13061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13062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45233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 x14ac:dyDescent="0.2">
      <c r="B121" s="176"/>
      <c r="C121" s="177"/>
      <c r="D121" s="178" t="s">
        <v>75</v>
      </c>
      <c r="E121" s="179" t="s">
        <v>13063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 x14ac:dyDescent="0.2">
      <c r="B122" s="176"/>
      <c r="C122" s="177"/>
      <c r="D122" s="178" t="s">
        <v>75</v>
      </c>
      <c r="E122" s="190" t="s">
        <v>13064</v>
      </c>
      <c r="F122" s="190" t="s">
        <v>13065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 x14ac:dyDescent="0.2">
      <c r="A123" s="34"/>
      <c r="B123" s="35"/>
      <c r="C123" s="192" t="s">
        <v>16</v>
      </c>
      <c r="D123" s="192" t="s">
        <v>274</v>
      </c>
      <c r="E123" s="193" t="s">
        <v>13066</v>
      </c>
      <c r="F123" s="194" t="s">
        <v>13067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13068</v>
      </c>
    </row>
    <row r="124" spans="1:65" s="2" customFormat="1" ht="11.25" x14ac:dyDescent="0.2">
      <c r="A124" s="34"/>
      <c r="B124" s="35"/>
      <c r="C124" s="36"/>
      <c r="D124" s="205" t="s">
        <v>281</v>
      </c>
      <c r="E124" s="36"/>
      <c r="F124" s="206" t="s">
        <v>13069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 x14ac:dyDescent="0.2">
      <c r="B125" s="221"/>
      <c r="C125" s="222"/>
      <c r="D125" s="212" t="s">
        <v>283</v>
      </c>
      <c r="E125" s="223" t="s">
        <v>1</v>
      </c>
      <c r="F125" s="224" t="s">
        <v>13070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 x14ac:dyDescent="0.2">
      <c r="A126" s="34"/>
      <c r="B126" s="35"/>
      <c r="C126" s="192" t="s">
        <v>84</v>
      </c>
      <c r="D126" s="192" t="s">
        <v>274</v>
      </c>
      <c r="E126" s="193" t="s">
        <v>13071</v>
      </c>
      <c r="F126" s="194" t="s">
        <v>13072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13073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13074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 x14ac:dyDescent="0.2">
      <c r="B128" s="221"/>
      <c r="C128" s="222"/>
      <c r="D128" s="212" t="s">
        <v>283</v>
      </c>
      <c r="E128" s="223" t="s">
        <v>1</v>
      </c>
      <c r="F128" s="224" t="s">
        <v>13075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 x14ac:dyDescent="0.2">
      <c r="A129" s="34"/>
      <c r="B129" s="35"/>
      <c r="C129" s="192" t="s">
        <v>291</v>
      </c>
      <c r="D129" s="192" t="s">
        <v>274</v>
      </c>
      <c r="E129" s="193" t="s">
        <v>13076</v>
      </c>
      <c r="F129" s="194" t="s">
        <v>13077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13078</v>
      </c>
    </row>
    <row r="130" spans="1:65" s="2" customFormat="1" ht="11.25" x14ac:dyDescent="0.2">
      <c r="A130" s="34"/>
      <c r="B130" s="35"/>
      <c r="C130" s="36"/>
      <c r="D130" s="205" t="s">
        <v>281</v>
      </c>
      <c r="E130" s="36"/>
      <c r="F130" s="206" t="s">
        <v>13079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13080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 x14ac:dyDescent="0.2">
      <c r="A132" s="34"/>
      <c r="B132" s="35"/>
      <c r="C132" s="232" t="s">
        <v>279</v>
      </c>
      <c r="D132" s="232" t="s">
        <v>394</v>
      </c>
      <c r="E132" s="233" t="s">
        <v>13081</v>
      </c>
      <c r="F132" s="234" t="s">
        <v>13082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13083</v>
      </c>
    </row>
    <row r="133" spans="1:65" s="14" customFormat="1" ht="11.25" x14ac:dyDescent="0.2">
      <c r="B133" s="221"/>
      <c r="C133" s="222"/>
      <c r="D133" s="212" t="s">
        <v>283</v>
      </c>
      <c r="E133" s="223" t="s">
        <v>1</v>
      </c>
      <c r="F133" s="224" t="s">
        <v>13084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13085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 x14ac:dyDescent="0.2">
      <c r="A135" s="34"/>
      <c r="B135" s="35"/>
      <c r="C135" s="192" t="s">
        <v>4523</v>
      </c>
      <c r="D135" s="192" t="s">
        <v>274</v>
      </c>
      <c r="E135" s="193" t="s">
        <v>10244</v>
      </c>
      <c r="F135" s="194" t="s">
        <v>10245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13086</v>
      </c>
    </row>
    <row r="136" spans="1:65" s="2" customFormat="1" ht="11.25" x14ac:dyDescent="0.2">
      <c r="A136" s="34"/>
      <c r="B136" s="35"/>
      <c r="C136" s="36"/>
      <c r="D136" s="205" t="s">
        <v>281</v>
      </c>
      <c r="E136" s="36"/>
      <c r="F136" s="206" t="s">
        <v>10247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 x14ac:dyDescent="0.2">
      <c r="A137" s="34"/>
      <c r="B137" s="35"/>
      <c r="C137" s="232" t="s">
        <v>305</v>
      </c>
      <c r="D137" s="232" t="s">
        <v>394</v>
      </c>
      <c r="E137" s="233" t="s">
        <v>13087</v>
      </c>
      <c r="F137" s="234" t="s">
        <v>13088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13089</v>
      </c>
    </row>
    <row r="138" spans="1:65" s="14" customFormat="1" ht="11.25" x14ac:dyDescent="0.2">
      <c r="B138" s="221"/>
      <c r="C138" s="222"/>
      <c r="D138" s="212" t="s">
        <v>283</v>
      </c>
      <c r="E138" s="223" t="s">
        <v>1</v>
      </c>
      <c r="F138" s="224" t="s">
        <v>13090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13091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 x14ac:dyDescent="0.2">
      <c r="A140" s="34"/>
      <c r="B140" s="35"/>
      <c r="C140" s="192" t="s">
        <v>4532</v>
      </c>
      <c r="D140" s="192" t="s">
        <v>274</v>
      </c>
      <c r="E140" s="193" t="s">
        <v>13092</v>
      </c>
      <c r="F140" s="194" t="s">
        <v>13093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13094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13095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 x14ac:dyDescent="0.2">
      <c r="A142" s="34"/>
      <c r="B142" s="35"/>
      <c r="C142" s="232" t="s">
        <v>313</v>
      </c>
      <c r="D142" s="232" t="s">
        <v>394</v>
      </c>
      <c r="E142" s="233" t="s">
        <v>13096</v>
      </c>
      <c r="F142" s="234" t="s">
        <v>13097</v>
      </c>
      <c r="G142" s="235" t="s">
        <v>5239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13098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 x14ac:dyDescent="0.2">
      <c r="A144" s="34"/>
      <c r="B144" s="35"/>
      <c r="C144" s="232" t="s">
        <v>2526</v>
      </c>
      <c r="D144" s="232" t="s">
        <v>394</v>
      </c>
      <c r="E144" s="233" t="s">
        <v>13099</v>
      </c>
      <c r="F144" s="234" t="s">
        <v>13100</v>
      </c>
      <c r="G144" s="235" t="s">
        <v>5239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13101</v>
      </c>
    </row>
    <row r="145" spans="1:65" s="14" customFormat="1" ht="11.25" x14ac:dyDescent="0.2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 x14ac:dyDescent="0.2">
      <c r="A146" s="34"/>
      <c r="B146" s="35"/>
      <c r="C146" s="192" t="s">
        <v>320</v>
      </c>
      <c r="D146" s="192" t="s">
        <v>274</v>
      </c>
      <c r="E146" s="193" t="s">
        <v>13102</v>
      </c>
      <c r="F146" s="194" t="s">
        <v>13103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13104</v>
      </c>
    </row>
    <row r="147" spans="1:65" s="2" customFormat="1" ht="11.25" x14ac:dyDescent="0.2">
      <c r="A147" s="34"/>
      <c r="B147" s="35"/>
      <c r="C147" s="36"/>
      <c r="D147" s="205" t="s">
        <v>281</v>
      </c>
      <c r="E147" s="36"/>
      <c r="F147" s="206" t="s">
        <v>13105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 x14ac:dyDescent="0.2">
      <c r="A148" s="34"/>
      <c r="B148" s="35"/>
      <c r="C148" s="232" t="s">
        <v>330</v>
      </c>
      <c r="D148" s="232" t="s">
        <v>394</v>
      </c>
      <c r="E148" s="233" t="s">
        <v>13106</v>
      </c>
      <c r="F148" s="234" t="s">
        <v>13107</v>
      </c>
      <c r="G148" s="235" t="s">
        <v>5239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13108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13109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 x14ac:dyDescent="0.2">
      <c r="A150" s="34"/>
      <c r="B150" s="35"/>
      <c r="C150" s="232" t="s">
        <v>344</v>
      </c>
      <c r="D150" s="232" t="s">
        <v>394</v>
      </c>
      <c r="E150" s="233" t="s">
        <v>13110</v>
      </c>
      <c r="F150" s="234" t="s">
        <v>13111</v>
      </c>
      <c r="G150" s="235" t="s">
        <v>5239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13112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13113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 x14ac:dyDescent="0.2">
      <c r="A152" s="34"/>
      <c r="B152" s="35"/>
      <c r="C152" s="232" t="s">
        <v>4822</v>
      </c>
      <c r="D152" s="232" t="s">
        <v>394</v>
      </c>
      <c r="E152" s="233" t="s">
        <v>13114</v>
      </c>
      <c r="F152" s="234" t="s">
        <v>13115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13116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13117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 x14ac:dyDescent="0.2">
      <c r="A155" s="34"/>
      <c r="B155" s="35"/>
      <c r="C155" s="192" t="s">
        <v>5118</v>
      </c>
      <c r="D155" s="192" t="s">
        <v>274</v>
      </c>
      <c r="E155" s="193" t="s">
        <v>13118</v>
      </c>
      <c r="F155" s="194" t="s">
        <v>13119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13120</v>
      </c>
    </row>
    <row r="156" spans="1:65" s="2" customFormat="1" ht="24.2" customHeight="1" x14ac:dyDescent="0.2">
      <c r="A156" s="34"/>
      <c r="B156" s="35"/>
      <c r="C156" s="232" t="s">
        <v>8</v>
      </c>
      <c r="D156" s="232" t="s">
        <v>394</v>
      </c>
      <c r="E156" s="233" t="s">
        <v>13121</v>
      </c>
      <c r="F156" s="234" t="s">
        <v>13122</v>
      </c>
      <c r="G156" s="235" t="s">
        <v>5239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13123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 x14ac:dyDescent="0.2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 x14ac:dyDescent="0.2">
      <c r="B159" s="221"/>
      <c r="C159" s="222"/>
      <c r="D159" s="212" t="s">
        <v>283</v>
      </c>
      <c r="E159" s="223" t="s">
        <v>1</v>
      </c>
      <c r="F159" s="224" t="s">
        <v>13124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 x14ac:dyDescent="0.2">
      <c r="A160" s="34"/>
      <c r="B160" s="35"/>
      <c r="C160" s="192" t="s">
        <v>358</v>
      </c>
      <c r="D160" s="192" t="s">
        <v>274</v>
      </c>
      <c r="E160" s="193" t="s">
        <v>13125</v>
      </c>
      <c r="F160" s="194" t="s">
        <v>13126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13127</v>
      </c>
    </row>
    <row r="161" spans="1:65" s="2" customFormat="1" ht="24.2" customHeight="1" x14ac:dyDescent="0.2">
      <c r="A161" s="34"/>
      <c r="B161" s="35"/>
      <c r="C161" s="192" t="s">
        <v>363</v>
      </c>
      <c r="D161" s="192" t="s">
        <v>274</v>
      </c>
      <c r="E161" s="193" t="s">
        <v>13128</v>
      </c>
      <c r="F161" s="194" t="s">
        <v>13129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13130</v>
      </c>
    </row>
    <row r="162" spans="1:65" s="2" customFormat="1" ht="33" customHeight="1" x14ac:dyDescent="0.2">
      <c r="A162" s="34"/>
      <c r="B162" s="35"/>
      <c r="C162" s="232" t="s">
        <v>368</v>
      </c>
      <c r="D162" s="232" t="s">
        <v>394</v>
      </c>
      <c r="E162" s="233" t="s">
        <v>13131</v>
      </c>
      <c r="F162" s="234" t="s">
        <v>13132</v>
      </c>
      <c r="G162" s="235" t="s">
        <v>5239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13133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13134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 x14ac:dyDescent="0.2">
      <c r="B164" s="221"/>
      <c r="C164" s="222"/>
      <c r="D164" s="212" t="s">
        <v>283</v>
      </c>
      <c r="E164" s="223" t="s">
        <v>1</v>
      </c>
      <c r="F164" s="224" t="s">
        <v>13135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12921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 x14ac:dyDescent="0.2">
      <c r="A168" s="34"/>
      <c r="B168" s="35"/>
      <c r="C168" s="192" t="s">
        <v>5992</v>
      </c>
      <c r="D168" s="192" t="s">
        <v>274</v>
      </c>
      <c r="E168" s="193" t="s">
        <v>13136</v>
      </c>
      <c r="F168" s="194" t="s">
        <v>13137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13138</v>
      </c>
    </row>
    <row r="169" spans="1:65" s="2" customFormat="1" ht="11.25" x14ac:dyDescent="0.2">
      <c r="A169" s="34"/>
      <c r="B169" s="35"/>
      <c r="C169" s="36"/>
      <c r="D169" s="205" t="s">
        <v>281</v>
      </c>
      <c r="E169" s="36"/>
      <c r="F169" s="206" t="s">
        <v>13139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 x14ac:dyDescent="0.2">
      <c r="B170" s="176"/>
      <c r="C170" s="177"/>
      <c r="D170" s="178" t="s">
        <v>75</v>
      </c>
      <c r="E170" s="190" t="s">
        <v>13140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 x14ac:dyDescent="0.2">
      <c r="A171" s="34"/>
      <c r="B171" s="35"/>
      <c r="C171" s="192" t="s">
        <v>377</v>
      </c>
      <c r="D171" s="192" t="s">
        <v>274</v>
      </c>
      <c r="E171" s="193" t="s">
        <v>13141</v>
      </c>
      <c r="F171" s="194" t="s">
        <v>13142</v>
      </c>
      <c r="G171" s="195" t="s">
        <v>13143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13144</v>
      </c>
    </row>
    <row r="172" spans="1:65" s="2" customFormat="1" ht="11.25" x14ac:dyDescent="0.2">
      <c r="A172" s="34"/>
      <c r="B172" s="35"/>
      <c r="C172" s="36"/>
      <c r="D172" s="205" t="s">
        <v>281</v>
      </c>
      <c r="E172" s="36"/>
      <c r="F172" s="206" t="s">
        <v>13145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13146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13147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 x14ac:dyDescent="0.2">
      <c r="A175" s="34"/>
      <c r="B175" s="35"/>
      <c r="C175" s="192" t="s">
        <v>7</v>
      </c>
      <c r="D175" s="192" t="s">
        <v>274</v>
      </c>
      <c r="E175" s="193" t="s">
        <v>13148</v>
      </c>
      <c r="F175" s="194" t="s">
        <v>13149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13150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13151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13152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 x14ac:dyDescent="0.2">
      <c r="A178" s="34"/>
      <c r="B178" s="35"/>
      <c r="C178" s="192" t="s">
        <v>393</v>
      </c>
      <c r="D178" s="192" t="s">
        <v>274</v>
      </c>
      <c r="E178" s="193" t="s">
        <v>13153</v>
      </c>
      <c r="F178" s="194" t="s">
        <v>13154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13155</v>
      </c>
    </row>
    <row r="179" spans="1:65" s="14" customFormat="1" ht="11.25" x14ac:dyDescent="0.2">
      <c r="B179" s="221"/>
      <c r="C179" s="222"/>
      <c r="D179" s="212" t="s">
        <v>283</v>
      </c>
      <c r="E179" s="223" t="s">
        <v>1</v>
      </c>
      <c r="F179" s="224" t="s">
        <v>13156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13152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 x14ac:dyDescent="0.2">
      <c r="A181" s="34"/>
      <c r="B181" s="35"/>
      <c r="C181" s="192" t="s">
        <v>399</v>
      </c>
      <c r="D181" s="192" t="s">
        <v>274</v>
      </c>
      <c r="E181" s="193" t="s">
        <v>13157</v>
      </c>
      <c r="F181" s="194" t="s">
        <v>13158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13159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 x14ac:dyDescent="0.2">
      <c r="B183" s="221"/>
      <c r="C183" s="222"/>
      <c r="D183" s="212" t="s">
        <v>283</v>
      </c>
      <c r="E183" s="223" t="s">
        <v>1</v>
      </c>
      <c r="F183" s="224" t="s">
        <v>13160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 x14ac:dyDescent="0.2">
      <c r="A184" s="34"/>
      <c r="B184" s="35"/>
      <c r="C184" s="192" t="s">
        <v>413</v>
      </c>
      <c r="D184" s="192" t="s">
        <v>274</v>
      </c>
      <c r="E184" s="193" t="s">
        <v>13161</v>
      </c>
      <c r="F184" s="194" t="s">
        <v>13162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13163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13164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 x14ac:dyDescent="0.2">
      <c r="B186" s="221"/>
      <c r="C186" s="222"/>
      <c r="D186" s="212" t="s">
        <v>283</v>
      </c>
      <c r="E186" s="223" t="s">
        <v>1</v>
      </c>
      <c r="F186" s="224" t="s">
        <v>13165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 x14ac:dyDescent="0.2">
      <c r="A187" s="34"/>
      <c r="B187" s="35"/>
      <c r="C187" s="192" t="s">
        <v>417</v>
      </c>
      <c r="D187" s="192" t="s">
        <v>274</v>
      </c>
      <c r="E187" s="193" t="s">
        <v>13166</v>
      </c>
      <c r="F187" s="194" t="s">
        <v>13167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13168</v>
      </c>
    </row>
    <row r="188" spans="1:65" s="14" customFormat="1" ht="11.25" x14ac:dyDescent="0.2">
      <c r="B188" s="221"/>
      <c r="C188" s="222"/>
      <c r="D188" s="212" t="s">
        <v>283</v>
      </c>
      <c r="E188" s="223" t="s">
        <v>1</v>
      </c>
      <c r="F188" s="224" t="s">
        <v>13169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 x14ac:dyDescent="0.2">
      <c r="A189" s="34"/>
      <c r="B189" s="35"/>
      <c r="C189" s="192" t="s">
        <v>431</v>
      </c>
      <c r="D189" s="192" t="s">
        <v>274</v>
      </c>
      <c r="E189" s="193" t="s">
        <v>13170</v>
      </c>
      <c r="F189" s="194" t="s">
        <v>13171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13172</v>
      </c>
    </row>
    <row r="190" spans="1:65" s="14" customFormat="1" ht="11.25" x14ac:dyDescent="0.2">
      <c r="B190" s="221"/>
      <c r="C190" s="222"/>
      <c r="D190" s="212" t="s">
        <v>283</v>
      </c>
      <c r="E190" s="223" t="s">
        <v>1</v>
      </c>
      <c r="F190" s="224" t="s">
        <v>13169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 x14ac:dyDescent="0.2">
      <c r="A191" s="34"/>
      <c r="B191" s="35"/>
      <c r="C191" s="192" t="s">
        <v>448</v>
      </c>
      <c r="D191" s="192" t="s">
        <v>274</v>
      </c>
      <c r="E191" s="193" t="s">
        <v>13173</v>
      </c>
      <c r="F191" s="194" t="s">
        <v>13174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13175</v>
      </c>
    </row>
    <row r="192" spans="1:65" s="2" customFormat="1" ht="24.2" customHeight="1" x14ac:dyDescent="0.2">
      <c r="A192" s="34"/>
      <c r="B192" s="35"/>
      <c r="C192" s="192" t="s">
        <v>453</v>
      </c>
      <c r="D192" s="192" t="s">
        <v>274</v>
      </c>
      <c r="E192" s="193" t="s">
        <v>13176</v>
      </c>
      <c r="F192" s="194" t="s">
        <v>13177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13178</v>
      </c>
    </row>
    <row r="193" spans="1:65" s="2" customFormat="1" ht="21.75" customHeight="1" x14ac:dyDescent="0.2">
      <c r="A193" s="34"/>
      <c r="B193" s="35"/>
      <c r="C193" s="192" t="s">
        <v>464</v>
      </c>
      <c r="D193" s="192" t="s">
        <v>274</v>
      </c>
      <c r="E193" s="193" t="s">
        <v>13179</v>
      </c>
      <c r="F193" s="194" t="s">
        <v>13180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13181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13182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 x14ac:dyDescent="0.2">
      <c r="B195" s="221"/>
      <c r="C195" s="222"/>
      <c r="D195" s="212" t="s">
        <v>283</v>
      </c>
      <c r="E195" s="223" t="s">
        <v>1</v>
      </c>
      <c r="F195" s="224" t="s">
        <v>13183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13184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 x14ac:dyDescent="0.2">
      <c r="A197" s="34"/>
      <c r="B197" s="35"/>
      <c r="C197" s="192" t="s">
        <v>471</v>
      </c>
      <c r="D197" s="192" t="s">
        <v>274</v>
      </c>
      <c r="E197" s="193" t="s">
        <v>13185</v>
      </c>
      <c r="F197" s="194" t="s">
        <v>13186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13187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13188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13189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 x14ac:dyDescent="0.2">
      <c r="B200" s="176"/>
      <c r="C200" s="177"/>
      <c r="D200" s="178" t="s">
        <v>75</v>
      </c>
      <c r="E200" s="190" t="s">
        <v>13190</v>
      </c>
      <c r="F200" s="190" t="s">
        <v>13191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 x14ac:dyDescent="0.2">
      <c r="A201" s="34"/>
      <c r="B201" s="35"/>
      <c r="C201" s="192" t="s">
        <v>476</v>
      </c>
      <c r="D201" s="192" t="s">
        <v>274</v>
      </c>
      <c r="E201" s="193" t="s">
        <v>13192</v>
      </c>
      <c r="F201" s="194" t="s">
        <v>13193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13194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 x14ac:dyDescent="0.2">
      <c r="A203" s="34"/>
      <c r="B203" s="35"/>
      <c r="C203" s="192" t="s">
        <v>483</v>
      </c>
      <c r="D203" s="192" t="s">
        <v>274</v>
      </c>
      <c r="E203" s="193" t="s">
        <v>13195</v>
      </c>
      <c r="F203" s="194" t="s">
        <v>13196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13197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13198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491</v>
      </c>
      <c r="D205" s="192" t="s">
        <v>274</v>
      </c>
      <c r="E205" s="193" t="s">
        <v>13157</v>
      </c>
      <c r="F205" s="194" t="s">
        <v>13158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13199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13200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 x14ac:dyDescent="0.2">
      <c r="A207" s="34"/>
      <c r="B207" s="35"/>
      <c r="C207" s="192" t="s">
        <v>496</v>
      </c>
      <c r="D207" s="192" t="s">
        <v>274</v>
      </c>
      <c r="E207" s="193" t="s">
        <v>13173</v>
      </c>
      <c r="F207" s="194" t="s">
        <v>13174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13201</v>
      </c>
    </row>
    <row r="208" spans="1:65" s="2" customFormat="1" ht="21.75" customHeight="1" x14ac:dyDescent="0.2">
      <c r="A208" s="34"/>
      <c r="B208" s="35"/>
      <c r="C208" s="192" t="s">
        <v>504</v>
      </c>
      <c r="D208" s="192" t="s">
        <v>274</v>
      </c>
      <c r="E208" s="193" t="s">
        <v>13185</v>
      </c>
      <c r="F208" s="194" t="s">
        <v>13186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13202</v>
      </c>
    </row>
    <row r="209" spans="1:51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13203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 x14ac:dyDescent="0.2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dLoTBu2LFK3M1gU4sym7dSAIwIF34fKVbWZ/RKhO8vXLihvLXt/xiEV618MbXRTY+dQHwPEZPL2ldUUP9y/ljA==" saltValue="V+zZaFTgsC+u87Q3vbZEcS93IBIsdeTfhwjRhQgHfHgNMYQD2YXC1BchAsG/EQyUDRdY50N8Ue5Ggv5/fmqs+g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13204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13058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13205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13060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13061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13206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 x14ac:dyDescent="0.2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45233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 x14ac:dyDescent="0.2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 x14ac:dyDescent="0.2">
      <c r="B121" s="176"/>
      <c r="C121" s="177"/>
      <c r="D121" s="178" t="s">
        <v>75</v>
      </c>
      <c r="E121" s="179" t="s">
        <v>13207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 x14ac:dyDescent="0.2">
      <c r="B122" s="176"/>
      <c r="C122" s="177"/>
      <c r="D122" s="178" t="s">
        <v>75</v>
      </c>
      <c r="E122" s="190" t="s">
        <v>13064</v>
      </c>
      <c r="F122" s="190" t="s">
        <v>13065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 x14ac:dyDescent="0.2">
      <c r="A123" s="34"/>
      <c r="B123" s="35"/>
      <c r="C123" s="232" t="s">
        <v>16</v>
      </c>
      <c r="D123" s="232" t="s">
        <v>394</v>
      </c>
      <c r="E123" s="233" t="s">
        <v>13208</v>
      </c>
      <c r="F123" s="234" t="s">
        <v>13209</v>
      </c>
      <c r="G123" s="235" t="s">
        <v>5239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13210</v>
      </c>
    </row>
    <row r="124" spans="1:65" s="14" customFormat="1" ht="11.25" x14ac:dyDescent="0.2">
      <c r="B124" s="221"/>
      <c r="C124" s="222"/>
      <c r="D124" s="212" t="s">
        <v>283</v>
      </c>
      <c r="E124" s="223" t="s">
        <v>1</v>
      </c>
      <c r="F124" s="224" t="s">
        <v>13211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 x14ac:dyDescent="0.2">
      <c r="B125" s="221"/>
      <c r="C125" s="222"/>
      <c r="D125" s="212" t="s">
        <v>283</v>
      </c>
      <c r="E125" s="223" t="s">
        <v>1</v>
      </c>
      <c r="F125" s="224" t="s">
        <v>13212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 x14ac:dyDescent="0.2">
      <c r="A126" s="34"/>
      <c r="B126" s="35"/>
      <c r="C126" s="192" t="s">
        <v>84</v>
      </c>
      <c r="D126" s="192" t="s">
        <v>274</v>
      </c>
      <c r="E126" s="193" t="s">
        <v>13213</v>
      </c>
      <c r="F126" s="194" t="s">
        <v>13214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13215</v>
      </c>
    </row>
    <row r="127" spans="1:65" s="2" customFormat="1" ht="11.25" x14ac:dyDescent="0.2">
      <c r="A127" s="34"/>
      <c r="B127" s="35"/>
      <c r="C127" s="36"/>
      <c r="D127" s="205" t="s">
        <v>281</v>
      </c>
      <c r="E127" s="36"/>
      <c r="F127" s="206" t="s">
        <v>13216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 x14ac:dyDescent="0.2">
      <c r="A128" s="34"/>
      <c r="B128" s="35"/>
      <c r="C128" s="232" t="s">
        <v>291</v>
      </c>
      <c r="D128" s="232" t="s">
        <v>394</v>
      </c>
      <c r="E128" s="233" t="s">
        <v>13217</v>
      </c>
      <c r="F128" s="234" t="s">
        <v>13218</v>
      </c>
      <c r="G128" s="235" t="s">
        <v>5239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13219</v>
      </c>
    </row>
    <row r="129" spans="1:65" s="14" customFormat="1" ht="11.25" x14ac:dyDescent="0.2">
      <c r="B129" s="221"/>
      <c r="C129" s="222"/>
      <c r="D129" s="212" t="s">
        <v>283</v>
      </c>
      <c r="E129" s="223" t="s">
        <v>1</v>
      </c>
      <c r="F129" s="224" t="s">
        <v>13211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 x14ac:dyDescent="0.2">
      <c r="A130" s="34"/>
      <c r="B130" s="35"/>
      <c r="C130" s="232" t="s">
        <v>279</v>
      </c>
      <c r="D130" s="232" t="s">
        <v>394</v>
      </c>
      <c r="E130" s="233" t="s">
        <v>13220</v>
      </c>
      <c r="F130" s="234" t="s">
        <v>13221</v>
      </c>
      <c r="G130" s="235" t="s">
        <v>5239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13222</v>
      </c>
    </row>
    <row r="131" spans="1:65" s="14" customFormat="1" ht="11.25" x14ac:dyDescent="0.2">
      <c r="B131" s="221"/>
      <c r="C131" s="222"/>
      <c r="D131" s="212" t="s">
        <v>283</v>
      </c>
      <c r="E131" s="223" t="s">
        <v>1</v>
      </c>
      <c r="F131" s="224" t="s">
        <v>13212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 x14ac:dyDescent="0.2">
      <c r="A132" s="34"/>
      <c r="B132" s="35"/>
      <c r="C132" s="192" t="s">
        <v>4523</v>
      </c>
      <c r="D132" s="192" t="s">
        <v>274</v>
      </c>
      <c r="E132" s="193" t="s">
        <v>13223</v>
      </c>
      <c r="F132" s="194" t="s">
        <v>13224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13225</v>
      </c>
    </row>
    <row r="133" spans="1:65" s="2" customFormat="1" ht="11.25" x14ac:dyDescent="0.2">
      <c r="A133" s="34"/>
      <c r="B133" s="35"/>
      <c r="C133" s="36"/>
      <c r="D133" s="205" t="s">
        <v>281</v>
      </c>
      <c r="E133" s="36"/>
      <c r="F133" s="206" t="s">
        <v>13226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 x14ac:dyDescent="0.2">
      <c r="A134" s="34"/>
      <c r="B134" s="35"/>
      <c r="C134" s="232" t="s">
        <v>305</v>
      </c>
      <c r="D134" s="232" t="s">
        <v>394</v>
      </c>
      <c r="E134" s="233" t="s">
        <v>13227</v>
      </c>
      <c r="F134" s="234" t="s">
        <v>13228</v>
      </c>
      <c r="G134" s="235" t="s">
        <v>5239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13229</v>
      </c>
    </row>
    <row r="135" spans="1:65" s="14" customFormat="1" ht="11.25" x14ac:dyDescent="0.2">
      <c r="B135" s="221"/>
      <c r="C135" s="222"/>
      <c r="D135" s="212" t="s">
        <v>283</v>
      </c>
      <c r="E135" s="223" t="s">
        <v>1</v>
      </c>
      <c r="F135" s="224" t="s">
        <v>13211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 x14ac:dyDescent="0.2">
      <c r="B136" s="221"/>
      <c r="C136" s="222"/>
      <c r="D136" s="212" t="s">
        <v>283</v>
      </c>
      <c r="E136" s="223" t="s">
        <v>1</v>
      </c>
      <c r="F136" s="224" t="s">
        <v>13212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 x14ac:dyDescent="0.2">
      <c r="B137" s="221"/>
      <c r="C137" s="222"/>
      <c r="D137" s="212" t="s">
        <v>283</v>
      </c>
      <c r="E137" s="223" t="s">
        <v>1</v>
      </c>
      <c r="F137" s="224" t="s">
        <v>13230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 x14ac:dyDescent="0.2">
      <c r="A138" s="34"/>
      <c r="B138" s="35"/>
      <c r="C138" s="232" t="s">
        <v>4532</v>
      </c>
      <c r="D138" s="232" t="s">
        <v>394</v>
      </c>
      <c r="E138" s="233" t="s">
        <v>13231</v>
      </c>
      <c r="F138" s="234" t="s">
        <v>13232</v>
      </c>
      <c r="G138" s="235" t="s">
        <v>5239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13233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13234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 x14ac:dyDescent="0.2">
      <c r="A140" s="34"/>
      <c r="B140" s="35"/>
      <c r="C140" s="192" t="s">
        <v>313</v>
      </c>
      <c r="D140" s="192" t="s">
        <v>274</v>
      </c>
      <c r="E140" s="193" t="s">
        <v>13235</v>
      </c>
      <c r="F140" s="194" t="s">
        <v>13236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13237</v>
      </c>
    </row>
    <row r="141" spans="1:65" s="2" customFormat="1" ht="11.25" x14ac:dyDescent="0.2">
      <c r="A141" s="34"/>
      <c r="B141" s="35"/>
      <c r="C141" s="36"/>
      <c r="D141" s="205" t="s">
        <v>281</v>
      </c>
      <c r="E141" s="36"/>
      <c r="F141" s="206" t="s">
        <v>13238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 x14ac:dyDescent="0.2">
      <c r="A142" s="34"/>
      <c r="B142" s="35"/>
      <c r="C142" s="232" t="s">
        <v>2526</v>
      </c>
      <c r="D142" s="232" t="s">
        <v>394</v>
      </c>
      <c r="E142" s="233" t="s">
        <v>13239</v>
      </c>
      <c r="F142" s="234" t="s">
        <v>13240</v>
      </c>
      <c r="G142" s="235" t="s">
        <v>5239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13241</v>
      </c>
    </row>
    <row r="143" spans="1:65" s="14" customFormat="1" ht="11.25" x14ac:dyDescent="0.2">
      <c r="B143" s="221"/>
      <c r="C143" s="222"/>
      <c r="D143" s="212" t="s">
        <v>283</v>
      </c>
      <c r="E143" s="223" t="s">
        <v>1</v>
      </c>
      <c r="F143" s="224" t="s">
        <v>13242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 x14ac:dyDescent="0.2">
      <c r="A144" s="34"/>
      <c r="B144" s="35"/>
      <c r="C144" s="192" t="s">
        <v>320</v>
      </c>
      <c r="D144" s="192" t="s">
        <v>274</v>
      </c>
      <c r="E144" s="193" t="s">
        <v>13243</v>
      </c>
      <c r="F144" s="194" t="s">
        <v>13244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13245</v>
      </c>
    </row>
    <row r="145" spans="1:65" s="2" customFormat="1" ht="24.2" customHeight="1" x14ac:dyDescent="0.2">
      <c r="A145" s="34"/>
      <c r="B145" s="35"/>
      <c r="C145" s="192" t="s">
        <v>330</v>
      </c>
      <c r="D145" s="192" t="s">
        <v>274</v>
      </c>
      <c r="E145" s="193" t="s">
        <v>13246</v>
      </c>
      <c r="F145" s="194" t="s">
        <v>13247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13248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13249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 x14ac:dyDescent="0.2">
      <c r="B147" s="221"/>
      <c r="C147" s="222"/>
      <c r="D147" s="212" t="s">
        <v>283</v>
      </c>
      <c r="E147" s="223" t="s">
        <v>1</v>
      </c>
      <c r="F147" s="224" t="s">
        <v>13250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13251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 x14ac:dyDescent="0.2">
      <c r="A149" s="34"/>
      <c r="B149" s="35"/>
      <c r="C149" s="192" t="s">
        <v>344</v>
      </c>
      <c r="D149" s="192" t="s">
        <v>274</v>
      </c>
      <c r="E149" s="193" t="s">
        <v>13252</v>
      </c>
      <c r="F149" s="194" t="s">
        <v>13253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13254</v>
      </c>
    </row>
    <row r="150" spans="1:65" s="2" customFormat="1" ht="11.25" x14ac:dyDescent="0.2">
      <c r="A150" s="34"/>
      <c r="B150" s="35"/>
      <c r="C150" s="36"/>
      <c r="D150" s="205" t="s">
        <v>281</v>
      </c>
      <c r="E150" s="36"/>
      <c r="F150" s="206" t="s">
        <v>13255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 x14ac:dyDescent="0.2">
      <c r="B151" s="221"/>
      <c r="C151" s="222"/>
      <c r="D151" s="212" t="s">
        <v>283</v>
      </c>
      <c r="E151" s="223" t="s">
        <v>1</v>
      </c>
      <c r="F151" s="224" t="s">
        <v>13256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 x14ac:dyDescent="0.2">
      <c r="B152" s="221"/>
      <c r="C152" s="222"/>
      <c r="D152" s="212" t="s">
        <v>283</v>
      </c>
      <c r="E152" s="223" t="s">
        <v>1</v>
      </c>
      <c r="F152" s="224" t="s">
        <v>13257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 x14ac:dyDescent="0.2">
      <c r="A153" s="34"/>
      <c r="B153" s="35"/>
      <c r="C153" s="232" t="s">
        <v>4822</v>
      </c>
      <c r="D153" s="232" t="s">
        <v>394</v>
      </c>
      <c r="E153" s="233" t="s">
        <v>13258</v>
      </c>
      <c r="F153" s="234" t="s">
        <v>13259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13260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13261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 x14ac:dyDescent="0.2">
      <c r="B155" s="221"/>
      <c r="C155" s="222"/>
      <c r="D155" s="212" t="s">
        <v>283</v>
      </c>
      <c r="E155" s="223" t="s">
        <v>1</v>
      </c>
      <c r="F155" s="224" t="s">
        <v>13262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 x14ac:dyDescent="0.2">
      <c r="A156" s="34"/>
      <c r="B156" s="35"/>
      <c r="C156" s="232" t="s">
        <v>5118</v>
      </c>
      <c r="D156" s="232" t="s">
        <v>394</v>
      </c>
      <c r="E156" s="233" t="s">
        <v>13263</v>
      </c>
      <c r="F156" s="234" t="s">
        <v>13264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13265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13266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 x14ac:dyDescent="0.2">
      <c r="B158" s="221"/>
      <c r="C158" s="222"/>
      <c r="D158" s="212" t="s">
        <v>283</v>
      </c>
      <c r="E158" s="223" t="s">
        <v>1</v>
      </c>
      <c r="F158" s="224" t="s">
        <v>13267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 x14ac:dyDescent="0.2">
      <c r="A159" s="34"/>
      <c r="B159" s="35"/>
      <c r="C159" s="192" t="s">
        <v>8</v>
      </c>
      <c r="D159" s="192" t="s">
        <v>274</v>
      </c>
      <c r="E159" s="193" t="s">
        <v>10164</v>
      </c>
      <c r="F159" s="194" t="s">
        <v>10165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13268</v>
      </c>
    </row>
    <row r="160" spans="1:65" s="2" customFormat="1" ht="11.25" x14ac:dyDescent="0.2">
      <c r="A160" s="34"/>
      <c r="B160" s="35"/>
      <c r="C160" s="36"/>
      <c r="D160" s="205" t="s">
        <v>281</v>
      </c>
      <c r="E160" s="36"/>
      <c r="F160" s="206" t="s">
        <v>10167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 x14ac:dyDescent="0.2">
      <c r="A161" s="34"/>
      <c r="B161" s="35"/>
      <c r="C161" s="232" t="s">
        <v>358</v>
      </c>
      <c r="D161" s="232" t="s">
        <v>394</v>
      </c>
      <c r="E161" s="233" t="s">
        <v>13269</v>
      </c>
      <c r="F161" s="234" t="s">
        <v>13270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13271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13272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 x14ac:dyDescent="0.2">
      <c r="B163" s="221"/>
      <c r="C163" s="222"/>
      <c r="D163" s="212" t="s">
        <v>283</v>
      </c>
      <c r="E163" s="223" t="s">
        <v>1</v>
      </c>
      <c r="F163" s="224" t="s">
        <v>13273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 x14ac:dyDescent="0.2">
      <c r="A164" s="34"/>
      <c r="B164" s="35"/>
      <c r="C164" s="192" t="s">
        <v>363</v>
      </c>
      <c r="D164" s="192" t="s">
        <v>274</v>
      </c>
      <c r="E164" s="193" t="s">
        <v>13274</v>
      </c>
      <c r="F164" s="194" t="s">
        <v>13275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13276</v>
      </c>
    </row>
    <row r="165" spans="1:65" s="2" customFormat="1" ht="11.25" x14ac:dyDescent="0.2">
      <c r="A165" s="34"/>
      <c r="B165" s="35"/>
      <c r="C165" s="36"/>
      <c r="D165" s="205" t="s">
        <v>281</v>
      </c>
      <c r="E165" s="36"/>
      <c r="F165" s="206" t="s">
        <v>13277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 x14ac:dyDescent="0.2">
      <c r="A166" s="34"/>
      <c r="B166" s="35"/>
      <c r="C166" s="232" t="s">
        <v>368</v>
      </c>
      <c r="D166" s="232" t="s">
        <v>394</v>
      </c>
      <c r="E166" s="233" t="s">
        <v>13278</v>
      </c>
      <c r="F166" s="234" t="s">
        <v>13279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13280</v>
      </c>
    </row>
    <row r="167" spans="1:65" s="14" customFormat="1" ht="11.25" x14ac:dyDescent="0.2">
      <c r="B167" s="221"/>
      <c r="C167" s="222"/>
      <c r="D167" s="212" t="s">
        <v>283</v>
      </c>
      <c r="E167" s="223" t="s">
        <v>1</v>
      </c>
      <c r="F167" s="224" t="s">
        <v>13281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 x14ac:dyDescent="0.2">
      <c r="A168" s="34"/>
      <c r="B168" s="35"/>
      <c r="C168" s="232" t="s">
        <v>5992</v>
      </c>
      <c r="D168" s="232" t="s">
        <v>394</v>
      </c>
      <c r="E168" s="233" t="s">
        <v>13114</v>
      </c>
      <c r="F168" s="234" t="s">
        <v>13115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13282</v>
      </c>
    </row>
    <row r="169" spans="1:65" s="14" customFormat="1" ht="11.25" x14ac:dyDescent="0.2">
      <c r="B169" s="221"/>
      <c r="C169" s="222"/>
      <c r="D169" s="212" t="s">
        <v>283</v>
      </c>
      <c r="E169" s="223" t="s">
        <v>1</v>
      </c>
      <c r="F169" s="224" t="s">
        <v>13283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 x14ac:dyDescent="0.2">
      <c r="B170" s="221"/>
      <c r="C170" s="222"/>
      <c r="D170" s="212" t="s">
        <v>283</v>
      </c>
      <c r="E170" s="223" t="s">
        <v>1</v>
      </c>
      <c r="F170" s="224" t="s">
        <v>13284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 x14ac:dyDescent="0.2">
      <c r="A171" s="34"/>
      <c r="B171" s="35"/>
      <c r="C171" s="232" t="s">
        <v>377</v>
      </c>
      <c r="D171" s="232" t="s">
        <v>394</v>
      </c>
      <c r="E171" s="233" t="s">
        <v>10952</v>
      </c>
      <c r="F171" s="234" t="s">
        <v>10953</v>
      </c>
      <c r="G171" s="235" t="s">
        <v>5239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13285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13211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 x14ac:dyDescent="0.2">
      <c r="B173" s="221"/>
      <c r="C173" s="222"/>
      <c r="D173" s="212" t="s">
        <v>283</v>
      </c>
      <c r="E173" s="223" t="s">
        <v>1</v>
      </c>
      <c r="F173" s="224" t="s">
        <v>13212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 x14ac:dyDescent="0.2">
      <c r="B174" s="221"/>
      <c r="C174" s="222"/>
      <c r="D174" s="212" t="s">
        <v>283</v>
      </c>
      <c r="E174" s="223" t="s">
        <v>1</v>
      </c>
      <c r="F174" s="224" t="s">
        <v>13286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 x14ac:dyDescent="0.2">
      <c r="A175" s="34"/>
      <c r="B175" s="35"/>
      <c r="C175" s="232" t="s">
        <v>7</v>
      </c>
      <c r="D175" s="232" t="s">
        <v>394</v>
      </c>
      <c r="E175" s="233" t="s">
        <v>13287</v>
      </c>
      <c r="F175" s="234" t="s">
        <v>13288</v>
      </c>
      <c r="G175" s="235" t="s">
        <v>5239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13289</v>
      </c>
    </row>
    <row r="176" spans="1:65" s="14" customFormat="1" ht="11.25" x14ac:dyDescent="0.2">
      <c r="B176" s="221"/>
      <c r="C176" s="222"/>
      <c r="D176" s="212" t="s">
        <v>283</v>
      </c>
      <c r="E176" s="223" t="s">
        <v>1</v>
      </c>
      <c r="F176" s="224" t="s">
        <v>13290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 x14ac:dyDescent="0.2">
      <c r="B177" s="221"/>
      <c r="C177" s="222"/>
      <c r="D177" s="212" t="s">
        <v>283</v>
      </c>
      <c r="E177" s="223" t="s">
        <v>1</v>
      </c>
      <c r="F177" s="224" t="s">
        <v>13291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 x14ac:dyDescent="0.2">
      <c r="A178" s="34"/>
      <c r="B178" s="35"/>
      <c r="C178" s="192" t="s">
        <v>393</v>
      </c>
      <c r="D178" s="192" t="s">
        <v>274</v>
      </c>
      <c r="E178" s="193" t="s">
        <v>10962</v>
      </c>
      <c r="F178" s="194" t="s">
        <v>10963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13292</v>
      </c>
    </row>
    <row r="179" spans="1:65" s="2" customFormat="1" ht="11.25" x14ac:dyDescent="0.2">
      <c r="A179" s="34"/>
      <c r="B179" s="35"/>
      <c r="C179" s="36"/>
      <c r="D179" s="205" t="s">
        <v>281</v>
      </c>
      <c r="E179" s="36"/>
      <c r="F179" s="206" t="s">
        <v>10965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 x14ac:dyDescent="0.2">
      <c r="A180" s="34"/>
      <c r="B180" s="35"/>
      <c r="C180" s="232" t="s">
        <v>399</v>
      </c>
      <c r="D180" s="232" t="s">
        <v>394</v>
      </c>
      <c r="E180" s="233" t="s">
        <v>13293</v>
      </c>
      <c r="F180" s="234" t="s">
        <v>13294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13295</v>
      </c>
    </row>
    <row r="181" spans="1:65" s="14" customFormat="1" ht="11.25" x14ac:dyDescent="0.2">
      <c r="B181" s="221"/>
      <c r="C181" s="222"/>
      <c r="D181" s="212" t="s">
        <v>283</v>
      </c>
      <c r="E181" s="223" t="s">
        <v>1</v>
      </c>
      <c r="F181" s="224" t="s">
        <v>13296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 x14ac:dyDescent="0.2">
      <c r="B182" s="221"/>
      <c r="C182" s="222"/>
      <c r="D182" s="212" t="s">
        <v>283</v>
      </c>
      <c r="E182" s="223" t="s">
        <v>1</v>
      </c>
      <c r="F182" s="224" t="s">
        <v>13267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 x14ac:dyDescent="0.2">
      <c r="A183" s="34"/>
      <c r="B183" s="35"/>
      <c r="C183" s="232" t="s">
        <v>413</v>
      </c>
      <c r="D183" s="232" t="s">
        <v>394</v>
      </c>
      <c r="E183" s="233" t="s">
        <v>13297</v>
      </c>
      <c r="F183" s="234" t="s">
        <v>13298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13299</v>
      </c>
    </row>
    <row r="184" spans="1:65" s="14" customFormat="1" ht="11.25" x14ac:dyDescent="0.2">
      <c r="B184" s="221"/>
      <c r="C184" s="222"/>
      <c r="D184" s="212" t="s">
        <v>283</v>
      </c>
      <c r="E184" s="223" t="s">
        <v>1</v>
      </c>
      <c r="F184" s="224" t="s">
        <v>13300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13301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417</v>
      </c>
      <c r="D186" s="192" t="s">
        <v>274</v>
      </c>
      <c r="E186" s="193" t="s">
        <v>13302</v>
      </c>
      <c r="F186" s="194" t="s">
        <v>13303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13304</v>
      </c>
    </row>
    <row r="187" spans="1:65" s="2" customFormat="1" ht="11.25" x14ac:dyDescent="0.2">
      <c r="A187" s="34"/>
      <c r="B187" s="35"/>
      <c r="C187" s="36"/>
      <c r="D187" s="205" t="s">
        <v>281</v>
      </c>
      <c r="E187" s="36"/>
      <c r="F187" s="206" t="s">
        <v>13305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 x14ac:dyDescent="0.2">
      <c r="A188" s="34"/>
      <c r="B188" s="35"/>
      <c r="C188" s="192" t="s">
        <v>431</v>
      </c>
      <c r="D188" s="192" t="s">
        <v>274</v>
      </c>
      <c r="E188" s="193" t="s">
        <v>13136</v>
      </c>
      <c r="F188" s="194" t="s">
        <v>13137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13306</v>
      </c>
    </row>
    <row r="189" spans="1:65" s="2" customFormat="1" ht="11.25" x14ac:dyDescent="0.2">
      <c r="A189" s="34"/>
      <c r="B189" s="35"/>
      <c r="C189" s="36"/>
      <c r="D189" s="205" t="s">
        <v>281</v>
      </c>
      <c r="E189" s="36"/>
      <c r="F189" s="206" t="s">
        <v>13139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 x14ac:dyDescent="0.2">
      <c r="B190" s="176"/>
      <c r="C190" s="177"/>
      <c r="D190" s="178" t="s">
        <v>75</v>
      </c>
      <c r="E190" s="190" t="s">
        <v>13140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 x14ac:dyDescent="0.2">
      <c r="A191" s="34"/>
      <c r="B191" s="35"/>
      <c r="C191" s="192" t="s">
        <v>448</v>
      </c>
      <c r="D191" s="192" t="s">
        <v>274</v>
      </c>
      <c r="E191" s="193" t="s">
        <v>13141</v>
      </c>
      <c r="F191" s="194" t="s">
        <v>13142</v>
      </c>
      <c r="G191" s="195" t="s">
        <v>13143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13307</v>
      </c>
    </row>
    <row r="192" spans="1:65" s="2" customFormat="1" ht="11.25" x14ac:dyDescent="0.2">
      <c r="A192" s="34"/>
      <c r="B192" s="35"/>
      <c r="C192" s="36"/>
      <c r="D192" s="205" t="s">
        <v>281</v>
      </c>
      <c r="E192" s="36"/>
      <c r="F192" s="206" t="s">
        <v>13145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 x14ac:dyDescent="0.2">
      <c r="B193" s="221"/>
      <c r="C193" s="222"/>
      <c r="D193" s="212" t="s">
        <v>283</v>
      </c>
      <c r="E193" s="223" t="s">
        <v>1</v>
      </c>
      <c r="F193" s="224" t="s">
        <v>13308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 x14ac:dyDescent="0.2">
      <c r="B194" s="221"/>
      <c r="C194" s="222"/>
      <c r="D194" s="212" t="s">
        <v>283</v>
      </c>
      <c r="E194" s="223" t="s">
        <v>1</v>
      </c>
      <c r="F194" s="224" t="s">
        <v>13309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 x14ac:dyDescent="0.2">
      <c r="A195" s="34"/>
      <c r="B195" s="35"/>
      <c r="C195" s="192" t="s">
        <v>453</v>
      </c>
      <c r="D195" s="192" t="s">
        <v>274</v>
      </c>
      <c r="E195" s="193" t="s">
        <v>13310</v>
      </c>
      <c r="F195" s="194" t="s">
        <v>13311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13312</v>
      </c>
    </row>
    <row r="196" spans="1:65" s="14" customFormat="1" ht="11.25" x14ac:dyDescent="0.2">
      <c r="B196" s="221"/>
      <c r="C196" s="222"/>
      <c r="D196" s="212" t="s">
        <v>283</v>
      </c>
      <c r="E196" s="223" t="s">
        <v>1</v>
      </c>
      <c r="F196" s="224" t="s">
        <v>13313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 x14ac:dyDescent="0.2">
      <c r="B197" s="221"/>
      <c r="C197" s="222"/>
      <c r="D197" s="212" t="s">
        <v>283</v>
      </c>
      <c r="E197" s="223" t="s">
        <v>1</v>
      </c>
      <c r="F197" s="224" t="s">
        <v>13314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 x14ac:dyDescent="0.2">
      <c r="A198" s="34"/>
      <c r="B198" s="35"/>
      <c r="C198" s="192" t="s">
        <v>464</v>
      </c>
      <c r="D198" s="192" t="s">
        <v>274</v>
      </c>
      <c r="E198" s="193" t="s">
        <v>13153</v>
      </c>
      <c r="F198" s="194" t="s">
        <v>13154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13315</v>
      </c>
    </row>
    <row r="199" spans="1:65" s="14" customFormat="1" ht="11.25" x14ac:dyDescent="0.2">
      <c r="B199" s="221"/>
      <c r="C199" s="222"/>
      <c r="D199" s="212" t="s">
        <v>283</v>
      </c>
      <c r="E199" s="223" t="s">
        <v>1</v>
      </c>
      <c r="F199" s="224" t="s">
        <v>13316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 x14ac:dyDescent="0.2">
      <c r="B200" s="221"/>
      <c r="C200" s="222"/>
      <c r="D200" s="212" t="s">
        <v>283</v>
      </c>
      <c r="E200" s="223" t="s">
        <v>1</v>
      </c>
      <c r="F200" s="224" t="s">
        <v>13314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 x14ac:dyDescent="0.2">
      <c r="A201" s="34"/>
      <c r="B201" s="35"/>
      <c r="C201" s="192" t="s">
        <v>471</v>
      </c>
      <c r="D201" s="192" t="s">
        <v>274</v>
      </c>
      <c r="E201" s="193" t="s">
        <v>13157</v>
      </c>
      <c r="F201" s="194" t="s">
        <v>13158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13317</v>
      </c>
    </row>
    <row r="202" spans="1:65" s="14" customFormat="1" ht="11.25" x14ac:dyDescent="0.2">
      <c r="B202" s="221"/>
      <c r="C202" s="222"/>
      <c r="D202" s="212" t="s">
        <v>283</v>
      </c>
      <c r="E202" s="223" t="s">
        <v>1</v>
      </c>
      <c r="F202" s="224" t="s">
        <v>13318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 x14ac:dyDescent="0.2">
      <c r="B203" s="221"/>
      <c r="C203" s="222"/>
      <c r="D203" s="212" t="s">
        <v>283</v>
      </c>
      <c r="E203" s="223" t="s">
        <v>1</v>
      </c>
      <c r="F203" s="224" t="s">
        <v>13165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 x14ac:dyDescent="0.2">
      <c r="B204" s="221"/>
      <c r="C204" s="222"/>
      <c r="D204" s="212" t="s">
        <v>283</v>
      </c>
      <c r="E204" s="223" t="s">
        <v>1</v>
      </c>
      <c r="F204" s="224" t="s">
        <v>13266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 x14ac:dyDescent="0.2">
      <c r="A205" s="34"/>
      <c r="B205" s="35"/>
      <c r="C205" s="192" t="s">
        <v>476</v>
      </c>
      <c r="D205" s="192" t="s">
        <v>274</v>
      </c>
      <c r="E205" s="193" t="s">
        <v>13161</v>
      </c>
      <c r="F205" s="194" t="s">
        <v>13162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13319</v>
      </c>
    </row>
    <row r="206" spans="1:65" s="14" customFormat="1" ht="11.25" x14ac:dyDescent="0.2">
      <c r="B206" s="221"/>
      <c r="C206" s="222"/>
      <c r="D206" s="212" t="s">
        <v>283</v>
      </c>
      <c r="E206" s="223" t="s">
        <v>1</v>
      </c>
      <c r="F206" s="224" t="s">
        <v>13320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 x14ac:dyDescent="0.2">
      <c r="B207" s="221"/>
      <c r="C207" s="222"/>
      <c r="D207" s="212" t="s">
        <v>283</v>
      </c>
      <c r="E207" s="223" t="s">
        <v>1</v>
      </c>
      <c r="F207" s="224" t="s">
        <v>13321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 x14ac:dyDescent="0.2">
      <c r="A208" s="34"/>
      <c r="B208" s="35"/>
      <c r="C208" s="192" t="s">
        <v>483</v>
      </c>
      <c r="D208" s="192" t="s">
        <v>274</v>
      </c>
      <c r="E208" s="193" t="s">
        <v>13166</v>
      </c>
      <c r="F208" s="194" t="s">
        <v>13167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13322</v>
      </c>
    </row>
    <row r="209" spans="1:65" s="14" customFormat="1" ht="11.25" x14ac:dyDescent="0.2">
      <c r="B209" s="221"/>
      <c r="C209" s="222"/>
      <c r="D209" s="212" t="s">
        <v>283</v>
      </c>
      <c r="E209" s="223" t="s">
        <v>1</v>
      </c>
      <c r="F209" s="224" t="s">
        <v>13323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 x14ac:dyDescent="0.2">
      <c r="B210" s="221"/>
      <c r="C210" s="222"/>
      <c r="D210" s="212" t="s">
        <v>283</v>
      </c>
      <c r="E210" s="223" t="s">
        <v>1</v>
      </c>
      <c r="F210" s="224" t="s">
        <v>13324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 x14ac:dyDescent="0.2">
      <c r="A211" s="34"/>
      <c r="B211" s="35"/>
      <c r="C211" s="192" t="s">
        <v>491</v>
      </c>
      <c r="D211" s="192" t="s">
        <v>274</v>
      </c>
      <c r="E211" s="193" t="s">
        <v>13170</v>
      </c>
      <c r="F211" s="194" t="s">
        <v>13171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13325</v>
      </c>
    </row>
    <row r="212" spans="1:65" s="14" customFormat="1" ht="11.25" x14ac:dyDescent="0.2">
      <c r="B212" s="221"/>
      <c r="C212" s="222"/>
      <c r="D212" s="212" t="s">
        <v>283</v>
      </c>
      <c r="E212" s="223" t="s">
        <v>1</v>
      </c>
      <c r="F212" s="224" t="s">
        <v>13323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 x14ac:dyDescent="0.2">
      <c r="B213" s="221"/>
      <c r="C213" s="222"/>
      <c r="D213" s="212" t="s">
        <v>283</v>
      </c>
      <c r="E213" s="223" t="s">
        <v>1</v>
      </c>
      <c r="F213" s="224" t="s">
        <v>13324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 x14ac:dyDescent="0.2">
      <c r="A214" s="34"/>
      <c r="B214" s="35"/>
      <c r="C214" s="192" t="s">
        <v>496</v>
      </c>
      <c r="D214" s="192" t="s">
        <v>274</v>
      </c>
      <c r="E214" s="193" t="s">
        <v>13173</v>
      </c>
      <c r="F214" s="194" t="s">
        <v>13174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13326</v>
      </c>
    </row>
    <row r="215" spans="1:65" s="2" customFormat="1" ht="24.2" customHeight="1" x14ac:dyDescent="0.2">
      <c r="A215" s="34"/>
      <c r="B215" s="35"/>
      <c r="C215" s="192" t="s">
        <v>504</v>
      </c>
      <c r="D215" s="192" t="s">
        <v>274</v>
      </c>
      <c r="E215" s="193" t="s">
        <v>13176</v>
      </c>
      <c r="F215" s="194" t="s">
        <v>13177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13327</v>
      </c>
    </row>
    <row r="216" spans="1:65" s="2" customFormat="1" ht="21.75" customHeight="1" x14ac:dyDescent="0.2">
      <c r="A216" s="34"/>
      <c r="B216" s="35"/>
      <c r="C216" s="192" t="s">
        <v>511</v>
      </c>
      <c r="D216" s="192" t="s">
        <v>274</v>
      </c>
      <c r="E216" s="193" t="s">
        <v>13179</v>
      </c>
      <c r="F216" s="194" t="s">
        <v>13180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13328</v>
      </c>
    </row>
    <row r="217" spans="1:65" s="14" customFormat="1" ht="11.25" x14ac:dyDescent="0.2">
      <c r="B217" s="221"/>
      <c r="C217" s="222"/>
      <c r="D217" s="212" t="s">
        <v>283</v>
      </c>
      <c r="E217" s="223" t="s">
        <v>1</v>
      </c>
      <c r="F217" s="224" t="s">
        <v>13329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 x14ac:dyDescent="0.2">
      <c r="B218" s="221"/>
      <c r="C218" s="222"/>
      <c r="D218" s="212" t="s">
        <v>283</v>
      </c>
      <c r="E218" s="223" t="s">
        <v>1</v>
      </c>
      <c r="F218" s="224" t="s">
        <v>13330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 x14ac:dyDescent="0.2">
      <c r="A219" s="34"/>
      <c r="B219" s="35"/>
      <c r="C219" s="192" t="s">
        <v>516</v>
      </c>
      <c r="D219" s="192" t="s">
        <v>274</v>
      </c>
      <c r="E219" s="193" t="s">
        <v>13185</v>
      </c>
      <c r="F219" s="194" t="s">
        <v>13186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13331</v>
      </c>
    </row>
    <row r="220" spans="1:65" s="14" customFormat="1" ht="11.25" x14ac:dyDescent="0.2">
      <c r="B220" s="221"/>
      <c r="C220" s="222"/>
      <c r="D220" s="212" t="s">
        <v>283</v>
      </c>
      <c r="E220" s="223" t="s">
        <v>1</v>
      </c>
      <c r="F220" s="224" t="s">
        <v>13332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 x14ac:dyDescent="0.2">
      <c r="B221" s="221"/>
      <c r="C221" s="222"/>
      <c r="D221" s="212" t="s">
        <v>283</v>
      </c>
      <c r="E221" s="223" t="s">
        <v>1</v>
      </c>
      <c r="F221" s="224" t="s">
        <v>13333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 x14ac:dyDescent="0.2">
      <c r="B222" s="176"/>
      <c r="C222" s="177"/>
      <c r="D222" s="178" t="s">
        <v>75</v>
      </c>
      <c r="E222" s="190" t="s">
        <v>13334</v>
      </c>
      <c r="F222" s="190" t="s">
        <v>13335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 x14ac:dyDescent="0.2">
      <c r="A223" s="34"/>
      <c r="B223" s="35"/>
      <c r="C223" s="192" t="s">
        <v>523</v>
      </c>
      <c r="D223" s="192" t="s">
        <v>274</v>
      </c>
      <c r="E223" s="193" t="s">
        <v>13336</v>
      </c>
      <c r="F223" s="194" t="s">
        <v>13337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13338</v>
      </c>
    </row>
    <row r="224" spans="1:65" s="2" customFormat="1" ht="11.25" x14ac:dyDescent="0.2">
      <c r="A224" s="34"/>
      <c r="B224" s="35"/>
      <c r="C224" s="36"/>
      <c r="D224" s="205" t="s">
        <v>281</v>
      </c>
      <c r="E224" s="36"/>
      <c r="F224" s="206" t="s">
        <v>13339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 x14ac:dyDescent="0.2">
      <c r="A225" s="34"/>
      <c r="B225" s="35"/>
      <c r="C225" s="192" t="s">
        <v>531</v>
      </c>
      <c r="D225" s="192" t="s">
        <v>274</v>
      </c>
      <c r="E225" s="193" t="s">
        <v>13340</v>
      </c>
      <c r="F225" s="194" t="s">
        <v>13341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13342</v>
      </c>
    </row>
    <row r="226" spans="1:65" s="2" customFormat="1" ht="24.2" customHeight="1" x14ac:dyDescent="0.2">
      <c r="A226" s="34"/>
      <c r="B226" s="35"/>
      <c r="C226" s="192" t="s">
        <v>536</v>
      </c>
      <c r="D226" s="192" t="s">
        <v>274</v>
      </c>
      <c r="E226" s="193" t="s">
        <v>13195</v>
      </c>
      <c r="F226" s="194" t="s">
        <v>13196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13343</v>
      </c>
    </row>
    <row r="227" spans="1:65" s="14" customFormat="1" ht="11.25" x14ac:dyDescent="0.2">
      <c r="B227" s="221"/>
      <c r="C227" s="222"/>
      <c r="D227" s="212" t="s">
        <v>283</v>
      </c>
      <c r="E227" s="223" t="s">
        <v>1</v>
      </c>
      <c r="F227" s="224" t="s">
        <v>13344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 x14ac:dyDescent="0.2">
      <c r="A228" s="34"/>
      <c r="B228" s="35"/>
      <c r="C228" s="192" t="s">
        <v>544</v>
      </c>
      <c r="D228" s="192" t="s">
        <v>274</v>
      </c>
      <c r="E228" s="193" t="s">
        <v>13345</v>
      </c>
      <c r="F228" s="194" t="s">
        <v>13346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13347</v>
      </c>
    </row>
    <row r="229" spans="1:65" s="14" customFormat="1" ht="11.25" x14ac:dyDescent="0.2">
      <c r="B229" s="221"/>
      <c r="C229" s="222"/>
      <c r="D229" s="212" t="s">
        <v>283</v>
      </c>
      <c r="E229" s="223" t="s">
        <v>1</v>
      </c>
      <c r="F229" s="224" t="s">
        <v>13348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 x14ac:dyDescent="0.2">
      <c r="A230" s="34"/>
      <c r="B230" s="35"/>
      <c r="C230" s="192" t="s">
        <v>551</v>
      </c>
      <c r="D230" s="192" t="s">
        <v>274</v>
      </c>
      <c r="E230" s="193" t="s">
        <v>13157</v>
      </c>
      <c r="F230" s="194" t="s">
        <v>13158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13349</v>
      </c>
    </row>
    <row r="231" spans="1:65" s="14" customFormat="1" ht="11.25" x14ac:dyDescent="0.2">
      <c r="B231" s="221"/>
      <c r="C231" s="222"/>
      <c r="D231" s="212" t="s">
        <v>283</v>
      </c>
      <c r="E231" s="223" t="s">
        <v>1</v>
      </c>
      <c r="F231" s="224" t="s">
        <v>13350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 x14ac:dyDescent="0.2">
      <c r="A232" s="34"/>
      <c r="B232" s="35"/>
      <c r="C232" s="192" t="s">
        <v>559</v>
      </c>
      <c r="D232" s="192" t="s">
        <v>274</v>
      </c>
      <c r="E232" s="193" t="s">
        <v>13173</v>
      </c>
      <c r="F232" s="194" t="s">
        <v>13174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13351</v>
      </c>
    </row>
    <row r="233" spans="1:65" s="2" customFormat="1" ht="21.75" customHeight="1" x14ac:dyDescent="0.2">
      <c r="A233" s="34"/>
      <c r="B233" s="35"/>
      <c r="C233" s="192" t="s">
        <v>574</v>
      </c>
      <c r="D233" s="192" t="s">
        <v>274</v>
      </c>
      <c r="E233" s="193" t="s">
        <v>13185</v>
      </c>
      <c r="F233" s="194" t="s">
        <v>13186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13353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 x14ac:dyDescent="0.2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ylmexUx9ocRFUGQfLlL6VCxG12SWXnj75xEjNNMRoW+kYqrBnfxdN7n/os0E71IWQoZxSpXr4Q2ywsidJosAxQ==" saltValue="GQn/oSk2nqVyFAgSXRT9Q/q95PCIGgGSGqXtCPU8iqgg2/nAV39kkxbkDd2JqAZ4tq96ii95evbuserN5XUf7g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13354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13355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13356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13357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 x14ac:dyDescent="0.2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12505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 x14ac:dyDescent="0.2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 x14ac:dyDescent="0.2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45233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 x14ac:dyDescent="0.2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 x14ac:dyDescent="0.2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 x14ac:dyDescent="0.2">
      <c r="B122" s="176"/>
      <c r="C122" s="177"/>
      <c r="D122" s="178" t="s">
        <v>75</v>
      </c>
      <c r="E122" s="179" t="s">
        <v>7981</v>
      </c>
      <c r="F122" s="179" t="s">
        <v>13358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 x14ac:dyDescent="0.2">
      <c r="A123" s="34"/>
      <c r="B123" s="35"/>
      <c r="C123" s="192" t="s">
        <v>16</v>
      </c>
      <c r="D123" s="192" t="s">
        <v>274</v>
      </c>
      <c r="E123" s="193" t="s">
        <v>13359</v>
      </c>
      <c r="F123" s="194" t="s">
        <v>13360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8415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 x14ac:dyDescent="0.2">
      <c r="A124" s="34"/>
      <c r="B124" s="35"/>
      <c r="C124" s="192" t="s">
        <v>84</v>
      </c>
      <c r="D124" s="192" t="s">
        <v>274</v>
      </c>
      <c r="E124" s="193" t="s">
        <v>13361</v>
      </c>
      <c r="F124" s="194" t="s">
        <v>13362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8415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 x14ac:dyDescent="0.2">
      <c r="A125" s="34"/>
      <c r="B125" s="35"/>
      <c r="C125" s="192" t="s">
        <v>291</v>
      </c>
      <c r="D125" s="192" t="s">
        <v>274</v>
      </c>
      <c r="E125" s="193" t="s">
        <v>13363</v>
      </c>
      <c r="F125" s="194" t="s">
        <v>13364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8415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 x14ac:dyDescent="0.2">
      <c r="A126" s="34"/>
      <c r="B126" s="35"/>
      <c r="C126" s="192" t="s">
        <v>279</v>
      </c>
      <c r="D126" s="192" t="s">
        <v>274</v>
      </c>
      <c r="E126" s="193" t="s">
        <v>13365</v>
      </c>
      <c r="F126" s="194" t="s">
        <v>13366</v>
      </c>
      <c r="G126" s="195" t="s">
        <v>11810</v>
      </c>
      <c r="H126" s="196">
        <v>2800</v>
      </c>
      <c r="I126" s="197"/>
      <c r="J126" s="198">
        <f t="shared" si="0"/>
        <v>0</v>
      </c>
      <c r="K126" s="194" t="s">
        <v>8415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 x14ac:dyDescent="0.2">
      <c r="A127" s="34"/>
      <c r="B127" s="35"/>
      <c r="C127" s="192" t="s">
        <v>4523</v>
      </c>
      <c r="D127" s="192" t="s">
        <v>274</v>
      </c>
      <c r="E127" s="193" t="s">
        <v>13367</v>
      </c>
      <c r="F127" s="194" t="s">
        <v>13368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8415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5118</v>
      </c>
    </row>
    <row r="128" spans="1:65" s="2" customFormat="1" ht="16.5" customHeight="1" x14ac:dyDescent="0.2">
      <c r="A128" s="34"/>
      <c r="B128" s="35"/>
      <c r="C128" s="192" t="s">
        <v>305</v>
      </c>
      <c r="D128" s="192" t="s">
        <v>274</v>
      </c>
      <c r="E128" s="193" t="s">
        <v>13369</v>
      </c>
      <c r="F128" s="194" t="s">
        <v>13370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8415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 x14ac:dyDescent="0.2">
      <c r="A129" s="34"/>
      <c r="B129" s="35"/>
      <c r="C129" s="192" t="s">
        <v>4532</v>
      </c>
      <c r="D129" s="192" t="s">
        <v>274</v>
      </c>
      <c r="E129" s="193" t="s">
        <v>13371</v>
      </c>
      <c r="F129" s="194" t="s">
        <v>13372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8415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 x14ac:dyDescent="0.2">
      <c r="A130" s="34"/>
      <c r="B130" s="35"/>
      <c r="C130" s="192" t="s">
        <v>313</v>
      </c>
      <c r="D130" s="192" t="s">
        <v>274</v>
      </c>
      <c r="E130" s="193" t="s">
        <v>13373</v>
      </c>
      <c r="F130" s="194" t="s">
        <v>13374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8415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 x14ac:dyDescent="0.2">
      <c r="A131" s="34"/>
      <c r="B131" s="35"/>
      <c r="C131" s="192" t="s">
        <v>2526</v>
      </c>
      <c r="D131" s="192" t="s">
        <v>274</v>
      </c>
      <c r="E131" s="193" t="s">
        <v>13375</v>
      </c>
      <c r="F131" s="194" t="s">
        <v>13376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8415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 x14ac:dyDescent="0.2">
      <c r="A132" s="34"/>
      <c r="B132" s="35"/>
      <c r="C132" s="192" t="s">
        <v>320</v>
      </c>
      <c r="D132" s="192" t="s">
        <v>274</v>
      </c>
      <c r="E132" s="193" t="s">
        <v>13377</v>
      </c>
      <c r="F132" s="194" t="s">
        <v>13378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8415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 x14ac:dyDescent="0.2">
      <c r="A133" s="34"/>
      <c r="B133" s="35"/>
      <c r="C133" s="192" t="s">
        <v>330</v>
      </c>
      <c r="D133" s="192" t="s">
        <v>274</v>
      </c>
      <c r="E133" s="193" t="s">
        <v>13379</v>
      </c>
      <c r="F133" s="194" t="s">
        <v>13380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8415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 x14ac:dyDescent="0.2">
      <c r="A134" s="34"/>
      <c r="B134" s="35"/>
      <c r="C134" s="192" t="s">
        <v>344</v>
      </c>
      <c r="D134" s="192" t="s">
        <v>274</v>
      </c>
      <c r="E134" s="193" t="s">
        <v>13381</v>
      </c>
      <c r="F134" s="194" t="s">
        <v>13382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8415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 x14ac:dyDescent="0.2">
      <c r="A135" s="34"/>
      <c r="B135" s="35"/>
      <c r="C135" s="192" t="s">
        <v>4822</v>
      </c>
      <c r="D135" s="192" t="s">
        <v>274</v>
      </c>
      <c r="E135" s="193" t="s">
        <v>13383</v>
      </c>
      <c r="F135" s="194" t="s">
        <v>13384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8415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 x14ac:dyDescent="0.2">
      <c r="A136" s="34"/>
      <c r="B136" s="35"/>
      <c r="C136" s="192" t="s">
        <v>5118</v>
      </c>
      <c r="D136" s="192" t="s">
        <v>274</v>
      </c>
      <c r="E136" s="193" t="s">
        <v>13385</v>
      </c>
      <c r="F136" s="194" t="s">
        <v>13386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8415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 x14ac:dyDescent="0.2">
      <c r="A137" s="34"/>
      <c r="B137" s="35"/>
      <c r="C137" s="192" t="s">
        <v>8</v>
      </c>
      <c r="D137" s="192" t="s">
        <v>274</v>
      </c>
      <c r="E137" s="193" t="s">
        <v>13387</v>
      </c>
      <c r="F137" s="194" t="s">
        <v>13388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8415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 x14ac:dyDescent="0.2">
      <c r="A138" s="34"/>
      <c r="B138" s="35"/>
      <c r="C138" s="192" t="s">
        <v>358</v>
      </c>
      <c r="D138" s="192" t="s">
        <v>274</v>
      </c>
      <c r="E138" s="193" t="s">
        <v>13389</v>
      </c>
      <c r="F138" s="194" t="s">
        <v>13390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8415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 x14ac:dyDescent="0.2">
      <c r="A139" s="34"/>
      <c r="B139" s="35"/>
      <c r="C139" s="192" t="s">
        <v>363</v>
      </c>
      <c r="D139" s="192" t="s">
        <v>274</v>
      </c>
      <c r="E139" s="193" t="s">
        <v>13391</v>
      </c>
      <c r="F139" s="194" t="s">
        <v>13392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8415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 x14ac:dyDescent="0.2">
      <c r="A140" s="34"/>
      <c r="B140" s="35"/>
      <c r="C140" s="192" t="s">
        <v>368</v>
      </c>
      <c r="D140" s="192" t="s">
        <v>274</v>
      </c>
      <c r="E140" s="193" t="s">
        <v>13393</v>
      </c>
      <c r="F140" s="194" t="s">
        <v>13394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8415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 x14ac:dyDescent="0.2">
      <c r="A141" s="34"/>
      <c r="B141" s="35"/>
      <c r="C141" s="192" t="s">
        <v>5992</v>
      </c>
      <c r="D141" s="192" t="s">
        <v>274</v>
      </c>
      <c r="E141" s="193" t="s">
        <v>13395</v>
      </c>
      <c r="F141" s="194" t="s">
        <v>13396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8415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 x14ac:dyDescent="0.2">
      <c r="A142" s="34"/>
      <c r="B142" s="35"/>
      <c r="C142" s="192" t="s">
        <v>377</v>
      </c>
      <c r="D142" s="192" t="s">
        <v>274</v>
      </c>
      <c r="E142" s="193" t="s">
        <v>13397</v>
      </c>
      <c r="F142" s="194" t="s">
        <v>13398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8415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 x14ac:dyDescent="0.2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 x14ac:dyDescent="0.2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 x14ac:dyDescent="0.2">
      <c r="A145" s="34"/>
      <c r="B145" s="35"/>
      <c r="C145" s="192" t="s">
        <v>7</v>
      </c>
      <c r="D145" s="192" t="s">
        <v>274</v>
      </c>
      <c r="E145" s="193" t="s">
        <v>13399</v>
      </c>
      <c r="F145" s="194" t="s">
        <v>13400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13401</v>
      </c>
    </row>
    <row r="146" spans="1:65" s="2" customFormat="1" ht="11.25" x14ac:dyDescent="0.2">
      <c r="A146" s="34"/>
      <c r="B146" s="35"/>
      <c r="C146" s="36"/>
      <c r="D146" s="205" t="s">
        <v>281</v>
      </c>
      <c r="E146" s="36"/>
      <c r="F146" s="206" t="s">
        <v>13402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12689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 x14ac:dyDescent="0.2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 x14ac:dyDescent="0.2">
      <c r="B149" s="221"/>
      <c r="C149" s="222"/>
      <c r="D149" s="212" t="s">
        <v>283</v>
      </c>
      <c r="E149" s="223" t="s">
        <v>1</v>
      </c>
      <c r="F149" s="224" t="s">
        <v>13403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 x14ac:dyDescent="0.2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13404</v>
      </c>
    </row>
    <row r="151" spans="1:65" s="2" customFormat="1" ht="11.25" x14ac:dyDescent="0.2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12703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 x14ac:dyDescent="0.2">
      <c r="B153" s="221"/>
      <c r="C153" s="222"/>
      <c r="D153" s="212" t="s">
        <v>283</v>
      </c>
      <c r="E153" s="223" t="s">
        <v>1</v>
      </c>
      <c r="F153" s="224" t="s">
        <v>13405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 x14ac:dyDescent="0.2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13406</v>
      </c>
    </row>
    <row r="155" spans="1:65" s="2" customFormat="1" ht="11.25" x14ac:dyDescent="0.2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 x14ac:dyDescent="0.2">
      <c r="B156" s="210"/>
      <c r="C156" s="211"/>
      <c r="D156" s="212" t="s">
        <v>283</v>
      </c>
      <c r="E156" s="213" t="s">
        <v>1</v>
      </c>
      <c r="F156" s="214" t="s">
        <v>12703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 x14ac:dyDescent="0.2">
      <c r="B157" s="221"/>
      <c r="C157" s="222"/>
      <c r="D157" s="212" t="s">
        <v>283</v>
      </c>
      <c r="E157" s="223" t="s">
        <v>1</v>
      </c>
      <c r="F157" s="224" t="s">
        <v>13407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 x14ac:dyDescent="0.2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13408</v>
      </c>
    </row>
    <row r="159" spans="1:65" s="2" customFormat="1" ht="11.25" x14ac:dyDescent="0.2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 x14ac:dyDescent="0.2">
      <c r="B160" s="210"/>
      <c r="C160" s="211"/>
      <c r="D160" s="212" t="s">
        <v>283</v>
      </c>
      <c r="E160" s="213" t="s">
        <v>1</v>
      </c>
      <c r="F160" s="214" t="s">
        <v>12689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 x14ac:dyDescent="0.2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 x14ac:dyDescent="0.2">
      <c r="B162" s="221"/>
      <c r="C162" s="222"/>
      <c r="D162" s="212" t="s">
        <v>283</v>
      </c>
      <c r="E162" s="223" t="s">
        <v>1</v>
      </c>
      <c r="F162" s="224" t="s">
        <v>13409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 x14ac:dyDescent="0.2">
      <c r="A163" s="34"/>
      <c r="B163" s="35"/>
      <c r="C163" s="232" t="s">
        <v>417</v>
      </c>
      <c r="D163" s="232" t="s">
        <v>394</v>
      </c>
      <c r="E163" s="233" t="s">
        <v>8445</v>
      </c>
      <c r="F163" s="234" t="s">
        <v>8446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13410</v>
      </c>
    </row>
    <row r="164" spans="1:65" s="14" customFormat="1" ht="11.25" x14ac:dyDescent="0.2">
      <c r="B164" s="221"/>
      <c r="C164" s="222"/>
      <c r="D164" s="212" t="s">
        <v>283</v>
      </c>
      <c r="E164" s="222"/>
      <c r="F164" s="224" t="s">
        <v>13411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 x14ac:dyDescent="0.2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13412</v>
      </c>
    </row>
    <row r="166" spans="1:65" s="2" customFormat="1" ht="11.25" x14ac:dyDescent="0.2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12689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 x14ac:dyDescent="0.2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 x14ac:dyDescent="0.2">
      <c r="B169" s="210"/>
      <c r="C169" s="211"/>
      <c r="D169" s="212" t="s">
        <v>283</v>
      </c>
      <c r="E169" s="213" t="s">
        <v>1</v>
      </c>
      <c r="F169" s="214" t="s">
        <v>12718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 x14ac:dyDescent="0.2">
      <c r="B171" s="221"/>
      <c r="C171" s="222"/>
      <c r="D171" s="212" t="s">
        <v>283</v>
      </c>
      <c r="E171" s="223" t="s">
        <v>1</v>
      </c>
      <c r="F171" s="224" t="s">
        <v>13413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 x14ac:dyDescent="0.2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13414</v>
      </c>
    </row>
    <row r="173" spans="1:65" s="14" customFormat="1" ht="11.25" x14ac:dyDescent="0.2">
      <c r="B173" s="221"/>
      <c r="C173" s="222"/>
      <c r="D173" s="212" t="s">
        <v>283</v>
      </c>
      <c r="E173" s="222"/>
      <c r="F173" s="224" t="s">
        <v>13415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 x14ac:dyDescent="0.2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 x14ac:dyDescent="0.2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13416</v>
      </c>
    </row>
    <row r="176" spans="1:65" s="2" customFormat="1" ht="11.25" x14ac:dyDescent="0.2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 x14ac:dyDescent="0.2">
      <c r="B177" s="210"/>
      <c r="C177" s="211"/>
      <c r="D177" s="212" t="s">
        <v>283</v>
      </c>
      <c r="E177" s="213" t="s">
        <v>1</v>
      </c>
      <c r="F177" s="214" t="s">
        <v>12689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 x14ac:dyDescent="0.2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 x14ac:dyDescent="0.2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 x14ac:dyDescent="0.2">
      <c r="B180" s="221"/>
      <c r="C180" s="222"/>
      <c r="D180" s="212" t="s">
        <v>283</v>
      </c>
      <c r="E180" s="223" t="s">
        <v>1</v>
      </c>
      <c r="F180" s="224" t="s">
        <v>13417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 x14ac:dyDescent="0.2">
      <c r="B181" s="176"/>
      <c r="C181" s="177"/>
      <c r="D181" s="178" t="s">
        <v>75</v>
      </c>
      <c r="E181" s="190" t="s">
        <v>1082</v>
      </c>
      <c r="F181" s="190" t="s">
        <v>8647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 x14ac:dyDescent="0.2">
      <c r="A182" s="34"/>
      <c r="B182" s="35"/>
      <c r="C182" s="192" t="s">
        <v>464</v>
      </c>
      <c r="D182" s="192" t="s">
        <v>274</v>
      </c>
      <c r="E182" s="193" t="s">
        <v>13418</v>
      </c>
      <c r="F182" s="194" t="s">
        <v>13419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13420</v>
      </c>
    </row>
    <row r="183" spans="1:65" s="2" customFormat="1" ht="11.25" x14ac:dyDescent="0.2">
      <c r="A183" s="34"/>
      <c r="B183" s="35"/>
      <c r="C183" s="36"/>
      <c r="D183" s="205" t="s">
        <v>281</v>
      </c>
      <c r="E183" s="36"/>
      <c r="F183" s="206" t="s">
        <v>13421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 x14ac:dyDescent="0.2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MlEU0hiATse9p6Rz4tmgxF6aD8wMypxPwhxWiMwhMHBh52QuV5DL/02fDGJQ/6uEXXJ4sUCo0FncMDStgBMAtQ==" saltValue="P1A4dYs2rWtkozbpvbIm6nNOXZxkbh2kBZwUhlXyxsYaJXQ1z/Cn+W38NM6kvZckLLIk4XMscjoUDbZM8SGoNg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 x14ac:dyDescent="0.2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20" t="s">
        <v>17</v>
      </c>
      <c r="L6" s="20"/>
    </row>
    <row r="7" spans="1:46" s="1" customFormat="1" ht="26.25" customHeight="1" x14ac:dyDescent="0.2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 x14ac:dyDescent="0.2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6" t="s">
        <v>13422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45233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40</v>
      </c>
      <c r="E33" s="120" t="s">
        <v>41</v>
      </c>
      <c r="F33" s="130">
        <f>ROUND((SUM(BE125:BE317)),  2)</f>
        <v>0</v>
      </c>
      <c r="G33" s="34"/>
      <c r="H33" s="34"/>
      <c r="I33" s="131">
        <v>0.21</v>
      </c>
      <c r="J33" s="130">
        <f>ROUND(((SUM(BE125:BE317))*I33),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20" t="s">
        <v>42</v>
      </c>
      <c r="F34" s="130">
        <f>ROUND((SUM(BF125:BF317)),  2)</f>
        <v>0</v>
      </c>
      <c r="G34" s="34"/>
      <c r="H34" s="34"/>
      <c r="I34" s="131">
        <v>0.15</v>
      </c>
      <c r="J34" s="130">
        <f>ROUND(((SUM(BF125:BF317))*I34),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20" t="s">
        <v>43</v>
      </c>
      <c r="F35" s="130">
        <f>ROUND((SUM(BG125:BG317)),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20" t="s">
        <v>44</v>
      </c>
      <c r="F36" s="130">
        <f>ROUND((SUM(BH125:BH317)),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20" t="s">
        <v>45</v>
      </c>
      <c r="F37" s="130">
        <f>ROUND((SUM(BI125:BI317)),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 x14ac:dyDescent="0.2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73" t="str">
        <f>E9</f>
        <v>OVN-D02 - Ostatní a vedlejší náklady - Dotazy 2023-10-12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45233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 x14ac:dyDescent="0.2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 x14ac:dyDescent="0.2">
      <c r="B97" s="154"/>
      <c r="C97" s="155"/>
      <c r="D97" s="156" t="s">
        <v>13423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4"/>
      <c r="D98" s="161" t="s">
        <v>13424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 x14ac:dyDescent="0.2">
      <c r="B99" s="160"/>
      <c r="C99" s="104"/>
      <c r="D99" s="161" t="s">
        <v>13425</v>
      </c>
      <c r="E99" s="162"/>
      <c r="F99" s="162"/>
      <c r="G99" s="162"/>
      <c r="H99" s="162"/>
      <c r="I99" s="162"/>
      <c r="J99" s="163">
        <f>J149</f>
        <v>0</v>
      </c>
      <c r="K99" s="104"/>
      <c r="L99" s="164"/>
    </row>
    <row r="100" spans="1:31" s="10" customFormat="1" ht="19.899999999999999" customHeight="1" x14ac:dyDescent="0.2">
      <c r="B100" s="160"/>
      <c r="C100" s="104"/>
      <c r="D100" s="161" t="s">
        <v>13426</v>
      </c>
      <c r="E100" s="162"/>
      <c r="F100" s="162"/>
      <c r="G100" s="162"/>
      <c r="H100" s="162"/>
      <c r="I100" s="162"/>
      <c r="J100" s="163">
        <f>J155</f>
        <v>0</v>
      </c>
      <c r="K100" s="104"/>
      <c r="L100" s="164"/>
    </row>
    <row r="101" spans="1:31" s="10" customFormat="1" ht="19.899999999999999" customHeight="1" x14ac:dyDescent="0.2">
      <c r="B101" s="160"/>
      <c r="C101" s="104"/>
      <c r="D101" s="161" t="s">
        <v>13427</v>
      </c>
      <c r="E101" s="162"/>
      <c r="F101" s="162"/>
      <c r="G101" s="162"/>
      <c r="H101" s="162"/>
      <c r="I101" s="162"/>
      <c r="J101" s="163">
        <f>J216</f>
        <v>0</v>
      </c>
      <c r="K101" s="104"/>
      <c r="L101" s="164"/>
    </row>
    <row r="102" spans="1:31" s="10" customFormat="1" ht="19.899999999999999" customHeight="1" x14ac:dyDescent="0.2">
      <c r="B102" s="160"/>
      <c r="C102" s="104"/>
      <c r="D102" s="161" t="s">
        <v>13428</v>
      </c>
      <c r="E102" s="162"/>
      <c r="F102" s="162"/>
      <c r="G102" s="162"/>
      <c r="H102" s="162"/>
      <c r="I102" s="162"/>
      <c r="J102" s="163">
        <f>J244</f>
        <v>0</v>
      </c>
      <c r="K102" s="104"/>
      <c r="L102" s="164"/>
    </row>
    <row r="103" spans="1:31" s="10" customFormat="1" ht="19.899999999999999" customHeight="1" x14ac:dyDescent="0.2">
      <c r="B103" s="160"/>
      <c r="C103" s="104"/>
      <c r="D103" s="161" t="s">
        <v>13429</v>
      </c>
      <c r="E103" s="162"/>
      <c r="F103" s="162"/>
      <c r="G103" s="162"/>
      <c r="H103" s="162"/>
      <c r="I103" s="162"/>
      <c r="J103" s="163">
        <f>J247</f>
        <v>0</v>
      </c>
      <c r="K103" s="104"/>
      <c r="L103" s="164"/>
    </row>
    <row r="104" spans="1:31" s="10" customFormat="1" ht="19.899999999999999" customHeight="1" x14ac:dyDescent="0.2">
      <c r="B104" s="160"/>
      <c r="C104" s="104"/>
      <c r="D104" s="161" t="s">
        <v>13430</v>
      </c>
      <c r="E104" s="162"/>
      <c r="F104" s="162"/>
      <c r="G104" s="162"/>
      <c r="H104" s="162"/>
      <c r="I104" s="162"/>
      <c r="J104" s="163">
        <f>J253</f>
        <v>0</v>
      </c>
      <c r="K104" s="104"/>
      <c r="L104" s="164"/>
    </row>
    <row r="105" spans="1:31" s="10" customFormat="1" ht="19.899999999999999" customHeight="1" x14ac:dyDescent="0.2">
      <c r="B105" s="160"/>
      <c r="C105" s="104"/>
      <c r="D105" s="161" t="s">
        <v>13431</v>
      </c>
      <c r="E105" s="162"/>
      <c r="F105" s="162"/>
      <c r="G105" s="162"/>
      <c r="H105" s="162"/>
      <c r="I105" s="162"/>
      <c r="J105" s="163">
        <f>J285</f>
        <v>0</v>
      </c>
      <c r="K105" s="104"/>
      <c r="L105" s="164"/>
    </row>
    <row r="106" spans="1:31" s="2" customFormat="1" ht="21.75" customHeight="1" x14ac:dyDescent="0.2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 x14ac:dyDescent="0.2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 x14ac:dyDescent="0.2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 x14ac:dyDescent="0.2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 x14ac:dyDescent="0.2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 x14ac:dyDescent="0.2">
      <c r="A117" s="34"/>
      <c r="B117" s="35"/>
      <c r="C117" s="36"/>
      <c r="D117" s="36"/>
      <c r="E117" s="273" t="str">
        <f>E9</f>
        <v>OVN-D02 - Ostatní a vedlejší náklady - Dotazy 2023-10-12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 x14ac:dyDescent="0.2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45233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 x14ac:dyDescent="0.2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 x14ac:dyDescent="0.2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 x14ac:dyDescent="0.2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 x14ac:dyDescent="0.2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 x14ac:dyDescent="0.25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 x14ac:dyDescent="0.2">
      <c r="B126" s="176"/>
      <c r="C126" s="177"/>
      <c r="D126" s="178" t="s">
        <v>75</v>
      </c>
      <c r="E126" s="179" t="s">
        <v>13432</v>
      </c>
      <c r="F126" s="179" t="s">
        <v>13433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P127+P149+P155+P216+P244+P247+P253+P285</f>
        <v>0</v>
      </c>
      <c r="Q126" s="184"/>
      <c r="R126" s="185">
        <f>R127+R149+R155+R216+R244+R247+R253+R285</f>
        <v>0</v>
      </c>
      <c r="S126" s="184"/>
      <c r="T126" s="186">
        <f>T127+T149+T155+T216+T244+T247+T253+T285</f>
        <v>0</v>
      </c>
      <c r="AR126" s="187" t="s">
        <v>4523</v>
      </c>
      <c r="AT126" s="188" t="s">
        <v>75</v>
      </c>
      <c r="AU126" s="188" t="s">
        <v>76</v>
      </c>
      <c r="AY126" s="187" t="s">
        <v>272</v>
      </c>
      <c r="BK126" s="189">
        <f>BK127+BK149+BK155+BK216+BK244+BK247+BK253+BK285</f>
        <v>0</v>
      </c>
    </row>
    <row r="127" spans="1:65" s="12" customFormat="1" ht="22.9" customHeight="1" x14ac:dyDescent="0.2">
      <c r="B127" s="176"/>
      <c r="C127" s="177"/>
      <c r="D127" s="178" t="s">
        <v>75</v>
      </c>
      <c r="E127" s="190" t="s">
        <v>13434</v>
      </c>
      <c r="F127" s="190" t="s">
        <v>13435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SUM(P128:P148)</f>
        <v>0</v>
      </c>
      <c r="Q127" s="184"/>
      <c r="R127" s="185">
        <f>SUM(R128:R148)</f>
        <v>0</v>
      </c>
      <c r="S127" s="184"/>
      <c r="T127" s="186">
        <f>SUM(T128:T148)</f>
        <v>0</v>
      </c>
      <c r="AR127" s="187" t="s">
        <v>4523</v>
      </c>
      <c r="AT127" s="188" t="s">
        <v>75</v>
      </c>
      <c r="AU127" s="188" t="s">
        <v>16</v>
      </c>
      <c r="AY127" s="187" t="s">
        <v>272</v>
      </c>
      <c r="BK127" s="189">
        <f>SUM(BK128:BK148)</f>
        <v>0</v>
      </c>
    </row>
    <row r="128" spans="1:65" s="2" customFormat="1" ht="24.2" customHeight="1" x14ac:dyDescent="0.2">
      <c r="A128" s="34"/>
      <c r="B128" s="35"/>
      <c r="C128" s="192" t="s">
        <v>16</v>
      </c>
      <c r="D128" s="192" t="s">
        <v>274</v>
      </c>
      <c r="E128" s="193" t="s">
        <v>13436</v>
      </c>
      <c r="F128" s="194" t="s">
        <v>13437</v>
      </c>
      <c r="G128" s="195" t="s">
        <v>13438</v>
      </c>
      <c r="H128" s="196">
        <v>1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7720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7720</v>
      </c>
      <c r="BM128" s="203" t="s">
        <v>13439</v>
      </c>
    </row>
    <row r="129" spans="1:65" s="13" customFormat="1" ht="22.5" x14ac:dyDescent="0.2">
      <c r="B129" s="210"/>
      <c r="C129" s="211"/>
      <c r="D129" s="212" t="s">
        <v>283</v>
      </c>
      <c r="E129" s="213" t="s">
        <v>1</v>
      </c>
      <c r="F129" s="214" t="s">
        <v>13440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 x14ac:dyDescent="0.2">
      <c r="B130" s="210"/>
      <c r="C130" s="211"/>
      <c r="D130" s="212" t="s">
        <v>283</v>
      </c>
      <c r="E130" s="213" t="s">
        <v>1</v>
      </c>
      <c r="F130" s="214" t="s">
        <v>13441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 x14ac:dyDescent="0.2">
      <c r="B131" s="210"/>
      <c r="C131" s="211"/>
      <c r="D131" s="212" t="s">
        <v>283</v>
      </c>
      <c r="E131" s="213" t="s">
        <v>1</v>
      </c>
      <c r="F131" s="214" t="s">
        <v>13442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 x14ac:dyDescent="0.2">
      <c r="B132" s="210"/>
      <c r="C132" s="211"/>
      <c r="D132" s="212" t="s">
        <v>283</v>
      </c>
      <c r="E132" s="213" t="s">
        <v>1</v>
      </c>
      <c r="F132" s="214" t="s">
        <v>13443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3" customFormat="1" ht="22.5" x14ac:dyDescent="0.2">
      <c r="B133" s="210"/>
      <c r="C133" s="211"/>
      <c r="D133" s="212" t="s">
        <v>283</v>
      </c>
      <c r="E133" s="213" t="s">
        <v>1</v>
      </c>
      <c r="F133" s="214" t="s">
        <v>13444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 x14ac:dyDescent="0.2">
      <c r="B134" s="221"/>
      <c r="C134" s="222"/>
      <c r="D134" s="212" t="s">
        <v>283</v>
      </c>
      <c r="E134" s="223" t="s">
        <v>1</v>
      </c>
      <c r="F134" s="224" t="s">
        <v>16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 x14ac:dyDescent="0.2">
      <c r="A135" s="34"/>
      <c r="B135" s="35"/>
      <c r="C135" s="192" t="s">
        <v>84</v>
      </c>
      <c r="D135" s="192" t="s">
        <v>274</v>
      </c>
      <c r="E135" s="193" t="s">
        <v>13445</v>
      </c>
      <c r="F135" s="194" t="s">
        <v>13446</v>
      </c>
      <c r="G135" s="195" t="s">
        <v>13438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7720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7720</v>
      </c>
      <c r="BM135" s="203" t="s">
        <v>13447</v>
      </c>
    </row>
    <row r="136" spans="1:65" s="13" customFormat="1" ht="11.25" x14ac:dyDescent="0.2">
      <c r="B136" s="210"/>
      <c r="C136" s="211"/>
      <c r="D136" s="212" t="s">
        <v>283</v>
      </c>
      <c r="E136" s="213" t="s">
        <v>1</v>
      </c>
      <c r="F136" s="214" t="s">
        <v>13448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 x14ac:dyDescent="0.2">
      <c r="B137" s="210"/>
      <c r="C137" s="211"/>
      <c r="D137" s="212" t="s">
        <v>283</v>
      </c>
      <c r="E137" s="213" t="s">
        <v>1</v>
      </c>
      <c r="F137" s="214" t="s">
        <v>13449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3" customFormat="1" ht="11.25" x14ac:dyDescent="0.2">
      <c r="B138" s="210"/>
      <c r="C138" s="211"/>
      <c r="D138" s="212" t="s">
        <v>283</v>
      </c>
      <c r="E138" s="213" t="s">
        <v>1</v>
      </c>
      <c r="F138" s="214" t="s">
        <v>13450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283</v>
      </c>
      <c r="AU138" s="220" t="s">
        <v>84</v>
      </c>
      <c r="AV138" s="13" t="s">
        <v>16</v>
      </c>
      <c r="AW138" s="13" t="s">
        <v>32</v>
      </c>
      <c r="AX138" s="13" t="s">
        <v>76</v>
      </c>
      <c r="AY138" s="220" t="s">
        <v>272</v>
      </c>
    </row>
    <row r="139" spans="1:65" s="14" customFormat="1" ht="11.25" x14ac:dyDescent="0.2">
      <c r="B139" s="221"/>
      <c r="C139" s="222"/>
      <c r="D139" s="212" t="s">
        <v>283</v>
      </c>
      <c r="E139" s="223" t="s">
        <v>1</v>
      </c>
      <c r="F139" s="224" t="s">
        <v>16</v>
      </c>
      <c r="G139" s="222"/>
      <c r="H139" s="225">
        <v>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 x14ac:dyDescent="0.2">
      <c r="A140" s="34"/>
      <c r="B140" s="35"/>
      <c r="C140" s="192" t="s">
        <v>291</v>
      </c>
      <c r="D140" s="192" t="s">
        <v>274</v>
      </c>
      <c r="E140" s="193" t="s">
        <v>13451</v>
      </c>
      <c r="F140" s="194" t="s">
        <v>13452</v>
      </c>
      <c r="G140" s="195" t="s">
        <v>13438</v>
      </c>
      <c r="H140" s="196">
        <v>1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7720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7720</v>
      </c>
      <c r="BM140" s="203" t="s">
        <v>13453</v>
      </c>
    </row>
    <row r="141" spans="1:65" s="13" customFormat="1" ht="22.5" x14ac:dyDescent="0.2">
      <c r="B141" s="210"/>
      <c r="C141" s="211"/>
      <c r="D141" s="212" t="s">
        <v>283</v>
      </c>
      <c r="E141" s="213" t="s">
        <v>1</v>
      </c>
      <c r="F141" s="214" t="s">
        <v>13454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 x14ac:dyDescent="0.2">
      <c r="B142" s="210"/>
      <c r="C142" s="211"/>
      <c r="D142" s="212" t="s">
        <v>283</v>
      </c>
      <c r="E142" s="213" t="s">
        <v>1</v>
      </c>
      <c r="F142" s="214" t="s">
        <v>13455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3" customFormat="1" ht="11.25" x14ac:dyDescent="0.2">
      <c r="B143" s="210"/>
      <c r="C143" s="211"/>
      <c r="D143" s="212" t="s">
        <v>283</v>
      </c>
      <c r="E143" s="213" t="s">
        <v>1</v>
      </c>
      <c r="F143" s="214" t="s">
        <v>13456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 x14ac:dyDescent="0.2">
      <c r="B144" s="221"/>
      <c r="C144" s="222"/>
      <c r="D144" s="212" t="s">
        <v>283</v>
      </c>
      <c r="E144" s="223" t="s">
        <v>1</v>
      </c>
      <c r="F144" s="224" t="s">
        <v>16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 x14ac:dyDescent="0.2">
      <c r="A145" s="34"/>
      <c r="B145" s="35"/>
      <c r="C145" s="192" t="s">
        <v>279</v>
      </c>
      <c r="D145" s="192" t="s">
        <v>274</v>
      </c>
      <c r="E145" s="193" t="s">
        <v>13457</v>
      </c>
      <c r="F145" s="194" t="s">
        <v>13458</v>
      </c>
      <c r="G145" s="195" t="s">
        <v>13438</v>
      </c>
      <c r="H145" s="196">
        <v>1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7720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7720</v>
      </c>
      <c r="BM145" s="203" t="s">
        <v>13459</v>
      </c>
    </row>
    <row r="146" spans="1:65" s="13" customFormat="1" ht="11.25" x14ac:dyDescent="0.2">
      <c r="B146" s="210"/>
      <c r="C146" s="211"/>
      <c r="D146" s="212" t="s">
        <v>283</v>
      </c>
      <c r="E146" s="213" t="s">
        <v>1</v>
      </c>
      <c r="F146" s="214" t="s">
        <v>13460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 x14ac:dyDescent="0.2">
      <c r="B147" s="210"/>
      <c r="C147" s="211"/>
      <c r="D147" s="212" t="s">
        <v>283</v>
      </c>
      <c r="E147" s="213" t="s">
        <v>1</v>
      </c>
      <c r="F147" s="214" t="s">
        <v>13461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 x14ac:dyDescent="0.2">
      <c r="B148" s="221"/>
      <c r="C148" s="222"/>
      <c r="D148" s="212" t="s">
        <v>283</v>
      </c>
      <c r="E148" s="223" t="s">
        <v>1</v>
      </c>
      <c r="F148" s="224" t="s">
        <v>16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2" customFormat="1" ht="22.9" customHeight="1" x14ac:dyDescent="0.2">
      <c r="B149" s="176"/>
      <c r="C149" s="177"/>
      <c r="D149" s="178" t="s">
        <v>75</v>
      </c>
      <c r="E149" s="190" t="s">
        <v>13462</v>
      </c>
      <c r="F149" s="190" t="s">
        <v>13463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0</v>
      </c>
      <c r="S149" s="184"/>
      <c r="T149" s="186">
        <f>SUM(T150:T154)</f>
        <v>0</v>
      </c>
      <c r="AR149" s="187" t="s">
        <v>4523</v>
      </c>
      <c r="AT149" s="188" t="s">
        <v>75</v>
      </c>
      <c r="AU149" s="188" t="s">
        <v>16</v>
      </c>
      <c r="AY149" s="187" t="s">
        <v>272</v>
      </c>
      <c r="BK149" s="189">
        <f>SUM(BK150:BK154)</f>
        <v>0</v>
      </c>
    </row>
    <row r="150" spans="1:65" s="2" customFormat="1" ht="24.2" customHeight="1" x14ac:dyDescent="0.2">
      <c r="A150" s="34"/>
      <c r="B150" s="35"/>
      <c r="C150" s="192" t="s">
        <v>4523</v>
      </c>
      <c r="D150" s="192" t="s">
        <v>274</v>
      </c>
      <c r="E150" s="193" t="s">
        <v>13464</v>
      </c>
      <c r="F150" s="194" t="s">
        <v>13463</v>
      </c>
      <c r="G150" s="195" t="s">
        <v>13438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7720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7720</v>
      </c>
      <c r="BM150" s="203" t="s">
        <v>13465</v>
      </c>
    </row>
    <row r="151" spans="1:65" s="13" customFormat="1" ht="11.25" x14ac:dyDescent="0.2">
      <c r="B151" s="210"/>
      <c r="C151" s="211"/>
      <c r="D151" s="212" t="s">
        <v>283</v>
      </c>
      <c r="E151" s="213" t="s">
        <v>1</v>
      </c>
      <c r="F151" s="214" t="s">
        <v>13466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 x14ac:dyDescent="0.2">
      <c r="B152" s="210"/>
      <c r="C152" s="211"/>
      <c r="D152" s="212" t="s">
        <v>283</v>
      </c>
      <c r="E152" s="213" t="s">
        <v>1</v>
      </c>
      <c r="F152" s="214" t="s">
        <v>13467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 x14ac:dyDescent="0.2">
      <c r="B153" s="210"/>
      <c r="C153" s="211"/>
      <c r="D153" s="212" t="s">
        <v>283</v>
      </c>
      <c r="E153" s="213" t="s">
        <v>1</v>
      </c>
      <c r="F153" s="214" t="s">
        <v>1030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 x14ac:dyDescent="0.2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2" customFormat="1" ht="22.9" customHeight="1" x14ac:dyDescent="0.2">
      <c r="B155" s="176"/>
      <c r="C155" s="177"/>
      <c r="D155" s="178" t="s">
        <v>75</v>
      </c>
      <c r="E155" s="190" t="s">
        <v>13468</v>
      </c>
      <c r="F155" s="190" t="s">
        <v>13469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SUM(P156:P215)</f>
        <v>0</v>
      </c>
      <c r="Q155" s="184"/>
      <c r="R155" s="185">
        <f>SUM(R156:R215)</f>
        <v>0</v>
      </c>
      <c r="S155" s="184"/>
      <c r="T155" s="186">
        <f>SUM(T156:T215)</f>
        <v>0</v>
      </c>
      <c r="AR155" s="187" t="s">
        <v>4523</v>
      </c>
      <c r="AT155" s="188" t="s">
        <v>75</v>
      </c>
      <c r="AU155" s="188" t="s">
        <v>16</v>
      </c>
      <c r="AY155" s="187" t="s">
        <v>272</v>
      </c>
      <c r="BK155" s="189">
        <f>SUM(BK156:BK215)</f>
        <v>0</v>
      </c>
    </row>
    <row r="156" spans="1:65" s="2" customFormat="1" ht="24.2" customHeight="1" x14ac:dyDescent="0.2">
      <c r="A156" s="34"/>
      <c r="B156" s="35"/>
      <c r="C156" s="192" t="s">
        <v>305</v>
      </c>
      <c r="D156" s="192" t="s">
        <v>274</v>
      </c>
      <c r="E156" s="193" t="s">
        <v>13470</v>
      </c>
      <c r="F156" s="194" t="s">
        <v>13469</v>
      </c>
      <c r="G156" s="195" t="s">
        <v>13438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7720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7720</v>
      </c>
      <c r="BM156" s="203" t="s">
        <v>13471</v>
      </c>
    </row>
    <row r="157" spans="1:65" s="13" customFormat="1" ht="22.5" x14ac:dyDescent="0.2">
      <c r="B157" s="210"/>
      <c r="C157" s="211"/>
      <c r="D157" s="212" t="s">
        <v>283</v>
      </c>
      <c r="E157" s="213" t="s">
        <v>1</v>
      </c>
      <c r="F157" s="214" t="s">
        <v>13472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22.5" x14ac:dyDescent="0.2">
      <c r="B158" s="210"/>
      <c r="C158" s="211"/>
      <c r="D158" s="212" t="s">
        <v>283</v>
      </c>
      <c r="E158" s="213" t="s">
        <v>1</v>
      </c>
      <c r="F158" s="214" t="s">
        <v>13473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 x14ac:dyDescent="0.2">
      <c r="B159" s="210"/>
      <c r="C159" s="211"/>
      <c r="D159" s="212" t="s">
        <v>283</v>
      </c>
      <c r="E159" s="213" t="s">
        <v>1</v>
      </c>
      <c r="F159" s="214" t="s">
        <v>13474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 x14ac:dyDescent="0.2">
      <c r="B160" s="210"/>
      <c r="C160" s="211"/>
      <c r="D160" s="212" t="s">
        <v>283</v>
      </c>
      <c r="E160" s="213" t="s">
        <v>1</v>
      </c>
      <c r="F160" s="214" t="s">
        <v>13475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 x14ac:dyDescent="0.2">
      <c r="B161" s="210"/>
      <c r="C161" s="211"/>
      <c r="D161" s="212" t="s">
        <v>283</v>
      </c>
      <c r="E161" s="213" t="s">
        <v>1</v>
      </c>
      <c r="F161" s="214" t="s">
        <v>13476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 x14ac:dyDescent="0.2">
      <c r="B162" s="210"/>
      <c r="C162" s="211"/>
      <c r="D162" s="212" t="s">
        <v>283</v>
      </c>
      <c r="E162" s="213" t="s">
        <v>1</v>
      </c>
      <c r="F162" s="214" t="s">
        <v>13477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 x14ac:dyDescent="0.2">
      <c r="B163" s="210"/>
      <c r="C163" s="211"/>
      <c r="D163" s="212" t="s">
        <v>283</v>
      </c>
      <c r="E163" s="213" t="s">
        <v>1</v>
      </c>
      <c r="F163" s="214" t="s">
        <v>13478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22.5" x14ac:dyDescent="0.2">
      <c r="B164" s="210"/>
      <c r="C164" s="211"/>
      <c r="D164" s="212" t="s">
        <v>283</v>
      </c>
      <c r="E164" s="213" t="s">
        <v>1</v>
      </c>
      <c r="F164" s="214" t="s">
        <v>13479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 x14ac:dyDescent="0.2">
      <c r="B165" s="210"/>
      <c r="C165" s="211"/>
      <c r="D165" s="212" t="s">
        <v>283</v>
      </c>
      <c r="E165" s="213" t="s">
        <v>1</v>
      </c>
      <c r="F165" s="214" t="s">
        <v>13480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 x14ac:dyDescent="0.2">
      <c r="B166" s="210"/>
      <c r="C166" s="211"/>
      <c r="D166" s="212" t="s">
        <v>283</v>
      </c>
      <c r="E166" s="213" t="s">
        <v>1</v>
      </c>
      <c r="F166" s="214" t="s">
        <v>13481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11.25" x14ac:dyDescent="0.2">
      <c r="B167" s="210"/>
      <c r="C167" s="211"/>
      <c r="D167" s="212" t="s">
        <v>283</v>
      </c>
      <c r="E167" s="213" t="s">
        <v>1</v>
      </c>
      <c r="F167" s="214" t="s">
        <v>13482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 x14ac:dyDescent="0.2">
      <c r="B168" s="221"/>
      <c r="C168" s="222"/>
      <c r="D168" s="212" t="s">
        <v>283</v>
      </c>
      <c r="E168" s="223" t="s">
        <v>1</v>
      </c>
      <c r="F168" s="224" t="s">
        <v>16</v>
      </c>
      <c r="G168" s="222"/>
      <c r="H168" s="225">
        <v>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 x14ac:dyDescent="0.2">
      <c r="A169" s="34"/>
      <c r="B169" s="35"/>
      <c r="C169" s="192" t="s">
        <v>4532</v>
      </c>
      <c r="D169" s="192" t="s">
        <v>274</v>
      </c>
      <c r="E169" s="193" t="s">
        <v>13483</v>
      </c>
      <c r="F169" s="194" t="s">
        <v>13484</v>
      </c>
      <c r="G169" s="195" t="s">
        <v>13438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7720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7720</v>
      </c>
      <c r="BM169" s="203" t="s">
        <v>13485</v>
      </c>
    </row>
    <row r="170" spans="1:65" s="13" customFormat="1" ht="11.25" x14ac:dyDescent="0.2">
      <c r="B170" s="210"/>
      <c r="C170" s="211"/>
      <c r="D170" s="212" t="s">
        <v>283</v>
      </c>
      <c r="E170" s="213" t="s">
        <v>1</v>
      </c>
      <c r="F170" s="214" t="s">
        <v>13486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 x14ac:dyDescent="0.2">
      <c r="B171" s="210"/>
      <c r="C171" s="211"/>
      <c r="D171" s="212" t="s">
        <v>283</v>
      </c>
      <c r="E171" s="213" t="s">
        <v>1</v>
      </c>
      <c r="F171" s="214" t="s">
        <v>13487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 x14ac:dyDescent="0.2">
      <c r="B172" s="221"/>
      <c r="C172" s="222"/>
      <c r="D172" s="212" t="s">
        <v>283</v>
      </c>
      <c r="E172" s="223" t="s">
        <v>1</v>
      </c>
      <c r="F172" s="224" t="s">
        <v>16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 x14ac:dyDescent="0.2">
      <c r="A173" s="34"/>
      <c r="B173" s="35"/>
      <c r="C173" s="192" t="s">
        <v>313</v>
      </c>
      <c r="D173" s="192" t="s">
        <v>274</v>
      </c>
      <c r="E173" s="193" t="s">
        <v>13488</v>
      </c>
      <c r="F173" s="194" t="s">
        <v>13489</v>
      </c>
      <c r="G173" s="195" t="s">
        <v>13438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7720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7720</v>
      </c>
      <c r="BM173" s="203" t="s">
        <v>13490</v>
      </c>
    </row>
    <row r="174" spans="1:65" s="13" customFormat="1" ht="11.25" x14ac:dyDescent="0.2">
      <c r="B174" s="210"/>
      <c r="C174" s="211"/>
      <c r="D174" s="212" t="s">
        <v>283</v>
      </c>
      <c r="E174" s="213" t="s">
        <v>1</v>
      </c>
      <c r="F174" s="214" t="s">
        <v>13491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 x14ac:dyDescent="0.2">
      <c r="B175" s="221"/>
      <c r="C175" s="222"/>
      <c r="D175" s="212" t="s">
        <v>283</v>
      </c>
      <c r="E175" s="223" t="s">
        <v>1</v>
      </c>
      <c r="F175" s="224" t="s">
        <v>16</v>
      </c>
      <c r="G175" s="222"/>
      <c r="H175" s="225">
        <v>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4.2" customHeight="1" x14ac:dyDescent="0.2">
      <c r="A176" s="34"/>
      <c r="B176" s="35"/>
      <c r="C176" s="192" t="s">
        <v>2526</v>
      </c>
      <c r="D176" s="192" t="s">
        <v>274</v>
      </c>
      <c r="E176" s="193" t="s">
        <v>13492</v>
      </c>
      <c r="F176" s="194" t="s">
        <v>13493</v>
      </c>
      <c r="G176" s="195" t="s">
        <v>13438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7720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7720</v>
      </c>
      <c r="BM176" s="203" t="s">
        <v>13494</v>
      </c>
    </row>
    <row r="177" spans="1:65" s="13" customFormat="1" ht="22.5" x14ac:dyDescent="0.2">
      <c r="B177" s="210"/>
      <c r="C177" s="211"/>
      <c r="D177" s="212" t="s">
        <v>283</v>
      </c>
      <c r="E177" s="213" t="s">
        <v>1</v>
      </c>
      <c r="F177" s="214" t="s">
        <v>13495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 x14ac:dyDescent="0.2">
      <c r="B178" s="210"/>
      <c r="C178" s="211"/>
      <c r="D178" s="212" t="s">
        <v>283</v>
      </c>
      <c r="E178" s="213" t="s">
        <v>1</v>
      </c>
      <c r="F178" s="214" t="s">
        <v>13496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 x14ac:dyDescent="0.2">
      <c r="B179" s="210"/>
      <c r="C179" s="211"/>
      <c r="D179" s="212" t="s">
        <v>283</v>
      </c>
      <c r="E179" s="213" t="s">
        <v>1</v>
      </c>
      <c r="F179" s="214" t="s">
        <v>13497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 x14ac:dyDescent="0.2">
      <c r="B180" s="210"/>
      <c r="C180" s="211"/>
      <c r="D180" s="212" t="s">
        <v>283</v>
      </c>
      <c r="E180" s="213" t="s">
        <v>1</v>
      </c>
      <c r="F180" s="214" t="s">
        <v>13498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 x14ac:dyDescent="0.2">
      <c r="B181" s="210"/>
      <c r="C181" s="211"/>
      <c r="D181" s="212" t="s">
        <v>283</v>
      </c>
      <c r="E181" s="213" t="s">
        <v>1</v>
      </c>
      <c r="F181" s="214" t="s">
        <v>13499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 x14ac:dyDescent="0.2">
      <c r="B182" s="210"/>
      <c r="C182" s="211"/>
      <c r="D182" s="212" t="s">
        <v>283</v>
      </c>
      <c r="E182" s="213" t="s">
        <v>1</v>
      </c>
      <c r="F182" s="214" t="s">
        <v>13500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 x14ac:dyDescent="0.2">
      <c r="B183" s="210"/>
      <c r="C183" s="211"/>
      <c r="D183" s="212" t="s">
        <v>283</v>
      </c>
      <c r="E183" s="213" t="s">
        <v>1</v>
      </c>
      <c r="F183" s="214" t="s">
        <v>13501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11.25" x14ac:dyDescent="0.2">
      <c r="B184" s="210"/>
      <c r="C184" s="211"/>
      <c r="D184" s="212" t="s">
        <v>283</v>
      </c>
      <c r="E184" s="213" t="s">
        <v>1</v>
      </c>
      <c r="F184" s="214" t="s">
        <v>13502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 x14ac:dyDescent="0.2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 x14ac:dyDescent="0.2">
      <c r="A186" s="34"/>
      <c r="B186" s="35"/>
      <c r="C186" s="192" t="s">
        <v>320</v>
      </c>
      <c r="D186" s="192" t="s">
        <v>274</v>
      </c>
      <c r="E186" s="193" t="s">
        <v>13503</v>
      </c>
      <c r="F186" s="194" t="s">
        <v>13504</v>
      </c>
      <c r="G186" s="195" t="s">
        <v>13438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7720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7720</v>
      </c>
      <c r="BM186" s="203" t="s">
        <v>13505</v>
      </c>
    </row>
    <row r="187" spans="1:65" s="13" customFormat="1" ht="11.25" x14ac:dyDescent="0.2">
      <c r="B187" s="210"/>
      <c r="C187" s="211"/>
      <c r="D187" s="212" t="s">
        <v>283</v>
      </c>
      <c r="E187" s="213" t="s">
        <v>1</v>
      </c>
      <c r="F187" s="214" t="s">
        <v>13506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 x14ac:dyDescent="0.2">
      <c r="B188" s="210"/>
      <c r="C188" s="211"/>
      <c r="D188" s="212" t="s">
        <v>283</v>
      </c>
      <c r="E188" s="213" t="s">
        <v>1</v>
      </c>
      <c r="F188" s="214" t="s">
        <v>13507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 x14ac:dyDescent="0.2">
      <c r="B189" s="210"/>
      <c r="C189" s="211"/>
      <c r="D189" s="212" t="s">
        <v>283</v>
      </c>
      <c r="E189" s="213" t="s">
        <v>1</v>
      </c>
      <c r="F189" s="214" t="s">
        <v>13508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 x14ac:dyDescent="0.2">
      <c r="B190" s="210"/>
      <c r="C190" s="211"/>
      <c r="D190" s="212" t="s">
        <v>283</v>
      </c>
      <c r="E190" s="213" t="s">
        <v>1</v>
      </c>
      <c r="F190" s="214" t="s">
        <v>13509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 x14ac:dyDescent="0.2">
      <c r="B191" s="221"/>
      <c r="C191" s="222"/>
      <c r="D191" s="212" t="s">
        <v>283</v>
      </c>
      <c r="E191" s="223" t="s">
        <v>1</v>
      </c>
      <c r="F191" s="224" t="s">
        <v>16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 x14ac:dyDescent="0.2">
      <c r="A192" s="34"/>
      <c r="B192" s="35"/>
      <c r="C192" s="192" t="s">
        <v>330</v>
      </c>
      <c r="D192" s="192" t="s">
        <v>274</v>
      </c>
      <c r="E192" s="193" t="s">
        <v>13510</v>
      </c>
      <c r="F192" s="194" t="s">
        <v>13511</v>
      </c>
      <c r="G192" s="195" t="s">
        <v>13438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7720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7720</v>
      </c>
      <c r="BM192" s="203" t="s">
        <v>13512</v>
      </c>
    </row>
    <row r="193" spans="1:65" s="13" customFormat="1" ht="11.25" x14ac:dyDescent="0.2">
      <c r="B193" s="210"/>
      <c r="C193" s="211"/>
      <c r="D193" s="212" t="s">
        <v>283</v>
      </c>
      <c r="E193" s="213" t="s">
        <v>1</v>
      </c>
      <c r="F193" s="214" t="s">
        <v>13513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283</v>
      </c>
      <c r="AU193" s="220" t="s">
        <v>84</v>
      </c>
      <c r="AV193" s="13" t="s">
        <v>16</v>
      </c>
      <c r="AW193" s="13" t="s">
        <v>32</v>
      </c>
      <c r="AX193" s="13" t="s">
        <v>76</v>
      </c>
      <c r="AY193" s="220" t="s">
        <v>272</v>
      </c>
    </row>
    <row r="194" spans="1:65" s="13" customFormat="1" ht="11.25" x14ac:dyDescent="0.2">
      <c r="B194" s="210"/>
      <c r="C194" s="211"/>
      <c r="D194" s="212" t="s">
        <v>283</v>
      </c>
      <c r="E194" s="213" t="s">
        <v>1</v>
      </c>
      <c r="F194" s="214" t="s">
        <v>13514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22.5" x14ac:dyDescent="0.2">
      <c r="B195" s="210"/>
      <c r="C195" s="211"/>
      <c r="D195" s="212" t="s">
        <v>283</v>
      </c>
      <c r="E195" s="213" t="s">
        <v>1</v>
      </c>
      <c r="F195" s="214" t="s">
        <v>13515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 x14ac:dyDescent="0.2">
      <c r="B196" s="210"/>
      <c r="C196" s="211"/>
      <c r="D196" s="212" t="s">
        <v>283</v>
      </c>
      <c r="E196" s="213" t="s">
        <v>1</v>
      </c>
      <c r="F196" s="214" t="s">
        <v>13516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 x14ac:dyDescent="0.2">
      <c r="B197" s="210"/>
      <c r="C197" s="211"/>
      <c r="D197" s="212" t="s">
        <v>283</v>
      </c>
      <c r="E197" s="213" t="s">
        <v>1</v>
      </c>
      <c r="F197" s="214" t="s">
        <v>13517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 x14ac:dyDescent="0.2">
      <c r="B198" s="221"/>
      <c r="C198" s="222"/>
      <c r="D198" s="212" t="s">
        <v>283</v>
      </c>
      <c r="E198" s="223" t="s">
        <v>1</v>
      </c>
      <c r="F198" s="224" t="s">
        <v>16</v>
      </c>
      <c r="G198" s="222"/>
      <c r="H198" s="225">
        <v>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24.2" customHeight="1" x14ac:dyDescent="0.2">
      <c r="A199" s="34"/>
      <c r="B199" s="35"/>
      <c r="C199" s="192" t="s">
        <v>471</v>
      </c>
      <c r="D199" s="192" t="s">
        <v>274</v>
      </c>
      <c r="E199" s="193" t="s">
        <v>13518</v>
      </c>
      <c r="F199" s="194" t="s">
        <v>13519</v>
      </c>
      <c r="G199" s="195" t="s">
        <v>13438</v>
      </c>
      <c r="H199" s="196">
        <v>1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7720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7720</v>
      </c>
      <c r="BM199" s="203" t="s">
        <v>13520</v>
      </c>
    </row>
    <row r="200" spans="1:65" s="13" customFormat="1" ht="33.75" x14ac:dyDescent="0.2">
      <c r="B200" s="210"/>
      <c r="C200" s="211"/>
      <c r="D200" s="212" t="s">
        <v>283</v>
      </c>
      <c r="E200" s="213" t="s">
        <v>1</v>
      </c>
      <c r="F200" s="214" t="s">
        <v>13521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22.5" x14ac:dyDescent="0.2">
      <c r="B201" s="210"/>
      <c r="C201" s="211"/>
      <c r="D201" s="212" t="s">
        <v>283</v>
      </c>
      <c r="E201" s="213" t="s">
        <v>1</v>
      </c>
      <c r="F201" s="214" t="s">
        <v>13522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 x14ac:dyDescent="0.2">
      <c r="B202" s="210"/>
      <c r="C202" s="211"/>
      <c r="D202" s="212" t="s">
        <v>283</v>
      </c>
      <c r="E202" s="213" t="s">
        <v>1</v>
      </c>
      <c r="F202" s="214" t="s">
        <v>13523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 x14ac:dyDescent="0.2">
      <c r="B203" s="210"/>
      <c r="C203" s="211"/>
      <c r="D203" s="212" t="s">
        <v>283</v>
      </c>
      <c r="E203" s="213" t="s">
        <v>1</v>
      </c>
      <c r="F203" s="214" t="s">
        <v>13524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22.5" x14ac:dyDescent="0.2">
      <c r="B204" s="210"/>
      <c r="C204" s="211"/>
      <c r="D204" s="212" t="s">
        <v>283</v>
      </c>
      <c r="E204" s="213" t="s">
        <v>1</v>
      </c>
      <c r="F204" s="214" t="s">
        <v>13525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33.75" x14ac:dyDescent="0.2">
      <c r="B205" s="210"/>
      <c r="C205" s="211"/>
      <c r="D205" s="212" t="s">
        <v>283</v>
      </c>
      <c r="E205" s="213" t="s">
        <v>1</v>
      </c>
      <c r="F205" s="214" t="s">
        <v>13526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3" customFormat="1" ht="22.5" x14ac:dyDescent="0.2">
      <c r="B206" s="210"/>
      <c r="C206" s="211"/>
      <c r="D206" s="212" t="s">
        <v>283</v>
      </c>
      <c r="E206" s="213" t="s">
        <v>1</v>
      </c>
      <c r="F206" s="214" t="s">
        <v>13527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3" customFormat="1" ht="33.75" x14ac:dyDescent="0.2">
      <c r="B207" s="210"/>
      <c r="C207" s="211"/>
      <c r="D207" s="212" t="s">
        <v>283</v>
      </c>
      <c r="E207" s="213" t="s">
        <v>1</v>
      </c>
      <c r="F207" s="214" t="s">
        <v>13528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22.5" x14ac:dyDescent="0.2">
      <c r="B208" s="210"/>
      <c r="C208" s="211"/>
      <c r="D208" s="212" t="s">
        <v>283</v>
      </c>
      <c r="E208" s="213" t="s">
        <v>1</v>
      </c>
      <c r="F208" s="214" t="s">
        <v>13529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 x14ac:dyDescent="0.2">
      <c r="B209" s="210"/>
      <c r="C209" s="211"/>
      <c r="D209" s="212" t="s">
        <v>283</v>
      </c>
      <c r="E209" s="213" t="s">
        <v>1</v>
      </c>
      <c r="F209" s="214" t="s">
        <v>13530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22.5" x14ac:dyDescent="0.2">
      <c r="B210" s="210"/>
      <c r="C210" s="211"/>
      <c r="D210" s="212" t="s">
        <v>283</v>
      </c>
      <c r="E210" s="213" t="s">
        <v>1</v>
      </c>
      <c r="F210" s="214" t="s">
        <v>13531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 x14ac:dyDescent="0.2">
      <c r="B211" s="210"/>
      <c r="C211" s="211"/>
      <c r="D211" s="212" t="s">
        <v>283</v>
      </c>
      <c r="E211" s="213" t="s">
        <v>1</v>
      </c>
      <c r="F211" s="214" t="s">
        <v>13532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 x14ac:dyDescent="0.2">
      <c r="B212" s="210"/>
      <c r="C212" s="211"/>
      <c r="D212" s="212" t="s">
        <v>283</v>
      </c>
      <c r="E212" s="213" t="s">
        <v>1</v>
      </c>
      <c r="F212" s="214" t="s">
        <v>13533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3" customFormat="1" ht="11.25" x14ac:dyDescent="0.2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 x14ac:dyDescent="0.2">
      <c r="B214" s="210"/>
      <c r="C214" s="211"/>
      <c r="D214" s="212" t="s">
        <v>283</v>
      </c>
      <c r="E214" s="213" t="s">
        <v>1</v>
      </c>
      <c r="F214" s="214" t="s">
        <v>13534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 x14ac:dyDescent="0.2">
      <c r="B215" s="221"/>
      <c r="C215" s="222"/>
      <c r="D215" s="212" t="s">
        <v>283</v>
      </c>
      <c r="E215" s="223" t="s">
        <v>1</v>
      </c>
      <c r="F215" s="224" t="s">
        <v>16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2" customFormat="1" ht="22.9" customHeight="1" x14ac:dyDescent="0.2">
      <c r="B216" s="176"/>
      <c r="C216" s="177"/>
      <c r="D216" s="178" t="s">
        <v>75</v>
      </c>
      <c r="E216" s="190" t="s">
        <v>13535</v>
      </c>
      <c r="F216" s="190" t="s">
        <v>13536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SUM(P217:P243)</f>
        <v>0</v>
      </c>
      <c r="Q216" s="184"/>
      <c r="R216" s="185">
        <f>SUM(R217:R243)</f>
        <v>0</v>
      </c>
      <c r="S216" s="184"/>
      <c r="T216" s="186">
        <f>SUM(T217:T243)</f>
        <v>0</v>
      </c>
      <c r="AR216" s="187" t="s">
        <v>4523</v>
      </c>
      <c r="AT216" s="188" t="s">
        <v>75</v>
      </c>
      <c r="AU216" s="188" t="s">
        <v>16</v>
      </c>
      <c r="AY216" s="187" t="s">
        <v>272</v>
      </c>
      <c r="BK216" s="189">
        <f>SUM(BK217:BK243)</f>
        <v>0</v>
      </c>
    </row>
    <row r="217" spans="1:65" s="2" customFormat="1" ht="24.2" customHeight="1" x14ac:dyDescent="0.2">
      <c r="A217" s="34"/>
      <c r="B217" s="35"/>
      <c r="C217" s="192" t="s">
        <v>344</v>
      </c>
      <c r="D217" s="192" t="s">
        <v>274</v>
      </c>
      <c r="E217" s="193" t="s">
        <v>13537</v>
      </c>
      <c r="F217" s="194" t="s">
        <v>13538</v>
      </c>
      <c r="G217" s="195" t="s">
        <v>13438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7720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7720</v>
      </c>
      <c r="BM217" s="203" t="s">
        <v>13539</v>
      </c>
    </row>
    <row r="218" spans="1:65" s="13" customFormat="1" ht="22.5" x14ac:dyDescent="0.2">
      <c r="B218" s="210"/>
      <c r="C218" s="211"/>
      <c r="D218" s="212" t="s">
        <v>283</v>
      </c>
      <c r="E218" s="213" t="s">
        <v>1</v>
      </c>
      <c r="F218" s="214" t="s">
        <v>13540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22.5" x14ac:dyDescent="0.2">
      <c r="B219" s="210"/>
      <c r="C219" s="211"/>
      <c r="D219" s="212" t="s">
        <v>283</v>
      </c>
      <c r="E219" s="213" t="s">
        <v>1</v>
      </c>
      <c r="F219" s="214" t="s">
        <v>13541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 x14ac:dyDescent="0.2">
      <c r="B220" s="210"/>
      <c r="C220" s="211"/>
      <c r="D220" s="212" t="s">
        <v>283</v>
      </c>
      <c r="E220" s="213" t="s">
        <v>1</v>
      </c>
      <c r="F220" s="214" t="s">
        <v>13542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 x14ac:dyDescent="0.2">
      <c r="B221" s="210"/>
      <c r="C221" s="211"/>
      <c r="D221" s="212" t="s">
        <v>283</v>
      </c>
      <c r="E221" s="213" t="s">
        <v>1</v>
      </c>
      <c r="F221" s="214" t="s">
        <v>13543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 x14ac:dyDescent="0.2">
      <c r="B222" s="221"/>
      <c r="C222" s="222"/>
      <c r="D222" s="212" t="s">
        <v>283</v>
      </c>
      <c r="E222" s="223" t="s">
        <v>1</v>
      </c>
      <c r="F222" s="224" t="s">
        <v>16</v>
      </c>
      <c r="G222" s="222"/>
      <c r="H222" s="225">
        <v>1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 x14ac:dyDescent="0.2">
      <c r="A223" s="34"/>
      <c r="B223" s="35"/>
      <c r="C223" s="192" t="s">
        <v>4822</v>
      </c>
      <c r="D223" s="192" t="s">
        <v>274</v>
      </c>
      <c r="E223" s="193" t="s">
        <v>13544</v>
      </c>
      <c r="F223" s="194" t="s">
        <v>13545</v>
      </c>
      <c r="G223" s="195" t="s">
        <v>13438</v>
      </c>
      <c r="H223" s="196">
        <v>1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7720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7720</v>
      </c>
      <c r="BM223" s="203" t="s">
        <v>13546</v>
      </c>
    </row>
    <row r="224" spans="1:65" s="13" customFormat="1" ht="11.25" x14ac:dyDescent="0.2">
      <c r="B224" s="210"/>
      <c r="C224" s="211"/>
      <c r="D224" s="212" t="s">
        <v>283</v>
      </c>
      <c r="E224" s="213" t="s">
        <v>1</v>
      </c>
      <c r="F224" s="214" t="s">
        <v>13547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 x14ac:dyDescent="0.2">
      <c r="B225" s="210"/>
      <c r="C225" s="211"/>
      <c r="D225" s="212" t="s">
        <v>283</v>
      </c>
      <c r="E225" s="213" t="s">
        <v>1</v>
      </c>
      <c r="F225" s="214" t="s">
        <v>13548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 x14ac:dyDescent="0.2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 x14ac:dyDescent="0.2">
      <c r="A227" s="34"/>
      <c r="B227" s="35"/>
      <c r="C227" s="192" t="s">
        <v>5118</v>
      </c>
      <c r="D227" s="192" t="s">
        <v>274</v>
      </c>
      <c r="E227" s="193" t="s">
        <v>13549</v>
      </c>
      <c r="F227" s="194" t="s">
        <v>13550</v>
      </c>
      <c r="G227" s="195" t="s">
        <v>13438</v>
      </c>
      <c r="H227" s="196">
        <v>1</v>
      </c>
      <c r="I227" s="197"/>
      <c r="J227" s="198">
        <f>ROUND(I227*H227,2)</f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7720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7720</v>
      </c>
      <c r="BM227" s="203" t="s">
        <v>13551</v>
      </c>
    </row>
    <row r="228" spans="1:65" s="13" customFormat="1" ht="11.25" x14ac:dyDescent="0.2">
      <c r="B228" s="210"/>
      <c r="C228" s="211"/>
      <c r="D228" s="212" t="s">
        <v>283</v>
      </c>
      <c r="E228" s="213" t="s">
        <v>1</v>
      </c>
      <c r="F228" s="214" t="s">
        <v>13552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 x14ac:dyDescent="0.2">
      <c r="B229" s="210"/>
      <c r="C229" s="211"/>
      <c r="D229" s="212" t="s">
        <v>283</v>
      </c>
      <c r="E229" s="213" t="s">
        <v>1</v>
      </c>
      <c r="F229" s="214" t="s">
        <v>13553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 x14ac:dyDescent="0.2">
      <c r="B230" s="221"/>
      <c r="C230" s="222"/>
      <c r="D230" s="212" t="s">
        <v>283</v>
      </c>
      <c r="E230" s="223" t="s">
        <v>1</v>
      </c>
      <c r="F230" s="224" t="s">
        <v>16</v>
      </c>
      <c r="G230" s="222"/>
      <c r="H230" s="225">
        <v>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 x14ac:dyDescent="0.2">
      <c r="A231" s="34"/>
      <c r="B231" s="35"/>
      <c r="C231" s="192" t="s">
        <v>8</v>
      </c>
      <c r="D231" s="192" t="s">
        <v>274</v>
      </c>
      <c r="E231" s="193" t="s">
        <v>13554</v>
      </c>
      <c r="F231" s="194" t="s">
        <v>13555</v>
      </c>
      <c r="G231" s="195" t="s">
        <v>13438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7720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7720</v>
      </c>
      <c r="BM231" s="203" t="s">
        <v>13556</v>
      </c>
    </row>
    <row r="232" spans="1:65" s="13" customFormat="1" ht="11.25" x14ac:dyDescent="0.2">
      <c r="B232" s="210"/>
      <c r="C232" s="211"/>
      <c r="D232" s="212" t="s">
        <v>283</v>
      </c>
      <c r="E232" s="213" t="s">
        <v>1</v>
      </c>
      <c r="F232" s="214" t="s">
        <v>13557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 x14ac:dyDescent="0.2">
      <c r="B233" s="210"/>
      <c r="C233" s="211"/>
      <c r="D233" s="212" t="s">
        <v>283</v>
      </c>
      <c r="E233" s="213" t="s">
        <v>1</v>
      </c>
      <c r="F233" s="214" t="s">
        <v>13558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 x14ac:dyDescent="0.2">
      <c r="B234" s="221"/>
      <c r="C234" s="222"/>
      <c r="D234" s="212" t="s">
        <v>283</v>
      </c>
      <c r="E234" s="223" t="s">
        <v>1</v>
      </c>
      <c r="F234" s="224" t="s">
        <v>16</v>
      </c>
      <c r="G234" s="222"/>
      <c r="H234" s="225">
        <v>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24.2" customHeight="1" x14ac:dyDescent="0.2">
      <c r="A235" s="34"/>
      <c r="B235" s="35"/>
      <c r="C235" s="192" t="s">
        <v>358</v>
      </c>
      <c r="D235" s="192" t="s">
        <v>274</v>
      </c>
      <c r="E235" s="193" t="s">
        <v>13559</v>
      </c>
      <c r="F235" s="194" t="s">
        <v>13560</v>
      </c>
      <c r="G235" s="195" t="s">
        <v>13438</v>
      </c>
      <c r="H235" s="196">
        <v>1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7720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7720</v>
      </c>
      <c r="BM235" s="203" t="s">
        <v>13561</v>
      </c>
    </row>
    <row r="236" spans="1:65" s="14" customFormat="1" ht="11.25" x14ac:dyDescent="0.2">
      <c r="B236" s="221"/>
      <c r="C236" s="222"/>
      <c r="D236" s="212" t="s">
        <v>283</v>
      </c>
      <c r="E236" s="223" t="s">
        <v>1</v>
      </c>
      <c r="F236" s="224" t="s">
        <v>16</v>
      </c>
      <c r="G236" s="222"/>
      <c r="H236" s="225">
        <v>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2" customFormat="1" ht="24.2" customHeight="1" x14ac:dyDescent="0.2">
      <c r="A237" s="34"/>
      <c r="B237" s="35"/>
      <c r="C237" s="192" t="s">
        <v>363</v>
      </c>
      <c r="D237" s="192" t="s">
        <v>274</v>
      </c>
      <c r="E237" s="193" t="s">
        <v>13562</v>
      </c>
      <c r="F237" s="194" t="s">
        <v>13563</v>
      </c>
      <c r="G237" s="195" t="s">
        <v>13438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7720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7720</v>
      </c>
      <c r="BM237" s="203" t="s">
        <v>13564</v>
      </c>
    </row>
    <row r="238" spans="1:65" s="13" customFormat="1" ht="11.25" x14ac:dyDescent="0.2">
      <c r="B238" s="210"/>
      <c r="C238" s="211"/>
      <c r="D238" s="212" t="s">
        <v>283</v>
      </c>
      <c r="E238" s="213" t="s">
        <v>1</v>
      </c>
      <c r="F238" s="214" t="s">
        <v>13565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 x14ac:dyDescent="0.2">
      <c r="B239" s="210"/>
      <c r="C239" s="211"/>
      <c r="D239" s="212" t="s">
        <v>283</v>
      </c>
      <c r="E239" s="213" t="s">
        <v>1</v>
      </c>
      <c r="F239" s="214" t="s">
        <v>13566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 x14ac:dyDescent="0.2">
      <c r="B240" s="221"/>
      <c r="C240" s="222"/>
      <c r="D240" s="212" t="s">
        <v>283</v>
      </c>
      <c r="E240" s="223" t="s">
        <v>1</v>
      </c>
      <c r="F240" s="224" t="s">
        <v>16</v>
      </c>
      <c r="G240" s="222"/>
      <c r="H240" s="225">
        <v>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24.2" customHeight="1" x14ac:dyDescent="0.2">
      <c r="A241" s="34"/>
      <c r="B241" s="35"/>
      <c r="C241" s="192" t="s">
        <v>368</v>
      </c>
      <c r="D241" s="192" t="s">
        <v>274</v>
      </c>
      <c r="E241" s="193" t="s">
        <v>13567</v>
      </c>
      <c r="F241" s="194" t="s">
        <v>13568</v>
      </c>
      <c r="G241" s="195" t="s">
        <v>13438</v>
      </c>
      <c r="H241" s="196">
        <v>1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7720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7720</v>
      </c>
      <c r="BM241" s="203" t="s">
        <v>13569</v>
      </c>
    </row>
    <row r="242" spans="1:65" s="13" customFormat="1" ht="11.25" x14ac:dyDescent="0.2">
      <c r="B242" s="210"/>
      <c r="C242" s="211"/>
      <c r="D242" s="212" t="s">
        <v>283</v>
      </c>
      <c r="E242" s="213" t="s">
        <v>1</v>
      </c>
      <c r="F242" s="214" t="s">
        <v>13491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 x14ac:dyDescent="0.2">
      <c r="B243" s="221"/>
      <c r="C243" s="222"/>
      <c r="D243" s="212" t="s">
        <v>283</v>
      </c>
      <c r="E243" s="223" t="s">
        <v>1</v>
      </c>
      <c r="F243" s="224" t="s">
        <v>16</v>
      </c>
      <c r="G243" s="222"/>
      <c r="H243" s="225">
        <v>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12" customFormat="1" ht="22.9" customHeight="1" x14ac:dyDescent="0.2">
      <c r="B244" s="176"/>
      <c r="C244" s="177"/>
      <c r="D244" s="178" t="s">
        <v>75</v>
      </c>
      <c r="E244" s="190" t="s">
        <v>13570</v>
      </c>
      <c r="F244" s="190" t="s">
        <v>13571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SUM(P245:P246)</f>
        <v>0</v>
      </c>
      <c r="Q244" s="184"/>
      <c r="R244" s="185">
        <f>SUM(R245:R246)</f>
        <v>0</v>
      </c>
      <c r="S244" s="184"/>
      <c r="T244" s="186">
        <f>SUM(T245:T246)</f>
        <v>0</v>
      </c>
      <c r="AR244" s="187" t="s">
        <v>4523</v>
      </c>
      <c r="AT244" s="188" t="s">
        <v>75</v>
      </c>
      <c r="AU244" s="188" t="s">
        <v>16</v>
      </c>
      <c r="AY244" s="187" t="s">
        <v>272</v>
      </c>
      <c r="BK244" s="189">
        <f>SUM(BK245:BK246)</f>
        <v>0</v>
      </c>
    </row>
    <row r="245" spans="1:65" s="2" customFormat="1" ht="24.2" customHeight="1" x14ac:dyDescent="0.2">
      <c r="A245" s="34"/>
      <c r="B245" s="35"/>
      <c r="C245" s="192" t="s">
        <v>464</v>
      </c>
      <c r="D245" s="192" t="s">
        <v>274</v>
      </c>
      <c r="E245" s="193" t="s">
        <v>13572</v>
      </c>
      <c r="F245" s="194" t="s">
        <v>13573</v>
      </c>
      <c r="G245" s="195" t="s">
        <v>13438</v>
      </c>
      <c r="H245" s="196">
        <v>1</v>
      </c>
      <c r="I245" s="197"/>
      <c r="J245" s="198">
        <f>ROUND(I245*H245,2)</f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7720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7720</v>
      </c>
      <c r="BM245" s="203" t="s">
        <v>13574</v>
      </c>
    </row>
    <row r="246" spans="1:65" s="14" customFormat="1" ht="11.25" x14ac:dyDescent="0.2">
      <c r="B246" s="221"/>
      <c r="C246" s="222"/>
      <c r="D246" s="212" t="s">
        <v>283</v>
      </c>
      <c r="E246" s="223" t="s">
        <v>1</v>
      </c>
      <c r="F246" s="224" t="s">
        <v>16</v>
      </c>
      <c r="G246" s="222"/>
      <c r="H246" s="225">
        <v>1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16</v>
      </c>
      <c r="AY246" s="231" t="s">
        <v>272</v>
      </c>
    </row>
    <row r="247" spans="1:65" s="12" customFormat="1" ht="22.9" customHeight="1" x14ac:dyDescent="0.2">
      <c r="B247" s="176"/>
      <c r="C247" s="177"/>
      <c r="D247" s="178" t="s">
        <v>75</v>
      </c>
      <c r="E247" s="190" t="s">
        <v>13575</v>
      </c>
      <c r="F247" s="190" t="s">
        <v>13576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SUM(P248:P252)</f>
        <v>0</v>
      </c>
      <c r="Q247" s="184"/>
      <c r="R247" s="185">
        <f>SUM(R248:R252)</f>
        <v>0</v>
      </c>
      <c r="S247" s="184"/>
      <c r="T247" s="186">
        <f>SUM(T248:T252)</f>
        <v>0</v>
      </c>
      <c r="AR247" s="187" t="s">
        <v>4523</v>
      </c>
      <c r="AT247" s="188" t="s">
        <v>75</v>
      </c>
      <c r="AU247" s="188" t="s">
        <v>16</v>
      </c>
      <c r="AY247" s="187" t="s">
        <v>272</v>
      </c>
      <c r="BK247" s="189">
        <f>SUM(BK248:BK252)</f>
        <v>0</v>
      </c>
    </row>
    <row r="248" spans="1:65" s="2" customFormat="1" ht="24.2" customHeight="1" x14ac:dyDescent="0.2">
      <c r="A248" s="34"/>
      <c r="B248" s="35"/>
      <c r="C248" s="192" t="s">
        <v>5992</v>
      </c>
      <c r="D248" s="192" t="s">
        <v>274</v>
      </c>
      <c r="E248" s="193" t="s">
        <v>13577</v>
      </c>
      <c r="F248" s="194" t="s">
        <v>13578</v>
      </c>
      <c r="G248" s="195" t="s">
        <v>13438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7720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7720</v>
      </c>
      <c r="BM248" s="203" t="s">
        <v>13579</v>
      </c>
    </row>
    <row r="249" spans="1:65" s="13" customFormat="1" ht="11.25" x14ac:dyDescent="0.2">
      <c r="B249" s="210"/>
      <c r="C249" s="211"/>
      <c r="D249" s="212" t="s">
        <v>283</v>
      </c>
      <c r="E249" s="213" t="s">
        <v>1</v>
      </c>
      <c r="F249" s="214" t="s">
        <v>13580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 x14ac:dyDescent="0.2">
      <c r="B250" s="210"/>
      <c r="C250" s="211"/>
      <c r="D250" s="212" t="s">
        <v>283</v>
      </c>
      <c r="E250" s="213" t="s">
        <v>1</v>
      </c>
      <c r="F250" s="214" t="s">
        <v>13581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 x14ac:dyDescent="0.2">
      <c r="B251" s="210"/>
      <c r="C251" s="211"/>
      <c r="D251" s="212" t="s">
        <v>283</v>
      </c>
      <c r="E251" s="213" t="s">
        <v>1</v>
      </c>
      <c r="F251" s="214" t="s">
        <v>13582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 x14ac:dyDescent="0.2">
      <c r="B252" s="221"/>
      <c r="C252" s="222"/>
      <c r="D252" s="212" t="s">
        <v>283</v>
      </c>
      <c r="E252" s="223" t="s">
        <v>1</v>
      </c>
      <c r="F252" s="224" t="s">
        <v>16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12" customFormat="1" ht="22.9" customHeight="1" x14ac:dyDescent="0.2">
      <c r="B253" s="176"/>
      <c r="C253" s="177"/>
      <c r="D253" s="178" t="s">
        <v>75</v>
      </c>
      <c r="E253" s="190" t="s">
        <v>13583</v>
      </c>
      <c r="F253" s="190" t="s">
        <v>13584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SUM(P254:P284)</f>
        <v>0</v>
      </c>
      <c r="Q253" s="184"/>
      <c r="R253" s="185">
        <f>SUM(R254:R284)</f>
        <v>0</v>
      </c>
      <c r="S253" s="184"/>
      <c r="T253" s="186">
        <f>SUM(T254:T284)</f>
        <v>0</v>
      </c>
      <c r="AR253" s="187" t="s">
        <v>4523</v>
      </c>
      <c r="AT253" s="188" t="s">
        <v>75</v>
      </c>
      <c r="AU253" s="188" t="s">
        <v>16</v>
      </c>
      <c r="AY253" s="187" t="s">
        <v>272</v>
      </c>
      <c r="BK253" s="189">
        <f>SUM(BK254:BK284)</f>
        <v>0</v>
      </c>
    </row>
    <row r="254" spans="1:65" s="2" customFormat="1" ht="24.2" customHeight="1" x14ac:dyDescent="0.2">
      <c r="A254" s="34"/>
      <c r="B254" s="35"/>
      <c r="C254" s="192" t="s">
        <v>377</v>
      </c>
      <c r="D254" s="192" t="s">
        <v>274</v>
      </c>
      <c r="E254" s="193" t="s">
        <v>13585</v>
      </c>
      <c r="F254" s="194" t="s">
        <v>13586</v>
      </c>
      <c r="G254" s="195" t="s">
        <v>13438</v>
      </c>
      <c r="H254" s="196">
        <v>1</v>
      </c>
      <c r="I254" s="197"/>
      <c r="J254" s="198">
        <f>ROUND(I254*H254,2)</f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7720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7720</v>
      </c>
      <c r="BM254" s="203" t="s">
        <v>13587</v>
      </c>
    </row>
    <row r="255" spans="1:65" s="13" customFormat="1" ht="22.5" x14ac:dyDescent="0.2">
      <c r="B255" s="210"/>
      <c r="C255" s="211"/>
      <c r="D255" s="212" t="s">
        <v>283</v>
      </c>
      <c r="E255" s="213" t="s">
        <v>1</v>
      </c>
      <c r="F255" s="214" t="s">
        <v>13588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22.5" x14ac:dyDescent="0.2">
      <c r="B256" s="210"/>
      <c r="C256" s="211"/>
      <c r="D256" s="212" t="s">
        <v>283</v>
      </c>
      <c r="E256" s="213" t="s">
        <v>1</v>
      </c>
      <c r="F256" s="214" t="s">
        <v>13589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 x14ac:dyDescent="0.2">
      <c r="B257" s="210"/>
      <c r="C257" s="211"/>
      <c r="D257" s="212" t="s">
        <v>283</v>
      </c>
      <c r="E257" s="213" t="s">
        <v>1</v>
      </c>
      <c r="F257" s="214" t="s">
        <v>13590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22.5" x14ac:dyDescent="0.2">
      <c r="B258" s="210"/>
      <c r="C258" s="211"/>
      <c r="D258" s="212" t="s">
        <v>283</v>
      </c>
      <c r="E258" s="213" t="s">
        <v>1</v>
      </c>
      <c r="F258" s="214" t="s">
        <v>13591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 x14ac:dyDescent="0.2">
      <c r="B259" s="221"/>
      <c r="C259" s="222"/>
      <c r="D259" s="212" t="s">
        <v>283</v>
      </c>
      <c r="E259" s="223" t="s">
        <v>1</v>
      </c>
      <c r="F259" s="224" t="s">
        <v>16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 x14ac:dyDescent="0.2">
      <c r="A260" s="34"/>
      <c r="B260" s="35"/>
      <c r="C260" s="192" t="s">
        <v>7</v>
      </c>
      <c r="D260" s="192" t="s">
        <v>274</v>
      </c>
      <c r="E260" s="193" t="s">
        <v>13592</v>
      </c>
      <c r="F260" s="194" t="s">
        <v>13584</v>
      </c>
      <c r="G260" s="195" t="s">
        <v>13438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7720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7720</v>
      </c>
      <c r="BM260" s="203" t="s">
        <v>13593</v>
      </c>
    </row>
    <row r="261" spans="1:65" s="13" customFormat="1" ht="22.5" x14ac:dyDescent="0.2">
      <c r="B261" s="210"/>
      <c r="C261" s="211"/>
      <c r="D261" s="212" t="s">
        <v>283</v>
      </c>
      <c r="E261" s="213" t="s">
        <v>1</v>
      </c>
      <c r="F261" s="214" t="s">
        <v>13594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11.25" x14ac:dyDescent="0.2">
      <c r="B262" s="210"/>
      <c r="C262" s="211"/>
      <c r="D262" s="212" t="s">
        <v>283</v>
      </c>
      <c r="E262" s="213" t="s">
        <v>1</v>
      </c>
      <c r="F262" s="214" t="s">
        <v>13595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22.5" x14ac:dyDescent="0.2">
      <c r="B263" s="210"/>
      <c r="C263" s="211"/>
      <c r="D263" s="212" t="s">
        <v>283</v>
      </c>
      <c r="E263" s="213" t="s">
        <v>1</v>
      </c>
      <c r="F263" s="214" t="s">
        <v>13596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 x14ac:dyDescent="0.2">
      <c r="B264" s="210"/>
      <c r="C264" s="211"/>
      <c r="D264" s="212" t="s">
        <v>283</v>
      </c>
      <c r="E264" s="213" t="s">
        <v>1</v>
      </c>
      <c r="F264" s="214" t="s">
        <v>13597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22.5" x14ac:dyDescent="0.2">
      <c r="B265" s="210"/>
      <c r="C265" s="211"/>
      <c r="D265" s="212" t="s">
        <v>283</v>
      </c>
      <c r="E265" s="213" t="s">
        <v>1</v>
      </c>
      <c r="F265" s="214" t="s">
        <v>13598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3" customFormat="1" ht="11.25" x14ac:dyDescent="0.2">
      <c r="B266" s="210"/>
      <c r="C266" s="211"/>
      <c r="D266" s="212" t="s">
        <v>283</v>
      </c>
      <c r="E266" s="213" t="s">
        <v>1</v>
      </c>
      <c r="F266" s="214" t="s">
        <v>13599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283</v>
      </c>
      <c r="AU266" s="220" t="s">
        <v>84</v>
      </c>
      <c r="AV266" s="13" t="s">
        <v>16</v>
      </c>
      <c r="AW266" s="13" t="s">
        <v>32</v>
      </c>
      <c r="AX266" s="13" t="s">
        <v>76</v>
      </c>
      <c r="AY266" s="220" t="s">
        <v>272</v>
      </c>
    </row>
    <row r="267" spans="1:65" s="13" customFormat="1" ht="22.5" x14ac:dyDescent="0.2">
      <c r="B267" s="210"/>
      <c r="C267" s="211"/>
      <c r="D267" s="212" t="s">
        <v>283</v>
      </c>
      <c r="E267" s="213" t="s">
        <v>1</v>
      </c>
      <c r="F267" s="214" t="s">
        <v>13600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 x14ac:dyDescent="0.2">
      <c r="B268" s="210"/>
      <c r="C268" s="211"/>
      <c r="D268" s="212" t="s">
        <v>283</v>
      </c>
      <c r="E268" s="213" t="s">
        <v>1</v>
      </c>
      <c r="F268" s="214" t="s">
        <v>13601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3" customFormat="1" ht="22.5" x14ac:dyDescent="0.2">
      <c r="B269" s="210"/>
      <c r="C269" s="211"/>
      <c r="D269" s="212" t="s">
        <v>283</v>
      </c>
      <c r="E269" s="213" t="s">
        <v>1</v>
      </c>
      <c r="F269" s="214" t="s">
        <v>13602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 x14ac:dyDescent="0.2">
      <c r="B270" s="210"/>
      <c r="C270" s="211"/>
      <c r="D270" s="212" t="s">
        <v>283</v>
      </c>
      <c r="E270" s="213" t="s">
        <v>1</v>
      </c>
      <c r="F270" s="214" t="s">
        <v>13603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 x14ac:dyDescent="0.2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24" x14ac:dyDescent="0.2">
      <c r="A272" s="34"/>
      <c r="B272" s="35"/>
      <c r="C272" s="192" t="s">
        <v>393</v>
      </c>
      <c r="D272" s="192" t="s">
        <v>274</v>
      </c>
      <c r="E272" s="193" t="s">
        <v>13604</v>
      </c>
      <c r="F272" s="194" t="s">
        <v>13605</v>
      </c>
      <c r="G272" s="195" t="s">
        <v>13438</v>
      </c>
      <c r="H272" s="196">
        <v>1</v>
      </c>
      <c r="I272" s="197"/>
      <c r="J272" s="198">
        <f>ROUND(I272*H272,2)</f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7720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7720</v>
      </c>
      <c r="BM272" s="203" t="s">
        <v>13606</v>
      </c>
    </row>
    <row r="273" spans="1:65" s="13" customFormat="1" ht="11.25" x14ac:dyDescent="0.2">
      <c r="B273" s="210"/>
      <c r="C273" s="211"/>
      <c r="D273" s="212" t="s">
        <v>283</v>
      </c>
      <c r="E273" s="213" t="s">
        <v>1</v>
      </c>
      <c r="F273" s="214" t="s">
        <v>13607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 x14ac:dyDescent="0.2">
      <c r="B274" s="210"/>
      <c r="C274" s="211"/>
      <c r="D274" s="212" t="s">
        <v>283</v>
      </c>
      <c r="E274" s="213" t="s">
        <v>1</v>
      </c>
      <c r="F274" s="214" t="s">
        <v>13608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 x14ac:dyDescent="0.2">
      <c r="B275" s="210"/>
      <c r="C275" s="211"/>
      <c r="D275" s="212" t="s">
        <v>283</v>
      </c>
      <c r="E275" s="213" t="s">
        <v>1</v>
      </c>
      <c r="F275" s="214" t="s">
        <v>13609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 x14ac:dyDescent="0.2">
      <c r="B276" s="210"/>
      <c r="C276" s="211"/>
      <c r="D276" s="212" t="s">
        <v>283</v>
      </c>
      <c r="E276" s="213" t="s">
        <v>1</v>
      </c>
      <c r="F276" s="214" t="s">
        <v>13610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 x14ac:dyDescent="0.2">
      <c r="B277" s="210"/>
      <c r="C277" s="211"/>
      <c r="D277" s="212" t="s">
        <v>283</v>
      </c>
      <c r="E277" s="213" t="s">
        <v>1</v>
      </c>
      <c r="F277" s="214" t="s">
        <v>13611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 x14ac:dyDescent="0.2">
      <c r="B278" s="210"/>
      <c r="C278" s="211"/>
      <c r="D278" s="212" t="s">
        <v>283</v>
      </c>
      <c r="E278" s="213" t="s">
        <v>1</v>
      </c>
      <c r="F278" s="214" t="s">
        <v>13612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 x14ac:dyDescent="0.2">
      <c r="B279" s="210"/>
      <c r="C279" s="211"/>
      <c r="D279" s="212" t="s">
        <v>283</v>
      </c>
      <c r="E279" s="213" t="s">
        <v>1</v>
      </c>
      <c r="F279" s="214" t="s">
        <v>1030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11.25" x14ac:dyDescent="0.2">
      <c r="B280" s="210"/>
      <c r="C280" s="211"/>
      <c r="D280" s="212" t="s">
        <v>283</v>
      </c>
      <c r="E280" s="213" t="s">
        <v>1</v>
      </c>
      <c r="F280" s="214" t="s">
        <v>13613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11.25" x14ac:dyDescent="0.2">
      <c r="B281" s="210"/>
      <c r="C281" s="211"/>
      <c r="D281" s="212" t="s">
        <v>283</v>
      </c>
      <c r="E281" s="213" t="s">
        <v>1</v>
      </c>
      <c r="F281" s="214" t="s">
        <v>13614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 x14ac:dyDescent="0.2">
      <c r="B282" s="221"/>
      <c r="C282" s="222"/>
      <c r="D282" s="212" t="s">
        <v>283</v>
      </c>
      <c r="E282" s="223" t="s">
        <v>1</v>
      </c>
      <c r="F282" s="224" t="s">
        <v>16</v>
      </c>
      <c r="G282" s="222"/>
      <c r="H282" s="225">
        <v>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 x14ac:dyDescent="0.2">
      <c r="A283" s="34"/>
      <c r="B283" s="35"/>
      <c r="C283" s="192" t="s">
        <v>399</v>
      </c>
      <c r="D283" s="192" t="s">
        <v>274</v>
      </c>
      <c r="E283" s="193" t="s">
        <v>13615</v>
      </c>
      <c r="F283" s="194" t="s">
        <v>13616</v>
      </c>
      <c r="G283" s="195" t="s">
        <v>13438</v>
      </c>
      <c r="H283" s="196">
        <v>1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41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7720</v>
      </c>
      <c r="AT283" s="203" t="s">
        <v>274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7720</v>
      </c>
      <c r="BM283" s="203" t="s">
        <v>13617</v>
      </c>
    </row>
    <row r="284" spans="1:65" s="14" customFormat="1" ht="11.25" x14ac:dyDescent="0.2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76</v>
      </c>
      <c r="AY284" s="231" t="s">
        <v>272</v>
      </c>
    </row>
    <row r="285" spans="1:65" s="12" customFormat="1" ht="22.9" customHeight="1" x14ac:dyDescent="0.2">
      <c r="B285" s="176"/>
      <c r="C285" s="177"/>
      <c r="D285" s="178" t="s">
        <v>75</v>
      </c>
      <c r="E285" s="190" t="s">
        <v>13618</v>
      </c>
      <c r="F285" s="190" t="s">
        <v>13619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SUM(P286:P317)</f>
        <v>0</v>
      </c>
      <c r="Q285" s="184"/>
      <c r="R285" s="185">
        <f>SUM(R286:R317)</f>
        <v>0</v>
      </c>
      <c r="S285" s="184"/>
      <c r="T285" s="186">
        <f>SUM(T286:T317)</f>
        <v>0</v>
      </c>
      <c r="AR285" s="187" t="s">
        <v>4523</v>
      </c>
      <c r="AT285" s="188" t="s">
        <v>75</v>
      </c>
      <c r="AU285" s="188" t="s">
        <v>16</v>
      </c>
      <c r="AY285" s="187" t="s">
        <v>272</v>
      </c>
      <c r="BK285" s="189">
        <f>SUM(BK286:BK317)</f>
        <v>0</v>
      </c>
    </row>
    <row r="286" spans="1:65" s="2" customFormat="1" ht="33" customHeight="1" x14ac:dyDescent="0.2">
      <c r="A286" s="34"/>
      <c r="B286" s="35"/>
      <c r="C286" s="192" t="s">
        <v>413</v>
      </c>
      <c r="D286" s="192" t="s">
        <v>274</v>
      </c>
      <c r="E286" s="193" t="s">
        <v>13620</v>
      </c>
      <c r="F286" s="194" t="s">
        <v>13621</v>
      </c>
      <c r="G286" s="195" t="s">
        <v>13438</v>
      </c>
      <c r="H286" s="196">
        <v>1</v>
      </c>
      <c r="I286" s="197"/>
      <c r="J286" s="198">
        <f>ROUND(I286*H286,2)</f>
        <v>0</v>
      </c>
      <c r="K286" s="194" t="s">
        <v>1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7720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7720</v>
      </c>
      <c r="BM286" s="203" t="s">
        <v>13622</v>
      </c>
    </row>
    <row r="287" spans="1:65" s="13" customFormat="1" ht="22.5" x14ac:dyDescent="0.2">
      <c r="B287" s="210"/>
      <c r="C287" s="211"/>
      <c r="D287" s="212" t="s">
        <v>283</v>
      </c>
      <c r="E287" s="213" t="s">
        <v>1</v>
      </c>
      <c r="F287" s="214" t="s">
        <v>13623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 x14ac:dyDescent="0.2">
      <c r="B288" s="210"/>
      <c r="C288" s="211"/>
      <c r="D288" s="212" t="s">
        <v>283</v>
      </c>
      <c r="E288" s="213" t="s">
        <v>1</v>
      </c>
      <c r="F288" s="214" t="s">
        <v>13624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 x14ac:dyDescent="0.2">
      <c r="B289" s="210"/>
      <c r="C289" s="211"/>
      <c r="D289" s="212" t="s">
        <v>283</v>
      </c>
      <c r="E289" s="213" t="s">
        <v>1</v>
      </c>
      <c r="F289" s="214" t="s">
        <v>13625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 x14ac:dyDescent="0.2">
      <c r="B290" s="210"/>
      <c r="C290" s="211"/>
      <c r="D290" s="212" t="s">
        <v>283</v>
      </c>
      <c r="E290" s="213" t="s">
        <v>1</v>
      </c>
      <c r="F290" s="214" t="s">
        <v>13626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22.5" x14ac:dyDescent="0.2">
      <c r="B291" s="210"/>
      <c r="C291" s="211"/>
      <c r="D291" s="212" t="s">
        <v>283</v>
      </c>
      <c r="E291" s="213" t="s">
        <v>1</v>
      </c>
      <c r="F291" s="214" t="s">
        <v>13627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3" customFormat="1" ht="11.25" x14ac:dyDescent="0.2">
      <c r="B292" s="210"/>
      <c r="C292" s="211"/>
      <c r="D292" s="212" t="s">
        <v>283</v>
      </c>
      <c r="E292" s="213" t="s">
        <v>1</v>
      </c>
      <c r="F292" s="214" t="s">
        <v>13628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22.5" x14ac:dyDescent="0.2">
      <c r="B293" s="210"/>
      <c r="C293" s="211"/>
      <c r="D293" s="212" t="s">
        <v>283</v>
      </c>
      <c r="E293" s="213" t="s">
        <v>1</v>
      </c>
      <c r="F293" s="214" t="s">
        <v>13629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 x14ac:dyDescent="0.2">
      <c r="B294" s="210"/>
      <c r="C294" s="211"/>
      <c r="D294" s="212" t="s">
        <v>283</v>
      </c>
      <c r="E294" s="213" t="s">
        <v>1</v>
      </c>
      <c r="F294" s="214" t="s">
        <v>13630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22.5" x14ac:dyDescent="0.2">
      <c r="B295" s="210"/>
      <c r="C295" s="211"/>
      <c r="D295" s="212" t="s">
        <v>283</v>
      </c>
      <c r="E295" s="213" t="s">
        <v>1</v>
      </c>
      <c r="F295" s="214" t="s">
        <v>13631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22.5" x14ac:dyDescent="0.2">
      <c r="B296" s="210"/>
      <c r="C296" s="211"/>
      <c r="D296" s="212" t="s">
        <v>283</v>
      </c>
      <c r="E296" s="213" t="s">
        <v>1</v>
      </c>
      <c r="F296" s="214" t="s">
        <v>13632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22.5" x14ac:dyDescent="0.2">
      <c r="B297" s="210"/>
      <c r="C297" s="211"/>
      <c r="D297" s="212" t="s">
        <v>283</v>
      </c>
      <c r="E297" s="213" t="s">
        <v>1</v>
      </c>
      <c r="F297" s="214" t="s">
        <v>13633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 x14ac:dyDescent="0.2">
      <c r="B298" s="210"/>
      <c r="C298" s="211"/>
      <c r="D298" s="212" t="s">
        <v>283</v>
      </c>
      <c r="E298" s="213" t="s">
        <v>1</v>
      </c>
      <c r="F298" s="214" t="s">
        <v>13634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 x14ac:dyDescent="0.2">
      <c r="B299" s="210"/>
      <c r="C299" s="211"/>
      <c r="D299" s="212" t="s">
        <v>283</v>
      </c>
      <c r="E299" s="213" t="s">
        <v>1</v>
      </c>
      <c r="F299" s="214" t="s">
        <v>13635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 x14ac:dyDescent="0.2">
      <c r="B300" s="210"/>
      <c r="C300" s="211"/>
      <c r="D300" s="212" t="s">
        <v>283</v>
      </c>
      <c r="E300" s="213" t="s">
        <v>1</v>
      </c>
      <c r="F300" s="214" t="s">
        <v>13636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4" customFormat="1" ht="11.25" x14ac:dyDescent="0.2">
      <c r="B301" s="221"/>
      <c r="C301" s="222"/>
      <c r="D301" s="212" t="s">
        <v>283</v>
      </c>
      <c r="E301" s="223" t="s">
        <v>1</v>
      </c>
      <c r="F301" s="224" t="s">
        <v>16</v>
      </c>
      <c r="G301" s="222"/>
      <c r="H301" s="225">
        <v>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4.2" customHeight="1" x14ac:dyDescent="0.2">
      <c r="A302" s="34"/>
      <c r="B302" s="35"/>
      <c r="C302" s="192" t="s">
        <v>417</v>
      </c>
      <c r="D302" s="192" t="s">
        <v>274</v>
      </c>
      <c r="E302" s="193" t="s">
        <v>13637</v>
      </c>
      <c r="F302" s="194" t="s">
        <v>13638</v>
      </c>
      <c r="G302" s="195" t="s">
        <v>13438</v>
      </c>
      <c r="H302" s="196">
        <v>1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7720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7720</v>
      </c>
      <c r="BM302" s="203" t="s">
        <v>13639</v>
      </c>
    </row>
    <row r="303" spans="1:65" s="13" customFormat="1" ht="11.25" x14ac:dyDescent="0.2">
      <c r="B303" s="210"/>
      <c r="C303" s="211"/>
      <c r="D303" s="212" t="s">
        <v>283</v>
      </c>
      <c r="E303" s="213" t="s">
        <v>1</v>
      </c>
      <c r="F303" s="214" t="s">
        <v>13640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 x14ac:dyDescent="0.2">
      <c r="B304" s="210"/>
      <c r="C304" s="211"/>
      <c r="D304" s="212" t="s">
        <v>283</v>
      </c>
      <c r="E304" s="213" t="s">
        <v>1</v>
      </c>
      <c r="F304" s="214" t="s">
        <v>13641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3" customFormat="1" ht="11.25" x14ac:dyDescent="0.2">
      <c r="B305" s="210"/>
      <c r="C305" s="211"/>
      <c r="D305" s="212" t="s">
        <v>283</v>
      </c>
      <c r="E305" s="213" t="s">
        <v>1</v>
      </c>
      <c r="F305" s="214" t="s">
        <v>13642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3" customFormat="1" ht="22.5" x14ac:dyDescent="0.2">
      <c r="B306" s="210"/>
      <c r="C306" s="211"/>
      <c r="D306" s="212" t="s">
        <v>283</v>
      </c>
      <c r="E306" s="213" t="s">
        <v>1</v>
      </c>
      <c r="F306" s="214" t="s">
        <v>13643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22.5" x14ac:dyDescent="0.2">
      <c r="B307" s="210"/>
      <c r="C307" s="211"/>
      <c r="D307" s="212" t="s">
        <v>283</v>
      </c>
      <c r="E307" s="213" t="s">
        <v>1</v>
      </c>
      <c r="F307" s="214" t="s">
        <v>13644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22.5" x14ac:dyDescent="0.2">
      <c r="B308" s="210"/>
      <c r="C308" s="211"/>
      <c r="D308" s="212" t="s">
        <v>283</v>
      </c>
      <c r="E308" s="213" t="s">
        <v>1</v>
      </c>
      <c r="F308" s="214" t="s">
        <v>13645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 x14ac:dyDescent="0.2">
      <c r="B309" s="210"/>
      <c r="C309" s="211"/>
      <c r="D309" s="212" t="s">
        <v>283</v>
      </c>
      <c r="E309" s="213" t="s">
        <v>1</v>
      </c>
      <c r="F309" s="214" t="s">
        <v>13646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 x14ac:dyDescent="0.2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 x14ac:dyDescent="0.2">
      <c r="A311" s="34"/>
      <c r="B311" s="35"/>
      <c r="C311" s="192" t="s">
        <v>431</v>
      </c>
      <c r="D311" s="192" t="s">
        <v>274</v>
      </c>
      <c r="E311" s="193" t="s">
        <v>13647</v>
      </c>
      <c r="F311" s="194" t="s">
        <v>13648</v>
      </c>
      <c r="G311" s="195" t="s">
        <v>13438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7720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7720</v>
      </c>
      <c r="BM311" s="203" t="s">
        <v>13649</v>
      </c>
    </row>
    <row r="312" spans="1:65" s="13" customFormat="1" ht="11.25" x14ac:dyDescent="0.2">
      <c r="B312" s="210"/>
      <c r="C312" s="211"/>
      <c r="D312" s="212" t="s">
        <v>283</v>
      </c>
      <c r="E312" s="213" t="s">
        <v>1</v>
      </c>
      <c r="F312" s="214" t="s">
        <v>13650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 x14ac:dyDescent="0.2">
      <c r="B313" s="210"/>
      <c r="C313" s="211"/>
      <c r="D313" s="212" t="s">
        <v>283</v>
      </c>
      <c r="E313" s="213" t="s">
        <v>1</v>
      </c>
      <c r="F313" s="214" t="s">
        <v>13651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 x14ac:dyDescent="0.2">
      <c r="B314" s="210"/>
      <c r="C314" s="211"/>
      <c r="D314" s="212" t="s">
        <v>283</v>
      </c>
      <c r="E314" s="213" t="s">
        <v>1</v>
      </c>
      <c r="F314" s="214" t="s">
        <v>13652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 x14ac:dyDescent="0.2">
      <c r="B315" s="221"/>
      <c r="C315" s="222"/>
      <c r="D315" s="212" t="s">
        <v>283</v>
      </c>
      <c r="E315" s="223" t="s">
        <v>1</v>
      </c>
      <c r="F315" s="224" t="s">
        <v>16</v>
      </c>
      <c r="G315" s="222"/>
      <c r="H315" s="225">
        <v>1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 x14ac:dyDescent="0.2">
      <c r="A316" s="34"/>
      <c r="B316" s="35"/>
      <c r="C316" s="192" t="s">
        <v>453</v>
      </c>
      <c r="D316" s="192" t="s">
        <v>274</v>
      </c>
      <c r="E316" s="193" t="s">
        <v>13653</v>
      </c>
      <c r="F316" s="194" t="s">
        <v>8356</v>
      </c>
      <c r="G316" s="195" t="s">
        <v>13654</v>
      </c>
      <c r="H316" s="196">
        <v>8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7720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7720</v>
      </c>
      <c r="BM316" s="203" t="s">
        <v>13655</v>
      </c>
    </row>
    <row r="317" spans="1:65" s="14" customFormat="1" ht="11.25" x14ac:dyDescent="0.2">
      <c r="B317" s="221"/>
      <c r="C317" s="222"/>
      <c r="D317" s="212" t="s">
        <v>283</v>
      </c>
      <c r="E317" s="223" t="s">
        <v>1</v>
      </c>
      <c r="F317" s="224" t="s">
        <v>313</v>
      </c>
      <c r="G317" s="222"/>
      <c r="H317" s="225">
        <v>8</v>
      </c>
      <c r="I317" s="226"/>
      <c r="J317" s="222"/>
      <c r="K317" s="222"/>
      <c r="L317" s="227"/>
      <c r="M317" s="243"/>
      <c r="N317" s="244"/>
      <c r="O317" s="244"/>
      <c r="P317" s="244"/>
      <c r="Q317" s="244"/>
      <c r="R317" s="244"/>
      <c r="S317" s="244"/>
      <c r="T317" s="245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6.95" customHeight="1" x14ac:dyDescent="0.2">
      <c r="A318" s="3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39"/>
      <c r="M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</sheetData>
  <sheetProtection algorithmName="SHA-512" hashValue="1pGGlEjfGn2Sjr1iMaVajHEmHERKUHyowMz2ioZ2xQmTIXMyF1YkFXeIVGjHU/oaKVLOok9NbQgaxkIp1iUthQ==" saltValue="SIIWMmjcf8P35eytxBHavvGvO6qToX4izBr9jpjwwZXnpGGWmGfg4knaifj5wyRMbQTyHfZRrLjZUl8xdVsoyw==" spinCount="100000" sheet="1" objects="1" scenarios="1" formatColumns="0" formatRows="0" autoFilter="0"/>
  <autoFilter ref="C124:K3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D1_03_1-D06 - Stavební - ...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D1_03_4h1-D04 - Slaboprou...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OVN-D02 - Ostatní a vedle...</vt:lpstr>
      <vt:lpstr>'D1_03_1-D06 - Stavební - ...'!Názvy_tisku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'D1_03_4h1-D04 - Slaboprou...'!Názvy_tisku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'OVN-D02 - Ostatní a vedle...'!Názvy_tisku</vt:lpstr>
      <vt:lpstr>'Rekapitulace stavby'!Názvy_tisku</vt:lpstr>
      <vt:lpstr>'D1_03_1-D06 - Stavební - ...'!Oblast_tisku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'D1_03_4h1-D04 - Slaboprou...'!Oblast_tisku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'OVN-D02 -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2023-11-03T11:42:24Z</dcterms:created>
  <dcterms:modified xsi:type="dcterms:W3CDTF">2023-11-03T11:48:28Z</dcterms:modified>
</cp:coreProperties>
</file>