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ON" sheetId="1" r:id="rId1"/>
    <sheet name="SO 102" sheetId="2" r:id="rId2"/>
    <sheet name="SO 103" sheetId="3" r:id="rId3"/>
    <sheet name="SO 300" sheetId="4" r:id="rId4"/>
    <sheet name="SO 500" sheetId="5" r:id="rId5"/>
  </sheets>
  <definedNames/>
  <calcPr/>
  <webPublishing/>
</workbook>
</file>

<file path=xl/sharedStrings.xml><?xml version="1.0" encoding="utf-8"?>
<sst xmlns="http://schemas.openxmlformats.org/spreadsheetml/2006/main" count="2141" uniqueCount="468">
  <si>
    <t>ASPE10</t>
  </si>
  <si>
    <t>S</t>
  </si>
  <si>
    <t>Firma: ÚDRŽBA SILNIC Královéhradeckého kraje a.s.</t>
  </si>
  <si>
    <t>Soupis prací objektu</t>
  </si>
  <si>
    <t xml:space="preserve">Stavba: </t>
  </si>
  <si>
    <t>34201</t>
  </si>
  <si>
    <t>III/30122 Žďár nad Metují - Výhybny a nástupní hrana zastávky BUS_neoceněný</t>
  </si>
  <si>
    <t>O</t>
  </si>
  <si>
    <t>Rozpočet:</t>
  </si>
  <si>
    <t>0,00</t>
  </si>
  <si>
    <t>15,00</t>
  </si>
  <si>
    <t>21,00</t>
  </si>
  <si>
    <t>3</t>
  </si>
  <si>
    <t>2</t>
  </si>
  <si>
    <t>ON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</si>
  <si>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</si>
  <si>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</si>
  <si>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</si>
  <si>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</si>
  <si>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</si>
  <si>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</si>
  <si>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</si>
  <si>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</si>
  <si>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</si>
  <si>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</si>
  <si>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</si>
  <si>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</si>
  <si>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</si>
  <si>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</si>
  <si>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</si>
  <si>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</si>
  <si>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</si>
  <si>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</si>
  <si>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</si>
  <si>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VRN1</t>
  </si>
  <si>
    <t>Průzkumné, geodetické a projektové práce</t>
  </si>
  <si>
    <t>P</t>
  </si>
  <si>
    <t>012103000</t>
  </si>
  <si>
    <t/>
  </si>
  <si>
    <t>OSTATNÍ POŽADAVKY - GEODETICKÉ ZAMĚŘENÍ</t>
  </si>
  <si>
    <t>KPL</t>
  </si>
  <si>
    <t>PP</t>
  </si>
  <si>
    <t>PEVNÁ CENA</t>
  </si>
  <si>
    <t>VV</t>
  </si>
  <si>
    <t>"veškerá nutná zaměření k realizaci díla (např. zaměření stavby před výstavbou, vytyčení stavby, obvodu staveniště, ...)" 1 
"a k uvedení stavby do užívání a předání dokončeného díla" 
"zahrnuje veškeré náklady spojené s objednatelem požadovanými pracemi" 
Součet 1</t>
  </si>
  <si>
    <t>TS</t>
  </si>
  <si>
    <t>012203000</t>
  </si>
  <si>
    <t>"zaměření skutečného provedení díla ke kolaudaci stavby"  
"3x tištěné paré + 1x CD" 
"zahrnuje veškeré náklady spojené s objednatelem požadovanými pracemi" 1 
Součet 1</t>
  </si>
  <si>
    <t>012303000</t>
  </si>
  <si>
    <t>"zaměření vrstev pro určení kubatur sanací a pro určení kubatur konstrukčních vrstev, celkových plošných a délkových výměr" 
"zahrnuje veškeré náklady spojené s objednatelem požadovanými pracemi" 1 
Součet 1</t>
  </si>
  <si>
    <t>013203000</t>
  </si>
  <si>
    <t>OSTATNÍ POŽADAVKY - VYPRACOVÁNÍ RDS</t>
  </si>
  <si>
    <t>Realizační dokumentace stavby (4x tištěné paré + 1x CD). 
Obsah dle směrnice pro dokumentaci staveb PK, v souladu s PDPS, Řeší podrobnosti pro kvalitní a bezpečné zhotovení stavby. 
Mimo jiné zahrnuje vypracování souřadnicového a výškového pokrytí komunikace, zahuštění příčných řezů pro plynulé řešení,  
detaily oprav poruch dle TP 82 - Katalog poruch netuhých vozovek, aktualizace dopracování dopravního značení. 
Vypracuje autorizovaná osoba. Odsouhlasí správce stavby. 
"zahrnuje veškeré náklady spojené s objednatelem požadovanými pracemi" 1 
Součet 1</t>
  </si>
  <si>
    <t>013254000</t>
  </si>
  <si>
    <t>OSTATNÍ POŽADAVKY - VYPRACOVÁNÍ DOKUMENTACE</t>
  </si>
  <si>
    <t>"dokumentace skutečného zaměření stavby." 
výkresy a související písemnosti zhotovené stavby potřebné pro evidenci pozamní komunikace. Výkresy odchylek a změn stavby oproti DSP+PDPS. 
Ověření podpisem odpovědného zástupce zhotovitele a správce stavby. 
Zadavatel poskytne dokumentaci v otevřeném formátu .dwg. 
Zadavatel poskytne dokumentaci ve formátu .pdf. 
4x tištěné paré + 1x CD 
"zahrnuje veškeré náklady spojené s objednatelem požadovanými pracemi" 1 
Součet 1</t>
  </si>
  <si>
    <t>013274000</t>
  </si>
  <si>
    <t>OSTATNÍ POŽADAVKY - FOTODOKUMENTACE</t>
  </si>
  <si>
    <t>1x měsíčně sada barevných fotografií v tištěné i elektronické formě 
3x závěrečná fotodokumentace v albu s popisem v tištěné i elektronické formě 
"položka zahrnuje" 
"fotodokumentaci zadavatelem požadovaného děje a konstrukci v požadovaných časových intervalech" 1 
"zadavatelem specifikované výstupy (fotografie v papírovém a digitálním formátu) v požadovaném počtu - předpoklad 2 ks" 
Součet 1</t>
  </si>
  <si>
    <t>VRN3</t>
  </si>
  <si>
    <t>Zařízení staveniště</t>
  </si>
  <si>
    <t>7</t>
  </si>
  <si>
    <t>034503000</t>
  </si>
  <si>
    <t>OSTATNÍ POŽADAVKY - INFORMAČNÍ TABULE</t>
  </si>
  <si>
    <t>Náklady na zřízení informační tabule (2ks na celou stavbu) s údaji o stavbě s textem dle vzoru objednatele, včetně kotvení. 
Po ukončení stavby odstranění. 
"položka zahrnuje" 
"dodání a osazení informačních tabulí v předepsaném provedení a množství s obsahem předepsaným zadavatelem" 1 
"veškeré nosné a upevňovací konstrukce" 
"základové konstrukce včetně nutných zemních prací" 
"demontáž a odvoz po skončení platnosti" 
"případně nutné opravy poškozených částí během platnosti" 
Součet 1</t>
  </si>
  <si>
    <t>VRN4</t>
  </si>
  <si>
    <t>Inženýrská činnost</t>
  </si>
  <si>
    <t>8</t>
  </si>
  <si>
    <t>042002000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</si>
  <si>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</si>
  <si>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 
Včetně pasportizace objízdných tras. 
Předání pasportizace na datovém nosiči v digitální formě 
"zahrnuje veškeré náklady spojené s objednatelem požadovanými pracemi" 1 
Součet 1</t>
  </si>
  <si>
    <t>VRN7</t>
  </si>
  <si>
    <t>Provozní vlivy</t>
  </si>
  <si>
    <t>070001000</t>
  </si>
  <si>
    <t>POMOCNÉ PRÁCE ZAJIŠŤ NEBO ZŘÍZ REGULACI A OCHRANU DOPRAVY</t>
  </si>
  <si>
    <t>dopravy (i pěší) na staveništi a nezbytné značení a opatření vyplývající z požadavků BOZP na staveništi vč. provizorních lávek, nájezdů, ... 
Trasy pro pěší v souladu s vyhl. č. 398/2009 Sb., o obecných technických požadavcích zabezpečujících bezbariérové užívání staveb. 
"zahrnuje objednatelem povolené náklady na požadovaná zařízení zhotovitele" 1 
Součet 1</t>
  </si>
  <si>
    <t>072103021</t>
  </si>
  <si>
    <t>Zajištění DIO komunikace II. a III. třídy</t>
  </si>
  <si>
    <t>"dopravně inženýrské opatření po dobu stavby" 
"uzavírka silnice po dobu provádění stavby, vyznačení objízdných tras, údržba dopravního značení, objizdné trasy" 
Součet 1</t>
  </si>
  <si>
    <t>VRN9</t>
  </si>
  <si>
    <t>11</t>
  </si>
  <si>
    <t>091003000</t>
  </si>
  <si>
    <t>OSTATNÍ POŽADAVKY - GEOMETRICKÝ PLÁN</t>
  </si>
  <si>
    <t>Položka společná pro celou stavbu. 
Zpracování geometrických plánů pro vypořádání vlastnických vztahů, potvrzených katastrálním úřadem. 
12x tiskem 
"příprava podkladů, podání žádosti na katastrální úřad" 1 
"polní práce spojené s vyhotovením geometrického plánu" 
"výpočetní a grafické kancelářské práce" 
"úřední ověření výsledného elaborátu" 
"schválení návrhu vkladu do katastru nemovitostí příslušným katastrálním úřadem" 
"předpoklad celkem 10 vyhotovení a dle SOD" 
Součet 1</t>
  </si>
  <si>
    <t>SO 102</t>
  </si>
  <si>
    <t>Výhybny a nástupní hrana zastávky BUS</t>
  </si>
  <si>
    <t>Zemní práce</t>
  </si>
  <si>
    <t>11120</t>
  </si>
  <si>
    <t>ODSTRANĚNÍ KŘOVIN</t>
  </si>
  <si>
    <t>M2</t>
  </si>
  <si>
    <t>- počítá se pouze s prořezem převážně náletových křovin malého průměru ( ve výšce 130 cm nedosahují obvodu kmene 80 cm  
- dále se provede prořez křovin zasahujících do průjezdného profilu komunikace   
Likvidaci veškeré dřevní hmoty zajistí zhotovitel stavby</t>
  </si>
  <si>
    <t>"kácení keřů" 25 
Součet 25</t>
  </si>
  <si>
    <t>odstranění křovin a stromů do průměru 100 mm  
doprava dřevin bez ohledu na vzdálenost  
spálení na hromadách nebo štěpkování</t>
  </si>
  <si>
    <t>113438</t>
  </si>
  <si>
    <t>ODSTRAN KRYTU ZPEVNĚNÝCH PLOCH S ASFALT POJIVEM VČET PODKLADU, ODVOZ DO 20KM</t>
  </si>
  <si>
    <t>M3</t>
  </si>
  <si>
    <t>Materiál sel využije k vytvoření nezpevněných krajnic a do podkladních vrstev nové vozovky (R-mat), případnou mezideponii si zajistí zhotovitel stavby. Případný přebytek mateiálu zůstane zhotoviteli.</t>
  </si>
  <si>
    <t>"vybourání stávajícího asfaltového povrchu tl. 120 mm" 275*0,12 
Součet 33</t>
  </si>
  <si>
    <t>Položka zahrnuje veškerou manipulaci s vybouranou sutí a s vybouranými hmotami vč. uložení na skládku. Nezahrnuje poplatek za skládku.</t>
  </si>
  <si>
    <t>113761</t>
  </si>
  <si>
    <t>FRÉZOVÁNÍ DRÁŽKY PRŮŘEZU DO 100MM2 V ASFALTOVÉ VOZOVCE</t>
  </si>
  <si>
    <t>M</t>
  </si>
  <si>
    <t>"proříznutí drážky" 54 
Součet 54</t>
  </si>
  <si>
    <t>Položka zahrnuje veškerou manipulaci s vybouranou sutí a s vybouranými hmotami vč. uložení na skládku.</t>
  </si>
  <si>
    <t>121108</t>
  </si>
  <si>
    <t>SEJMUTÍ ORNICE NEBO LESNÍ PŮDY S ODVOZEM DO 20KM</t>
  </si>
  <si>
    <t>Včetně odvozu a uložení na skládku určenou zhotovitelem.</t>
  </si>
  <si>
    <t>"sejmutí ornice" 150*0,15 
Součet 22,5</t>
  </si>
  <si>
    <t>položka zahrnuje sejmutí ornice bez ohledu na tloušťku vrstvy a její vodorovnou dopravu</t>
  </si>
  <si>
    <t>122938</t>
  </si>
  <si>
    <t>ODKOPÁVKY A PROKOPÁVKY OBECNÉ TŘ. III, ODVOZ DO 20KM</t>
  </si>
  <si>
    <t>"odkopávky - výkopy" 85 
Součet 85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</si>
  <si>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</si>
  <si>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17910</t>
  </si>
  <si>
    <t>NÁSYPY Z ARMOVANÝCH ZEMIN SE ZHUTNĚNÍM</t>
  </si>
  <si>
    <t>"násypy" 65 
Součet 65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</si>
  <si>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</t>
  </si>
  <si>
    <t>18110</t>
  </si>
  <si>
    <t>ÚPRAVA PLÁNĚ SE ZHUTNĚNÍM V HORNINĚ TŘ. I</t>
  </si>
  <si>
    <t>"úprava pláně" 260+120+110+65 
Součet 555</t>
  </si>
  <si>
    <t>položka zahrnuje úpravu pláně včetně vyrovnání výškových rozdílů. Míru zhutnění určuje projekt.</t>
  </si>
  <si>
    <t>18230</t>
  </si>
  <si>
    <t>ROZPROSTŘENÍ ORNICE V ROVINĚ</t>
  </si>
  <si>
    <t>"ohumusování"80*0,15 
Součet 12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</si>
  <si>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</si>
  <si>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</si>
  <si>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</si>
  <si>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"zatravnění" 80 
Součet 80</t>
  </si>
  <si>
    <t>Zahrnuje dodání předepsané travní směsi, její výsev na ornici, zalévání, první pokosení, to vše bez ohledu na sklon terénu</t>
  </si>
  <si>
    <t>Zakládání</t>
  </si>
  <si>
    <t>12</t>
  </si>
  <si>
    <t>21461C</t>
  </si>
  <si>
    <t>SEPARAČNÍ GEOTEXTILIE DO 300G/M2</t>
  </si>
  <si>
    <t>"konstrukce vozovky - zastávka BUS" 
"separační geotextilie, hmotnost 300 g/m2" 120 
Součet 120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</si>
  <si>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</si>
  <si>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</si>
  <si>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13</t>
  </si>
  <si>
    <t>465512</t>
  </si>
  <si>
    <t>DLAŽBY Z LOMOVÉHO KAMENE NA MC</t>
  </si>
  <si>
    <t>"odláždění výtoku vpusti kamenem - pískovec" 0,5 
Součet 0,5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</si>
  <si>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</si>
  <si>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 pozemní</t>
  </si>
  <si>
    <t>14</t>
  </si>
  <si>
    <t>561451</t>
  </si>
  <si>
    <t>KAMENIVO ZPEVNĚNÉ CEMENTEM TŘ. I TL. DO 250MM</t>
  </si>
  <si>
    <t>"konstrukce vozovky - zastávka BUS" 
"směs stmelená cementem SC C8/10 tl. 210 mm" 120 
Součet 120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</si>
  <si>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</si>
  <si>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15</t>
  </si>
  <si>
    <t>56332</t>
  </si>
  <si>
    <t>VOZOVKOVÉ VRSTVY ZE ŠTĚRKODRTI TL. DO 100MM</t>
  </si>
  <si>
    <t>"konstrukce vozovky - obnova povrchu" 
"konstrukce vozovky ŠDA 0/32 tl. 60 mm" 260 
Součet 260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</si>
  <si>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</si>
  <si>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16</t>
  </si>
  <si>
    <t>56333</t>
  </si>
  <si>
    <t>VOZOVKOVÉ VRSTVY ZE ŠTĚRKODRTI TL. DO 150MM</t>
  </si>
  <si>
    <t>"konstrukce vozovky - chodník/nástupiště" 
"štěrkodrť ŠDA 0/32 tl. 150 mm" 110 
Součet 110</t>
  </si>
  <si>
    <t>17</t>
  </si>
  <si>
    <t>56334</t>
  </si>
  <si>
    <t>VOZOVKOVÉ VRSTVY ZE ŠTĚRKODRTI TL. DO 200MM</t>
  </si>
  <si>
    <t>"konstrukce vozovky - zastávka BUS" 
"štěrkodrť ŠDA 0/32 tl. 200 mm" 120 
Součet 120</t>
  </si>
  <si>
    <t>18</t>
  </si>
  <si>
    <t>56336</t>
  </si>
  <si>
    <t>VOZOVKOVÉ VRSTVY ZE ŠTĚRKODRTI TL. DO 300MM</t>
  </si>
  <si>
    <t>"konstrukce vozovky - zastávka BUS" 
"štěrkodrť ŠDA 0/63 tl. 300 mm (sanace aktivní zóny)" 120 
Součet 120</t>
  </si>
  <si>
    <t>19</t>
  </si>
  <si>
    <t>56933</t>
  </si>
  <si>
    <t>ZPEVNĚNÍ KRAJNIC ZE ŠTĚRKODRTI TL. DO 150MM</t>
  </si>
  <si>
    <t>"nezpevněná krajnice" 
"štěrkodrť ŠDA 0/32 TL. 150 mm" 65 
Součet 65</t>
  </si>
  <si>
    <t>- dodání kameniva předepsané kvality a zrnitosti  
- rozprostření a zhutnění vrstvy v předepsané tloušťce  
- zřízení vrstvy bez rozlišení šířky, pokládání vrstvy po etapách</t>
  </si>
  <si>
    <t>20</t>
  </si>
  <si>
    <t>572121</t>
  </si>
  <si>
    <t>INFILTRAČNÍ POSTŘIK ASFALTOVÝ DO 1,0KG/M2</t>
  </si>
  <si>
    <t>"konstrukce vozovky - obnova povrchu" 
"infiltrační postřik C60BP3 1,0 kg/m2" 260 
Součet 260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</si>
  <si>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</si>
  <si>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</si>
  <si>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572213</t>
  </si>
  <si>
    <t>SPOJOVACÍ POSTŘIK Z EMULZE DO 0,5KG/M2</t>
  </si>
  <si>
    <t>"konstrukce vozovky - obnova povrchu" 
"spojovací postřik C60BP5 0,5 kg/m2" 260 
Součet 260</t>
  </si>
  <si>
    <t>22</t>
  </si>
  <si>
    <t>574A33</t>
  </si>
  <si>
    <t>ASFALTOVÝ BETON PRO OBRUSNÉ VRSTVY ACO 11 TL. 40MM</t>
  </si>
  <si>
    <t>"konstrukce vozovky - obnova povrchu" 
"asfaltový beton pro obrusné vrstvy ACO 11 50/70 tl. 40 mm" 260 
Součet 260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</si>
  <si>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</si>
  <si>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23</t>
  </si>
  <si>
    <t>574D56</t>
  </si>
  <si>
    <t>ASFALTOVÝ BETON PRO LOŽNÍ VRSTVY MODIFIK ACL 16+, 16S TL. 60MM</t>
  </si>
  <si>
    <t>"konstrukce vozovky - obnova povrchu" 
"asfaltový beton pro podkladní vrstvy ACL 16+ 50/70 tl. 60 mm" 260 
Součet 260</t>
  </si>
  <si>
    <t>24</t>
  </si>
  <si>
    <t>58212</t>
  </si>
  <si>
    <t>DLÁŽDĚNÉ KRYTY Z VELKÝCH KOSTEK DO LOŽE Z MC</t>
  </si>
  <si>
    <t>"konstrukce vozovky - zastávka BUS" 
"žulová kostka 160/160 do bet. lože" 95 
Součet 95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</si>
  <si>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</si>
  <si>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25</t>
  </si>
  <si>
    <t>582611</t>
  </si>
  <si>
    <t>KRYTY Z BETON DLAŽDIC SE ZÁMKEM ŠEDÝCH TL 60MM DO LOŽE Z KAM</t>
  </si>
  <si>
    <t>"konstrukce vozovky - chodník/nástupiště" 
"DL bet. šedá 100x200x60" 91 
Součet 91</t>
  </si>
  <si>
    <t>26</t>
  </si>
  <si>
    <t>582614</t>
  </si>
  <si>
    <t>KRYTY Z BETON DLAŽDIC SE ZÁMKEM BAREV TL 60MM DO LOŽE Z KAM</t>
  </si>
  <si>
    <t>"konstrukce vozovky - chodník/nástupiště" 
"DL bet. červená 100x200x60" 12 
Součet 12</t>
  </si>
  <si>
    <t>27</t>
  </si>
  <si>
    <t>58261A</t>
  </si>
  <si>
    <t>KRYTY Z BETON DLAŽDIC SE ZÁMKEM BAREV RELIÉF TL 60MM DO LOŽE Z KAM</t>
  </si>
  <si>
    <t>"konstrukce vozovky - chodník/nástupiště" 
"DL bet. červená reliéfní slepecká 100x200x60" 7 
Součet 7</t>
  </si>
  <si>
    <t>28</t>
  </si>
  <si>
    <t>58920</t>
  </si>
  <si>
    <t>VÝPLŇ SPAR MODIFIKOVANÝM ASFALTEM</t>
  </si>
  <si>
    <t>"zalití modifikovanou asfaltovou zálivkou" 54 
Součet 54</t>
  </si>
  <si>
    <t>položka zahrnuje:  
- dodávku předepsaného materiálu  
- vyčištění a výplň spar tímto materiálem</t>
  </si>
  <si>
    <t>Trubní vedení</t>
  </si>
  <si>
    <t>29</t>
  </si>
  <si>
    <t>87133</t>
  </si>
  <si>
    <t>POTRUBÍ Z TRUB PLASTOVÝCH TLAKOVÝCH HRDLOVÝCH DN DO 150MM</t>
  </si>
  <si>
    <t>"přípojka PVC DN 150" 4 
Součet 4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</si>
  <si>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</si>
  <si>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30</t>
  </si>
  <si>
    <t>89712</t>
  </si>
  <si>
    <t>VPUSŤ KANALIZAČNÍ ULIČNÍ KOMPLETNÍ Z BETONOVÝCH DÍLCŮ</t>
  </si>
  <si>
    <t>KUS</t>
  </si>
  <si>
    <t>"uliční vpusť" 1 
Součet 1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</si>
  <si>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</si>
  <si>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Ostatní konstrukce a práce, bourání</t>
  </si>
  <si>
    <t>31</t>
  </si>
  <si>
    <t>914121</t>
  </si>
  <si>
    <t>DOPRAVNÍ ZNAČKY ZÁKLADNÍ VELIKOSTI OCELOVÉ FÓLIE TŘ 1 - DODÁVKA A MONTÁŽ</t>
  </si>
  <si>
    <t>"SDZ" 4 
Součet 4</t>
  </si>
  <si>
    <t>položka zahrnuje:  
- dodávku a montáž značek v požadovaném provedení</t>
  </si>
  <si>
    <t>32</t>
  </si>
  <si>
    <t>914911</t>
  </si>
  <si>
    <t>SLOUPKY A STOJKY DOPRAVNÍCH ZNAČEK Z OCEL TRUBEK SE ZABETONOVÁNÍM - DODÁVKA A MONTÁŽ</t>
  </si>
  <si>
    <t>"sloupky pro SDZ" 4 
Součet 4</t>
  </si>
  <si>
    <t>položka zahrnuje:  
- sloupky a upevňovací zařízení včetně jejich osazení (betonová patka, zemní práce)</t>
  </si>
  <si>
    <t>33</t>
  </si>
  <si>
    <t>915111</t>
  </si>
  <si>
    <t>VODOROVNÉ DOPRAVNÍ ZNAČENÍ BARVOU HLADKÉ - DODÁVKA A POKLÁDKA</t>
  </si>
  <si>
    <t>"dopravní značení" 
"zastávka BUS" 30 
"čára přerušovaná š. 250 mm" 5 
Součet 35</t>
  </si>
  <si>
    <t>položka zahrnuje:  
- dodání a pokládku nátěrového materiálu (měří se pouze natíraná plocha)  
- předznačení a reflexní úpravu</t>
  </si>
  <si>
    <t>34</t>
  </si>
  <si>
    <t>915211</t>
  </si>
  <si>
    <t>VODOROVNÉ DOPRAVNÍ ZNAČENÍ PLASTEM HLADKÉ - DODÁVKA A POKLÁDKA</t>
  </si>
  <si>
    <t>35</t>
  </si>
  <si>
    <t>91552</t>
  </si>
  <si>
    <t>VODOR DOPRAV ZNAČ - PÍSMENA</t>
  </si>
  <si>
    <t>"dopravní značení" 
"nápis BUS" 4 
Součet 4</t>
  </si>
  <si>
    <t>položka zahrnuje:  
- dodání a pokládku nátěrového materiálu  
- předznačení a reflexní úpravu</t>
  </si>
  <si>
    <t>36</t>
  </si>
  <si>
    <t>916A1</t>
  </si>
  <si>
    <t>PARKOVACÍ SLOUPKY A ZÁBRANY KOVOVÉ</t>
  </si>
  <si>
    <t>"bezpečnostní sloupek kulatý červený Z11g" 2 
Součet 2</t>
  </si>
  <si>
    <t>položka zahrnuje dodání zařízení v předepsaném provedení včetně jeho osazení</t>
  </si>
  <si>
    <t>37</t>
  </si>
  <si>
    <t>91710A</t>
  </si>
  <si>
    <t>BETONOVÁ PALISÁDA DO BETONU</t>
  </si>
  <si>
    <t>"betonová palisáda v. 1m do betonu" 6*1*0,4 
Součet 2,4</t>
  </si>
  <si>
    <t>Položka zahrnuje:  
dodání a pokládku betonových palisád o rozměrech předepsaných zadávací dokumentací  
betonové lože i boční betonovou opěrku.</t>
  </si>
  <si>
    <t>38</t>
  </si>
  <si>
    <t>917212</t>
  </si>
  <si>
    <t>ZÁHONOVÉ OBRUBY Z BETONOVÝCH OBRUBNÍKŮ ŠÍŘ 80MM</t>
  </si>
  <si>
    <t>"obruba záhonová betonová ABO 8-10" 53 
Součet 53</t>
  </si>
  <si>
    <t>Položka zahrnuje:  
dodání a pokládku betonových obrubníků o rozměrech předepsaných zadávací dokumentací  
betonové lože i boční betonovou opěrku.</t>
  </si>
  <si>
    <t>39</t>
  </si>
  <si>
    <t>917224</t>
  </si>
  <si>
    <t>SILNIČNÍ A CHODNÍKOVÉ OBRUBY Z BETONOVÝCH OBRUBNÍKŮ ŠÍŘ 150MM</t>
  </si>
  <si>
    <t>"obruba silniční betonová ABO 2-15" 38 
"obruba silniční betonová ABO 2-15 nájezdová" 12 
"obruba silniční betonová ABO 2-15 přechodová" 5 
Součet 55</t>
  </si>
  <si>
    <t>40</t>
  </si>
  <si>
    <t>93711A</t>
  </si>
  <si>
    <t>MOBILIÁŘ - DŘEVĚNÉ LAVIČKY demontáž + montáž</t>
  </si>
  <si>
    <t>"opětovné osazení laviček" 2 
Součet 2</t>
  </si>
  <si>
    <t>41</t>
  </si>
  <si>
    <t>93712A</t>
  </si>
  <si>
    <t>MOBILIÁŘ - DŘEVĚNÉ STOLY - demontáž + montáž</t>
  </si>
  <si>
    <t>"opětovné osazení stolu" 1 
Součet 1</t>
  </si>
  <si>
    <t>42</t>
  </si>
  <si>
    <t>93723A</t>
  </si>
  <si>
    <t>MOBILIÁŘ - KOŠE NA ODPADKY Z BETONOVÝCH DÍLCŮ - demontáž + montáž</t>
  </si>
  <si>
    <t>"opětovné osazení odpadkového koše" 1 
Součet 1</t>
  </si>
  <si>
    <t>43</t>
  </si>
  <si>
    <t>966842</t>
  </si>
  <si>
    <t>ODSTRANĚNÍ OPLOCENÍ Z DRÁT PLETIVA</t>
  </si>
  <si>
    <t>"odstranění oplocení" 14 
Součet 14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</si>
  <si>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</si>
  <si>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OST</t>
  </si>
  <si>
    <t>Ostatní</t>
  </si>
  <si>
    <t>015113</t>
  </si>
  <si>
    <t>POPLATKY ZA LIKVIDACI ODPADŮ NEKONTAMINOVANÝCH - 17 05 04  VYTĚŽENÉ ZEMINY A HORNINY -  III. TŘÍDA TĚŽITELNOSTI</t>
  </si>
  <si>
    <t>T</t>
  </si>
  <si>
    <t>"zemina z výkopku" 40,5+153 
"zahrnuje veškeré poplatky provozovateli skládky související s uložením odpadu na skládce"  
Součet 193,5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</si>
  <si>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</si>
  <si>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</si>
  <si>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</si>
  <si>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"asfaltové směsi neobsahující dehet - odvoz k recyklaci" 72,6+2,376 
"zahrnuje veškeré poplatky provozovateli skládky související s uložením odpadu na skládce"  
Součet 74,976</t>
  </si>
  <si>
    <t>SO 103</t>
  </si>
  <si>
    <t>"vybourání stávajícího asfaltového povrchu tl. 120 mm" 108*0,12 
Součet 12,96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</si>
  <si>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</si>
  <si>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"proříznutí drážky" 9 
Součet 9</t>
  </si>
  <si>
    <t>"sejmutí ornice" 50*0,15 
Součet 7,5</t>
  </si>
  <si>
    <t>položka zahrnuje sejmutí ornice bez ohledu na tloušťku vrstvy a její vodorovnou dopravu  
nezahrnuje uložení na trvalou skládku</t>
  </si>
  <si>
    <t>"odkopávky - výkopy" 37 
Součet 37</t>
  </si>
  <si>
    <t>"úprava pláně" 88+50+14 
Součet 152</t>
  </si>
  <si>
    <t>"ohumusování"15*0,15 
Součet 2,25</t>
  </si>
  <si>
    <t>"zatravnění" 15 
Součet 15</t>
  </si>
  <si>
    <t>"konstrukce vozovky - rozšíření" 
"separační geotextilie, hmotnost 300 g/m2" 50 
Součet 50</t>
  </si>
  <si>
    <t>"konstrukce vozovky - obnova povrchu" 
"konstrukce vozovky ŠDA 0/32 tl. 60 mm" 88 
Součet 88</t>
  </si>
  <si>
    <t>"konstrukce vozovky - rozšíření" 
"štěrkodrť ŠDA 0/32 tl. 150 mm" 50 
Součet 50</t>
  </si>
  <si>
    <t>"konstrukce vozovky - rozšíření" 
"štěrkodrť ŠDA 0/32 tl. 200 mm" 50 
Součet 50</t>
  </si>
  <si>
    <t>"konstrukce vozovky - rozšíření" 
"štěrkodrť ŠDA 0/63 tl. 300 mm (sanace aktivní zóny)" 50 
Součet 50</t>
  </si>
  <si>
    <t>"nezpevněná krajnice" 
"štěrkodrť ŠDA 0/32 tl. 150 mm" 14 
Součet 14</t>
  </si>
  <si>
    <t>"konstrukce vozovky - obnova povrchu" 
"infiltrační postřik C60BP3 1,0 kg/m2" 88 
"konstrukce vozovky - rozšíření" 
"infiltrační postřik C60BP3 1,0 kg/m2" 50 
Součet 138</t>
  </si>
  <si>
    <t>"konstrukce vozovky - obnova povrchu" 
"spojovací postřik C60BP5 0,5 kg/m2" 88 
"konstrukce vozovky - rozšíření" 
"spojovací postřik emulzí C60BP5 0,5 kg/m2" 50 
Součet 138</t>
  </si>
  <si>
    <t>"konstrukce vozovky - obnova povrchu" 
"asfaltový beton pro obrusné vrstvy ACO 11 50/70 tl. 40 mm" 88 
"konstrukce vozovky - rozšíření" 
"asfaltový beton pro obrusné vrstvy ACO 11 50/70 tl. 40 mm" 50 
Součet 138</t>
  </si>
  <si>
    <t>"konstrukce vozovky - obnova povrchu" 
"asfaltový beton pro podkladní vrstvy ACL 16+ 50/70 tl. 60 mm" 88 
"konstrukce vozovky - rozšíření" 
"asfaltový beton pro ložné vrstvy ACL 16+ PmB tl. 60 mm" 50 
Součet 138</t>
  </si>
  <si>
    <t>"zalití modifikovanou asfaltovou zálivkou" 9 
Součet 9</t>
  </si>
  <si>
    <t>"obruba silniční betonová ABO 2-15 nájezdová" 25 
Součet 25</t>
  </si>
  <si>
    <t>"zemina z výkopku" 13,5+66,6 
"zahrnuje veškeré poplatky provozovateli skládky související s uložením odpadu na skládce"  
Součet 80,1</t>
  </si>
  <si>
    <t>"asfaltové směsi neobsahující dehet - odvoz k recyklaci" 28,512+0,396 
"zahrnuje veškeré poplatky provozovateli skládky související s uložením odpadu na skládce"  
Součet 28,908</t>
  </si>
  <si>
    <t>SO 300</t>
  </si>
  <si>
    <t>Přeložka vodovodu</t>
  </si>
  <si>
    <t>132254102</t>
  </si>
  <si>
    <t>Hloubení zapažených rýh šířky do 800 mm strojně s urovnáním dna do předepsaného profilu a spádu v hornině třídy těžitelnosti I skupiny 3 přes 20 do 50 m3</t>
  </si>
  <si>
    <t>"hloubení rýh" (23,50*0,8*1,7) -(0,2*0,8*23,50) 
Součet 28,2</t>
  </si>
  <si>
    <t>139001101</t>
  </si>
  <si>
    <t>Příplatek k cenám hloubených vykopávek za ztížení vykopávky v blízkosti podzemního vedení nebo výbušnin pro jakoukoliv třídu horniny</t>
  </si>
  <si>
    <t>"hloubení rýh" ((23,50*0,8*1,7) -(0,2*0,8*23,50))*0,40 
Součet 11,28</t>
  </si>
  <si>
    <t>151101101</t>
  </si>
  <si>
    <t>Zřízení pažení a rozepření stěn rýh pro podzemní vedení příložné pro jakoukoliv mezerovitost, hloubky do 2 m</t>
  </si>
  <si>
    <t>"zřízení pažení" 23,5*1,7*2 
Součet 79,9</t>
  </si>
  <si>
    <t>151101111</t>
  </si>
  <si>
    <t>Odstranění pažení a rozepření stěn rýh pro podzemní vedení s uložením materiálu na vzdálenost do 3 m od kraje výkopu příložné, hloubky do 2 m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</si>
  <si>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</si>
  <si>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</t>
  </si>
  <si>
    <t>28,20 
Součet 28,2</t>
  </si>
  <si>
    <t>162751119</t>
  </si>
  <si>
    <t>28,20*10 
Součet 282</t>
  </si>
  <si>
    <t>171201231</t>
  </si>
  <si>
    <t>Poplatek za uložení stavebního odpadu na recyklační skládce (skládkovné) zeminy a kamení zatříděného do Katalogu odpadů pod kódem 17 05 04</t>
  </si>
  <si>
    <t>28,2*1,8 
Součet 50,76</t>
  </si>
  <si>
    <t>171251201</t>
  </si>
  <si>
    <t>Uložení sypaniny na skládky nebo meziskládky bez hutnění s upravením uložené sypaniny do předepsaného tvaru</t>
  </si>
  <si>
    <t>174151101</t>
  </si>
  <si>
    <t>Zásyp sypaninou z jakékoliv horniny strojně s uložením výkopku ve vrstvách se zhutněním jam, šachet, rýh nebo kolem objektů v těchto vykopávkách</t>
  </si>
  <si>
    <t>28,2-1,88-3,76 
Součet 22,56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</si>
  <si>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</si>
  <si>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</t>
  </si>
  <si>
    <t>23,5*0,2*0,8 
Součet 3,76</t>
  </si>
  <si>
    <t>181951112</t>
  </si>
  <si>
    <t>Úprava pláně vyrovnáním výškových rozdílů strojně v hornině třídy těžitelnosti I, skupiny 1 až 3 se zhutněním</t>
  </si>
  <si>
    <t>23,50*0,8 
Součet 18,8</t>
  </si>
  <si>
    <t>58337303</t>
  </si>
  <si>
    <t>štěrkopísek frakce 0/8</t>
  </si>
  <si>
    <t>3,76*2 "Přepočtené koeficientem množství</t>
  </si>
  <si>
    <t>58337331</t>
  </si>
  <si>
    <t>štěrkopísek frakce 0/22</t>
  </si>
  <si>
    <t>22,56*2 
Součet 45,12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</si>
  <si>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</si>
  <si>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</t>
  </si>
  <si>
    <t>"pracovní drenáž v případě výskytu podzemní vody ve výkopu" 23,5 
Součet 23,5</t>
  </si>
  <si>
    <t>451573111</t>
  </si>
  <si>
    <t>Lože pod potrubí, stoky a drobné objekty v otevřeném výkopu z písku a štěrkopísku do 63 mm</t>
  </si>
  <si>
    <t>23,50*0,1*0,8 
Součet 1,88</t>
  </si>
  <si>
    <t>28610001</t>
  </si>
  <si>
    <t>trubka tlaková hrdlovaná vodovodní PVC dl 6m DN 80</t>
  </si>
  <si>
    <t>1*1,03 "Přepočtené koeficientem množství</t>
  </si>
  <si>
    <t>28613113</t>
  </si>
  <si>
    <t>trubka vodovodní PE100 PN 16 SDR11 63x5,8mm</t>
  </si>
  <si>
    <t>23,5*1,015 "Přepočtené koeficientem množství</t>
  </si>
  <si>
    <t>28614946</t>
  </si>
  <si>
    <t>elektrokoleno 45° PE 100 PN16 D 63mm</t>
  </si>
  <si>
    <t>28614976</t>
  </si>
  <si>
    <t>elektroredukce PE 100 PN16 D 63-50mm</t>
  </si>
  <si>
    <t>28615972</t>
  </si>
  <si>
    <t>elektrospojka SDR11 PE 100 PN16 D 63mm</t>
  </si>
  <si>
    <t>2865313R</t>
  </si>
  <si>
    <t>nákružek lemový s přírubou DN80</t>
  </si>
  <si>
    <t>"lemový nákružek" 1 
Součet 1</t>
  </si>
  <si>
    <t>4221573R</t>
  </si>
  <si>
    <t>F kus přechod přírubový PVC DN 80</t>
  </si>
  <si>
    <t>"přechod přírubový F kus" 1 
Součet 1</t>
  </si>
  <si>
    <t>871211141</t>
  </si>
  <si>
    <t>Montáž vodovodního potrubí z plastů v otevřeném výkopu z polyetylenu PE 100 svařovaných na tupo SDR 11/PN16 D 63 x 5,8 mm</t>
  </si>
  <si>
    <t>"vodovodní potrubí PR 100 DN 63/5,8" 23,5 
Součet 23,5</t>
  </si>
  <si>
    <t>871241101</t>
  </si>
  <si>
    <t>Montáž vodovodního potrubí z plastů v otevřeném výkopu z tvrdého PVC s integrovaným těsněnim SDR 11/PN10 D 90 x 4,3 mm</t>
  </si>
  <si>
    <t>877211101</t>
  </si>
  <si>
    <t>Montáž tvarovek na vodovodním plastovém potrubí z polyetylenu PE 100 elektrotvarovek SDR 11/PN16 spojek, oblouků nebo redukcí d 63</t>
  </si>
  <si>
    <t>"elektrokoleno" 4 
"elektroredukce" 1 
"elektrospojka" 1 
Součet 6</t>
  </si>
  <si>
    <t>87725150R</t>
  </si>
  <si>
    <t>Montáž tvarovek na plastovém potrubí</t>
  </si>
  <si>
    <t>"montáž tvarovek na plastovém potrubí" 2 
Součet 2</t>
  </si>
  <si>
    <t>892233122</t>
  </si>
  <si>
    <t>Proplach a dezinfekce vodovodního potrubí DN od 40 do 70</t>
  </si>
  <si>
    <t>892241111</t>
  </si>
  <si>
    <t>Tlakové zkoušky vodou na potrubí DN do 80</t>
  </si>
  <si>
    <t>892372111</t>
  </si>
  <si>
    <t>Tlakové zkoušky vodou zabezpečení konců potrubí při tlakových zkouškách DN do 300</t>
  </si>
  <si>
    <t>899721111</t>
  </si>
  <si>
    <t>Signalizační vodič na potrubí DN do 150 mm</t>
  </si>
  <si>
    <t>899722113</t>
  </si>
  <si>
    <t>Krytí potrubí z plastů výstražnou fólií z PVC šířky 34 cm</t>
  </si>
  <si>
    <t>89991020R</t>
  </si>
  <si>
    <t>Zaslepení obou konců vodovodního potrubí PE63</t>
  </si>
  <si>
    <t>"zaslepením konců potrubí vodovodního" 2 
Součet 2</t>
  </si>
  <si>
    <t>998</t>
  </si>
  <si>
    <t>Přesun hmot</t>
  </si>
  <si>
    <t>998276101</t>
  </si>
  <si>
    <t>Přesun hmot pro trubní vedení hloubené z trub z plastických hmot nebo sklolaminátových pro vodovody nebo kanalizace v otevřeném výkopu dopravní vzdálenost do 15 m</t>
  </si>
  <si>
    <t>SO 500</t>
  </si>
  <si>
    <t>Přeložka STL plynovodu</t>
  </si>
  <si>
    <t>131251202</t>
  </si>
  <si>
    <t>Hloubení zapažených jam a zářezů strojně s urovnáním dna do předepsaného profilu a spádu v hornině třídy těžitelnosti I skupiny 3 přes 20 do 50 m3</t>
  </si>
  <si>
    <t>"stavební jáma pro plynovod" (7,5*1,5*1,1)*2 
"vytěžená zemina bude zpětně použita, uložení v blízkosti stavby" 
Součet 24,75</t>
  </si>
  <si>
    <t>132254101</t>
  </si>
  <si>
    <t>Hloubení zapažených rýh šířky do 800 mm strojně s urovnáním dna do předepsaného profilu a spádu v hornině třídy těžitelnosti I skupiny 3 do 20 m3</t>
  </si>
  <si>
    <t>"hloubení rýh" 13,50*0,8*1,2 
"hloubení rýh - rušený plynovod" 13*0,8*1,1 
Součet 24,4</t>
  </si>
  <si>
    <t>"hloubení rýh" 13,50*0,8*1,2*0,40 
"hloubení rýh - rušený plynovod" 13*0,8*1,1*0,04 
Součet 5,642</t>
  </si>
  <si>
    <t>"zřízení pažení" 13,5*1,2*2 
"zřízení pažení - uršený plynovod" 13*1,2*2 
Součet 63,6</t>
  </si>
  <si>
    <t>151101201</t>
  </si>
  <si>
    <t>Zřízení pažení stěn výkopu bez rozepření nebo vzepření příložné, hloubky do 4 m</t>
  </si>
  <si>
    <t>"pažení stavební jámy" ((7,5*1,1*2)+(1,5*1,1*2))*2 
Součet 39,6</t>
  </si>
  <si>
    <t>151101211</t>
  </si>
  <si>
    <t>Odstranění pažení stěn výkopu bez rozepření nebo vzepření s uložením pažin na vzdálenost do 3 m od okraje výkopu příložné, hloubky do 4 m</t>
  </si>
  <si>
    <t>24,400 
Součet 24,4</t>
  </si>
  <si>
    <t>24,400*10 
Součet 244</t>
  </si>
  <si>
    <t>171151103</t>
  </si>
  <si>
    <t>Uložení sypanin do násypů strojně s rozprostřením sypaniny ve vrstvách a s hrubým urovnáním zhutněných z hornin soudržných jakékoliv třídy těžitelnosti</t>
  </si>
  <si>
    <t>24,400*1,8 
Součet 43,92</t>
  </si>
  <si>
    <t>24,400+24,750 
Součet 49,15</t>
  </si>
  <si>
    <t>174111101</t>
  </si>
  <si>
    <t>Zásyp sypaninou z jakékoliv horniny ručně s uložením výkopku ve vrstvách se zhutněním jam, šachet, rýh nebo kolem objektů v těchto vykopávkách</t>
  </si>
  <si>
    <t>"zásyp stavební jámy" 24,750 
Součet 24,75</t>
  </si>
  <si>
    <t>13,5*0,9*0,8 
Součet 9,72</t>
  </si>
  <si>
    <t>13,5*0,2*0,8 
Součet 2,16</t>
  </si>
  <si>
    <t>13,50*0,8 
Součet 10,8</t>
  </si>
  <si>
    <t>2,160*2 "Přepočtené koeficientem množství 
Součet 4,32</t>
  </si>
  <si>
    <t>9,720*2 
Součet 19,44</t>
  </si>
  <si>
    <t>"pracovní drenáž v případě výskytu podzemní vody ve výkopu" 13,50 
Součet 13,5</t>
  </si>
  <si>
    <t>23-M</t>
  </si>
  <si>
    <t>Montáže potrubí</t>
  </si>
  <si>
    <t>230086115</t>
  </si>
  <si>
    <t>Demontáž plastového potrubí dn do 110 mm</t>
  </si>
  <si>
    <t>"stávající plynovodní řad PE50 bude zrušen vytěžením" 13 
Součet 13</t>
  </si>
  <si>
    <t>230200271</t>
  </si>
  <si>
    <t>Jednostranné přerušení průtoku plynu za použití stlačení PE potrubí v PE potrubí dn s osazením jednoho stlačovadla do 63 mm</t>
  </si>
  <si>
    <t>"odpojení plynu PE50 - stlačením" 2 
Součet 2</t>
  </si>
  <si>
    <t>230205042</t>
  </si>
  <si>
    <t>Montáž potrubí PE průměru do 110 mm návin nebo tyč, svařované na tupo nebo elektrospojkou O 63, tl. stěny 5,8 mm</t>
  </si>
  <si>
    <t>13,5 
Součet 13,5</t>
  </si>
  <si>
    <t>230205242</t>
  </si>
  <si>
    <t>Montáž trubních dílů PE průměru do 110 mm elektrotvarovky nebo svařované na tupo O 63, tl. stěny 5,8 mm</t>
  </si>
  <si>
    <t>230230003</t>
  </si>
  <si>
    <t>Tlakové zkoušky předběžné vodou DN 100</t>
  </si>
  <si>
    <t>230230076</t>
  </si>
  <si>
    <t>Čištění potrubí DN 200</t>
  </si>
  <si>
    <t>"čištění plynovodního potrubí" 13,5 
Součet 13,5</t>
  </si>
  <si>
    <t>28613527</t>
  </si>
  <si>
    <t>potrubí třívrstvé PE100 RC SDR11 63x5,80 dl 12m</t>
  </si>
  <si>
    <t>28614234</t>
  </si>
  <si>
    <t>koleno 30° SDR11 PE 100 PN16 D 63mm</t>
  </si>
  <si>
    <t>28614839</t>
  </si>
  <si>
    <t>koleno 45° SDR11 PE 100 PN16 D 63mm</t>
  </si>
  <si>
    <t>28614974</t>
  </si>
  <si>
    <t>elektroredukce PE 100 PN16 D 63-32mm</t>
  </si>
  <si>
    <t>28615023</t>
  </si>
  <si>
    <t>elektrozáslepka SDR11 PE 100 PN16 D 63mm</t>
  </si>
  <si>
    <t>13,50*0,1*0,8 
Součet 1,08</t>
  </si>
  <si>
    <t>998272201</t>
  </si>
  <si>
    <t>Přesun hmot pro trubní vedení z ocelových trub svařovaných pro vodovody, plynovody, teplovody, shybky, produktovody v otevřeném výkopu dopravní vzdálenost do 15 m</t>
  </si>
  <si>
    <t>OST154748R</t>
  </si>
  <si>
    <t>Napojení potrubí na stávající řad včetně případných odstávek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</si>
</sst>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0+O8+O33+O38+O43+O52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0+I8+I33+I38+I43+I52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34</v>
      </c>
      <c s="15"/>
      <c s="21" t="s">
        <v>35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36</v>
      </c>
      <c s="23" t="s">
        <v>19</v>
      </c>
      <c s="23" t="s">
        <v>37</v>
      </c>
      <c s="19" t="s">
        <v>38</v>
      </c>
      <c s="24" t="s">
        <v>39</v>
      </c>
      <c s="25" t="s">
        <v>40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41</v>
      </c>
      <c r="E10" s="29" t="s">
        <v>42</v>
      </c>
    </row>
    <row r="11" spans="1:5" ht="63.75">
      <c r="A11" s="30" t="s">
        <v>43</v>
      </c>
      <c r="E11" s="31" t="s">
        <v>44</v>
      </c>
    </row>
    <row r="12" spans="1:5" ht="12.75">
      <c r="A12" t="s">
        <v>45</v>
      </c>
      <c r="E12" s="29" t="s">
        <v>38</v>
      </c>
    </row>
    <row r="13" spans="1:16" ht="12.75">
      <c r="A13" s="19" t="s">
        <v>36</v>
      </c>
      <c s="23" t="s">
        <v>13</v>
      </c>
      <c s="23" t="s">
        <v>46</v>
      </c>
      <c s="19" t="s">
        <v>38</v>
      </c>
      <c s="24" t="s">
        <v>39</v>
      </c>
      <c s="25" t="s">
        <v>40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41</v>
      </c>
      <c r="E14" s="29" t="s">
        <v>42</v>
      </c>
    </row>
    <row r="15" spans="1:5" ht="51">
      <c r="A15" s="30" t="s">
        <v>43</v>
      </c>
      <c r="E15" s="31" t="s">
        <v>47</v>
      </c>
    </row>
    <row r="16" spans="1:5" ht="12.75">
      <c r="A16" t="s">
        <v>45</v>
      </c>
      <c r="E16" s="29" t="s">
        <v>38</v>
      </c>
    </row>
    <row r="17" spans="1:16" ht="12.75">
      <c r="A17" s="19" t="s">
        <v>36</v>
      </c>
      <c s="23" t="s">
        <v>12</v>
      </c>
      <c s="23" t="s">
        <v>48</v>
      </c>
      <c s="19" t="s">
        <v>38</v>
      </c>
      <c s="24" t="s">
        <v>39</v>
      </c>
      <c s="25" t="s">
        <v>40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41</v>
      </c>
      <c r="E18" s="29" t="s">
        <v>42</v>
      </c>
    </row>
    <row r="19" spans="1:5" ht="51">
      <c r="A19" s="30" t="s">
        <v>43</v>
      </c>
      <c r="E19" s="31" t="s">
        <v>49</v>
      </c>
    </row>
    <row r="20" spans="1:5" ht="12.75">
      <c r="A20" t="s">
        <v>45</v>
      </c>
      <c r="E20" s="29" t="s">
        <v>38</v>
      </c>
    </row>
    <row r="21" spans="1:16" ht="12.75">
      <c r="A21" s="19" t="s">
        <v>36</v>
      </c>
      <c s="23" t="s">
        <v>23</v>
      </c>
      <c s="23" t="s">
        <v>50</v>
      </c>
      <c s="19" t="s">
        <v>38</v>
      </c>
      <c s="24" t="s">
        <v>51</v>
      </c>
      <c s="25" t="s">
        <v>40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41</v>
      </c>
      <c r="E22" s="29" t="s">
        <v>42</v>
      </c>
    </row>
    <row r="23" spans="1:5" ht="127.5">
      <c r="A23" s="30" t="s">
        <v>43</v>
      </c>
      <c r="E23" s="31" t="s">
        <v>52</v>
      </c>
    </row>
    <row r="24" spans="1:5" ht="12.75">
      <c r="A24" t="s">
        <v>45</v>
      </c>
      <c r="E24" s="29" t="s">
        <v>38</v>
      </c>
    </row>
    <row r="25" spans="1:16" ht="12.75">
      <c r="A25" s="19" t="s">
        <v>36</v>
      </c>
      <c s="23" t="s">
        <v>25</v>
      </c>
      <c s="23" t="s">
        <v>53</v>
      </c>
      <c s="19" t="s">
        <v>38</v>
      </c>
      <c s="24" t="s">
        <v>54</v>
      </c>
      <c s="25" t="s">
        <v>40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41</v>
      </c>
      <c r="E26" s="29" t="s">
        <v>42</v>
      </c>
    </row>
    <row r="27" spans="1:5" ht="114.75">
      <c r="A27" s="30" t="s">
        <v>43</v>
      </c>
      <c r="E27" s="31" t="s">
        <v>55</v>
      </c>
    </row>
    <row r="28" spans="1:5" ht="12.75">
      <c r="A28" t="s">
        <v>45</v>
      </c>
      <c r="E28" s="29" t="s">
        <v>38</v>
      </c>
    </row>
    <row r="29" spans="1:16" ht="12.75">
      <c r="A29" s="19" t="s">
        <v>36</v>
      </c>
      <c s="23" t="s">
        <v>27</v>
      </c>
      <c s="23" t="s">
        <v>56</v>
      </c>
      <c s="19" t="s">
        <v>38</v>
      </c>
      <c s="24" t="s">
        <v>57</v>
      </c>
      <c s="25" t="s">
        <v>40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41</v>
      </c>
      <c r="E30" s="29" t="s">
        <v>42</v>
      </c>
    </row>
    <row r="31" spans="1:5" ht="102">
      <c r="A31" s="30" t="s">
        <v>43</v>
      </c>
      <c r="E31" s="31" t="s">
        <v>58</v>
      </c>
    </row>
    <row r="32" spans="1:5" ht="12.75">
      <c r="A32" t="s">
        <v>45</v>
      </c>
      <c r="E32" s="29" t="s">
        <v>38</v>
      </c>
    </row>
    <row r="33" spans="1:18" ht="12.75" customHeight="1">
      <c r="A33" s="5" t="s">
        <v>33</v>
      </c>
      <c s="5"/>
      <c s="34" t="s">
        <v>59</v>
      </c>
      <c s="5"/>
      <c s="21" t="s">
        <v>60</v>
      </c>
      <c s="5"/>
      <c s="5"/>
      <c s="5"/>
      <c s="35">
        <f>0+Q33</f>
      </c>
      <c r="O33">
        <f>0+R33</f>
      </c>
      <c r="Q33">
        <f>0+I34</f>
      </c>
      <c>
        <f>0+O34</f>
      </c>
    </row>
    <row r="34" spans="1:16" ht="12.75">
      <c r="A34" s="19" t="s">
        <v>36</v>
      </c>
      <c s="23" t="s">
        <v>61</v>
      </c>
      <c s="23" t="s">
        <v>62</v>
      </c>
      <c s="19" t="s">
        <v>38</v>
      </c>
      <c s="24" t="s">
        <v>63</v>
      </c>
      <c s="25" t="s">
        <v>40</v>
      </c>
      <c s="26">
        <v>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41</v>
      </c>
      <c r="E35" s="29" t="s">
        <v>42</v>
      </c>
    </row>
    <row r="36" spans="1:5" ht="140.25">
      <c r="A36" s="30" t="s">
        <v>43</v>
      </c>
      <c r="E36" s="31" t="s">
        <v>64</v>
      </c>
    </row>
    <row r="37" spans="1:5" ht="12.75">
      <c r="A37" t="s">
        <v>45</v>
      </c>
      <c r="E37" s="29" t="s">
        <v>38</v>
      </c>
    </row>
    <row r="38" spans="1:18" ht="12.75" customHeight="1">
      <c r="A38" s="5" t="s">
        <v>33</v>
      </c>
      <c s="5"/>
      <c s="34" t="s">
        <v>65</v>
      </c>
      <c s="5"/>
      <c s="21" t="s">
        <v>66</v>
      </c>
      <c s="5"/>
      <c s="5"/>
      <c s="5"/>
      <c s="35">
        <f>0+Q38</f>
      </c>
      <c r="O38">
        <f>0+R38</f>
      </c>
      <c r="Q38">
        <f>0+I39</f>
      </c>
      <c>
        <f>0+O39</f>
      </c>
    </row>
    <row r="39" spans="1:16" ht="12.75">
      <c r="A39" s="19" t="s">
        <v>36</v>
      </c>
      <c s="23" t="s">
        <v>67</v>
      </c>
      <c s="23" t="s">
        <v>68</v>
      </c>
      <c s="19" t="s">
        <v>38</v>
      </c>
      <c s="24" t="s">
        <v>69</v>
      </c>
      <c s="25" t="s">
        <v>40</v>
      </c>
      <c s="26">
        <v>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41</v>
      </c>
      <c r="E40" s="29" t="s">
        <v>42</v>
      </c>
    </row>
    <row r="41" spans="1:5" ht="76.5">
      <c r="A41" s="30" t="s">
        <v>43</v>
      </c>
      <c r="E41" s="31" t="s">
        <v>70</v>
      </c>
    </row>
    <row r="42" spans="1:5" ht="12.75">
      <c r="A42" t="s">
        <v>45</v>
      </c>
      <c r="E42" s="29" t="s">
        <v>38</v>
      </c>
    </row>
    <row r="43" spans="1:18" ht="12.75" customHeight="1">
      <c r="A43" s="5" t="s">
        <v>33</v>
      </c>
      <c s="5"/>
      <c s="34" t="s">
        <v>71</v>
      </c>
      <c s="5"/>
      <c s="21" t="s">
        <v>72</v>
      </c>
      <c s="5"/>
      <c s="5"/>
      <c s="5"/>
      <c s="35">
        <f>0+Q43</f>
      </c>
      <c r="O43">
        <f>0+R43</f>
      </c>
      <c r="Q43">
        <f>0+I44+I48</f>
      </c>
      <c>
        <f>0+O44+O48</f>
      </c>
    </row>
    <row r="44" spans="1:16" ht="12.75">
      <c r="A44" s="19" t="s">
        <v>36</v>
      </c>
      <c s="23" t="s">
        <v>30</v>
      </c>
      <c s="23" t="s">
        <v>73</v>
      </c>
      <c s="19" t="s">
        <v>38</v>
      </c>
      <c s="24" t="s">
        <v>74</v>
      </c>
      <c s="25" t="s">
        <v>40</v>
      </c>
      <c s="26">
        <v>1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41</v>
      </c>
      <c r="E45" s="29" t="s">
        <v>42</v>
      </c>
    </row>
    <row r="46" spans="1:5" ht="76.5">
      <c r="A46" s="30" t="s">
        <v>43</v>
      </c>
      <c r="E46" s="31" t="s">
        <v>75</v>
      </c>
    </row>
    <row r="47" spans="1:5" ht="12.75">
      <c r="A47" t="s">
        <v>45</v>
      </c>
      <c r="E47" s="29" t="s">
        <v>38</v>
      </c>
    </row>
    <row r="48" spans="1:16" ht="12.75">
      <c r="A48" s="19" t="s">
        <v>36</v>
      </c>
      <c s="23" t="s">
        <v>32</v>
      </c>
      <c s="23" t="s">
        <v>76</v>
      </c>
      <c s="19" t="s">
        <v>38</v>
      </c>
      <c s="24" t="s">
        <v>77</v>
      </c>
      <c s="25" t="s">
        <v>40</v>
      </c>
      <c s="26">
        <v>1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41</v>
      </c>
      <c r="E49" s="29" t="s">
        <v>42</v>
      </c>
    </row>
    <row r="50" spans="1:5" ht="51">
      <c r="A50" s="30" t="s">
        <v>43</v>
      </c>
      <c r="E50" s="31" t="s">
        <v>78</v>
      </c>
    </row>
    <row r="51" spans="1:5" ht="12.75">
      <c r="A51" t="s">
        <v>45</v>
      </c>
      <c r="E51" s="29" t="s">
        <v>38</v>
      </c>
    </row>
    <row r="52" spans="1:18" ht="12.75" customHeight="1">
      <c r="A52" s="5" t="s">
        <v>33</v>
      </c>
      <c s="5"/>
      <c s="34" t="s">
        <v>79</v>
      </c>
      <c s="5"/>
      <c s="21" t="s">
        <v>15</v>
      </c>
      <c s="5"/>
      <c s="5"/>
      <c s="5"/>
      <c s="35">
        <f>0+Q52</f>
      </c>
      <c r="O52">
        <f>0+R52</f>
      </c>
      <c r="Q52">
        <f>0+I53</f>
      </c>
      <c>
        <f>0+O53</f>
      </c>
    </row>
    <row r="53" spans="1:16" ht="12.75">
      <c r="A53" s="19" t="s">
        <v>36</v>
      </c>
      <c s="23" t="s">
        <v>80</v>
      </c>
      <c s="23" t="s">
        <v>81</v>
      </c>
      <c s="19" t="s">
        <v>38</v>
      </c>
      <c s="24" t="s">
        <v>82</v>
      </c>
      <c s="25" t="s">
        <v>40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41</v>
      </c>
      <c r="E54" s="29" t="s">
        <v>42</v>
      </c>
    </row>
    <row r="55" spans="1:5" ht="140.25">
      <c r="A55" s="30" t="s">
        <v>43</v>
      </c>
      <c r="E55" s="31" t="s">
        <v>83</v>
      </c>
    </row>
    <row r="56" spans="1:5" ht="12.75">
      <c r="A56" t="s">
        <v>45</v>
      </c>
      <c r="E56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0+O8+O45+O50+O55+O116+O125+O178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6">
        <f>0+I8+I45+I50+I55+I116+I125+I178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84</v>
      </c>
      <c s="5"/>
      <c s="14" t="s">
        <v>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86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36</v>
      </c>
      <c s="23" t="s">
        <v>12</v>
      </c>
      <c s="23" t="s">
        <v>87</v>
      </c>
      <c s="19" t="s">
        <v>38</v>
      </c>
      <c s="24" t="s">
        <v>88</v>
      </c>
      <c s="25" t="s">
        <v>89</v>
      </c>
      <c s="26">
        <v>25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41</v>
      </c>
      <c r="E10" s="29" t="s">
        <v>90</v>
      </c>
    </row>
    <row r="11" spans="1:5" ht="25.5">
      <c r="A11" s="30" t="s">
        <v>43</v>
      </c>
      <c r="E11" s="31" t="s">
        <v>91</v>
      </c>
    </row>
    <row r="12" spans="1:5" ht="38.25">
      <c r="A12" t="s">
        <v>45</v>
      </c>
      <c r="E12" s="29" t="s">
        <v>92</v>
      </c>
    </row>
    <row r="13" spans="1:16" ht="25.5">
      <c r="A13" s="19" t="s">
        <v>36</v>
      </c>
      <c s="23" t="s">
        <v>23</v>
      </c>
      <c s="23" t="s">
        <v>93</v>
      </c>
      <c s="19" t="s">
        <v>38</v>
      </c>
      <c s="24" t="s">
        <v>94</v>
      </c>
      <c s="25" t="s">
        <v>95</v>
      </c>
      <c s="26">
        <v>33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41</v>
      </c>
      <c r="E14" s="29" t="s">
        <v>96</v>
      </c>
    </row>
    <row r="15" spans="1:5" ht="25.5">
      <c r="A15" s="30" t="s">
        <v>43</v>
      </c>
      <c r="E15" s="31" t="s">
        <v>97</v>
      </c>
    </row>
    <row r="16" spans="1:5" ht="25.5">
      <c r="A16" t="s">
        <v>45</v>
      </c>
      <c r="E16" s="29" t="s">
        <v>98</v>
      </c>
    </row>
    <row r="17" spans="1:16" ht="12.75">
      <c r="A17" s="19" t="s">
        <v>36</v>
      </c>
      <c s="23" t="s">
        <v>25</v>
      </c>
      <c s="23" t="s">
        <v>99</v>
      </c>
      <c s="19" t="s">
        <v>38</v>
      </c>
      <c s="24" t="s">
        <v>100</v>
      </c>
      <c s="25" t="s">
        <v>101</v>
      </c>
      <c s="26">
        <v>54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41</v>
      </c>
      <c r="E18" s="29" t="s">
        <v>38</v>
      </c>
    </row>
    <row r="19" spans="1:5" ht="25.5">
      <c r="A19" s="30" t="s">
        <v>43</v>
      </c>
      <c r="E19" s="31" t="s">
        <v>102</v>
      </c>
    </row>
    <row r="20" spans="1:5" ht="25.5">
      <c r="A20" t="s">
        <v>45</v>
      </c>
      <c r="E20" s="29" t="s">
        <v>103</v>
      </c>
    </row>
    <row r="21" spans="1:16" ht="12.75">
      <c r="A21" s="19" t="s">
        <v>36</v>
      </c>
      <c s="23" t="s">
        <v>27</v>
      </c>
      <c s="23" t="s">
        <v>104</v>
      </c>
      <c s="19" t="s">
        <v>38</v>
      </c>
      <c s="24" t="s">
        <v>105</v>
      </c>
      <c s="25" t="s">
        <v>95</v>
      </c>
      <c s="26">
        <v>22.5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41</v>
      </c>
      <c r="E22" s="29" t="s">
        <v>106</v>
      </c>
    </row>
    <row r="23" spans="1:5" ht="25.5">
      <c r="A23" s="30" t="s">
        <v>43</v>
      </c>
      <c r="E23" s="31" t="s">
        <v>107</v>
      </c>
    </row>
    <row r="24" spans="1:5" ht="25.5">
      <c r="A24" t="s">
        <v>45</v>
      </c>
      <c r="E24" s="29" t="s">
        <v>108</v>
      </c>
    </row>
    <row r="25" spans="1:16" ht="12.75">
      <c r="A25" s="19" t="s">
        <v>36</v>
      </c>
      <c s="23" t="s">
        <v>61</v>
      </c>
      <c s="23" t="s">
        <v>109</v>
      </c>
      <c s="19" t="s">
        <v>38</v>
      </c>
      <c s="24" t="s">
        <v>110</v>
      </c>
      <c s="25" t="s">
        <v>95</v>
      </c>
      <c s="26">
        <v>85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41</v>
      </c>
      <c r="E26" s="29" t="s">
        <v>106</v>
      </c>
    </row>
    <row r="27" spans="1:5" ht="25.5">
      <c r="A27" s="30" t="s">
        <v>43</v>
      </c>
      <c r="E27" s="31" t="s">
        <v>111</v>
      </c>
    </row>
    <row r="28" spans="1:5" ht="369.75">
      <c r="A28" t="s">
        <v>45</v>
      </c>
      <c r="E28" s="29" t="s">
        <v>112</v>
      </c>
    </row>
    <row r="29" spans="1:16" ht="12.75">
      <c r="A29" s="19" t="s">
        <v>36</v>
      </c>
      <c s="23" t="s">
        <v>67</v>
      </c>
      <c s="23" t="s">
        <v>113</v>
      </c>
      <c s="19" t="s">
        <v>38</v>
      </c>
      <c s="24" t="s">
        <v>114</v>
      </c>
      <c s="25" t="s">
        <v>95</v>
      </c>
      <c s="26">
        <v>65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41</v>
      </c>
      <c r="E30" s="29" t="s">
        <v>38</v>
      </c>
    </row>
    <row r="31" spans="1:5" ht="25.5">
      <c r="A31" s="30" t="s">
        <v>43</v>
      </c>
      <c r="E31" s="31" t="s">
        <v>115</v>
      </c>
    </row>
    <row r="32" spans="1:5" ht="280.5">
      <c r="A32" t="s">
        <v>45</v>
      </c>
      <c r="E32" s="29" t="s">
        <v>116</v>
      </c>
    </row>
    <row r="33" spans="1:16" ht="12.75">
      <c r="A33" s="19" t="s">
        <v>36</v>
      </c>
      <c s="23" t="s">
        <v>30</v>
      </c>
      <c s="23" t="s">
        <v>117</v>
      </c>
      <c s="19" t="s">
        <v>38</v>
      </c>
      <c s="24" t="s">
        <v>118</v>
      </c>
      <c s="25" t="s">
        <v>89</v>
      </c>
      <c s="26">
        <v>555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41</v>
      </c>
      <c r="E34" s="29" t="s">
        <v>38</v>
      </c>
    </row>
    <row r="35" spans="1:5" ht="25.5">
      <c r="A35" s="30" t="s">
        <v>43</v>
      </c>
      <c r="E35" s="31" t="s">
        <v>119</v>
      </c>
    </row>
    <row r="36" spans="1:5" ht="25.5">
      <c r="A36" t="s">
        <v>45</v>
      </c>
      <c r="E36" s="29" t="s">
        <v>120</v>
      </c>
    </row>
    <row r="37" spans="1:16" ht="12.75">
      <c r="A37" s="19" t="s">
        <v>36</v>
      </c>
      <c s="23" t="s">
        <v>32</v>
      </c>
      <c s="23" t="s">
        <v>121</v>
      </c>
      <c s="19" t="s">
        <v>38</v>
      </c>
      <c s="24" t="s">
        <v>122</v>
      </c>
      <c s="25" t="s">
        <v>95</v>
      </c>
      <c s="26">
        <v>12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41</v>
      </c>
      <c r="E38" s="29" t="s">
        <v>38</v>
      </c>
    </row>
    <row r="39" spans="1:5" ht="25.5">
      <c r="A39" s="30" t="s">
        <v>43</v>
      </c>
      <c r="E39" s="31" t="s">
        <v>123</v>
      </c>
    </row>
    <row r="40" spans="1:5" ht="38.25">
      <c r="A40" t="s">
        <v>45</v>
      </c>
      <c r="E40" s="29" t="s">
        <v>124</v>
      </c>
    </row>
    <row r="41" spans="1:16" ht="12.75">
      <c r="A41" s="19" t="s">
        <v>36</v>
      </c>
      <c s="23" t="s">
        <v>80</v>
      </c>
      <c s="23" t="s">
        <v>125</v>
      </c>
      <c s="19" t="s">
        <v>38</v>
      </c>
      <c s="24" t="s">
        <v>126</v>
      </c>
      <c s="25" t="s">
        <v>89</v>
      </c>
      <c s="26">
        <v>80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41</v>
      </c>
      <c r="E42" s="29" t="s">
        <v>38</v>
      </c>
    </row>
    <row r="43" spans="1:5" ht="25.5">
      <c r="A43" s="30" t="s">
        <v>43</v>
      </c>
      <c r="E43" s="31" t="s">
        <v>127</v>
      </c>
    </row>
    <row r="44" spans="1:5" ht="25.5">
      <c r="A44" t="s">
        <v>45</v>
      </c>
      <c r="E44" s="29" t="s">
        <v>128</v>
      </c>
    </row>
    <row r="45" spans="1:18" ht="12.75" customHeight="1">
      <c r="A45" s="5" t="s">
        <v>33</v>
      </c>
      <c s="5"/>
      <c s="34" t="s">
        <v>13</v>
      </c>
      <c s="5"/>
      <c s="21" t="s">
        <v>129</v>
      </c>
      <c s="5"/>
      <c s="5"/>
      <c s="5"/>
      <c s="35">
        <f>0+Q45</f>
      </c>
      <c r="O45">
        <f>0+R45</f>
      </c>
      <c r="Q45">
        <f>0+I46</f>
      </c>
      <c>
        <f>0+O46</f>
      </c>
    </row>
    <row r="46" spans="1:16" ht="12.75">
      <c r="A46" s="19" t="s">
        <v>36</v>
      </c>
      <c s="23" t="s">
        <v>130</v>
      </c>
      <c s="23" t="s">
        <v>131</v>
      </c>
      <c s="19" t="s">
        <v>38</v>
      </c>
      <c s="24" t="s">
        <v>132</v>
      </c>
      <c s="25" t="s">
        <v>89</v>
      </c>
      <c s="26">
        <v>120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41</v>
      </c>
      <c r="E47" s="29" t="s">
        <v>38</v>
      </c>
    </row>
    <row r="48" spans="1:5" ht="38.25">
      <c r="A48" s="30" t="s">
        <v>43</v>
      </c>
      <c r="E48" s="31" t="s">
        <v>133</v>
      </c>
    </row>
    <row r="49" spans="1:5" ht="102">
      <c r="A49" t="s">
        <v>45</v>
      </c>
      <c r="E49" s="29" t="s">
        <v>134</v>
      </c>
    </row>
    <row r="50" spans="1:18" ht="12.75" customHeight="1">
      <c r="A50" s="5" t="s">
        <v>33</v>
      </c>
      <c s="5"/>
      <c s="34" t="s">
        <v>23</v>
      </c>
      <c s="5"/>
      <c s="21" t="s">
        <v>135</v>
      </c>
      <c s="5"/>
      <c s="5"/>
      <c s="5"/>
      <c s="35">
        <f>0+Q50</f>
      </c>
      <c r="O50">
        <f>0+R50</f>
      </c>
      <c r="Q50">
        <f>0+I51</f>
      </c>
      <c>
        <f>0+O51</f>
      </c>
    </row>
    <row r="51" spans="1:16" ht="12.75">
      <c r="A51" s="19" t="s">
        <v>36</v>
      </c>
      <c s="23" t="s">
        <v>136</v>
      </c>
      <c s="23" t="s">
        <v>137</v>
      </c>
      <c s="19" t="s">
        <v>38</v>
      </c>
      <c s="24" t="s">
        <v>138</v>
      </c>
      <c s="25" t="s">
        <v>95</v>
      </c>
      <c s="26">
        <v>0.5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41</v>
      </c>
      <c r="E52" s="29" t="s">
        <v>38</v>
      </c>
    </row>
    <row r="53" spans="1:5" ht="25.5">
      <c r="A53" s="30" t="s">
        <v>43</v>
      </c>
      <c r="E53" s="31" t="s">
        <v>139</v>
      </c>
    </row>
    <row r="54" spans="1:5" ht="102">
      <c r="A54" t="s">
        <v>45</v>
      </c>
      <c r="E54" s="29" t="s">
        <v>140</v>
      </c>
    </row>
    <row r="55" spans="1:18" ht="12.75" customHeight="1">
      <c r="A55" s="5" t="s">
        <v>33</v>
      </c>
      <c s="5"/>
      <c s="34" t="s">
        <v>25</v>
      </c>
      <c s="5"/>
      <c s="21" t="s">
        <v>141</v>
      </c>
      <c s="5"/>
      <c s="5"/>
      <c s="5"/>
      <c s="35">
        <f>0+Q55</f>
      </c>
      <c r="O55">
        <f>0+R55</f>
      </c>
      <c r="Q55">
        <f>0+I56+I60+I64+I68+I72+I76+I80+I84+I88+I92+I96+I100+I104+I108+I112</f>
      </c>
      <c>
        <f>0+O56+O60+O64+O68+O72+O76+O80+O84+O88+O92+O96+O100+O104+O108+O112</f>
      </c>
    </row>
    <row r="56" spans="1:16" ht="12.75">
      <c r="A56" s="19" t="s">
        <v>36</v>
      </c>
      <c s="23" t="s">
        <v>142</v>
      </c>
      <c s="23" t="s">
        <v>143</v>
      </c>
      <c s="19" t="s">
        <v>38</v>
      </c>
      <c s="24" t="s">
        <v>144</v>
      </c>
      <c s="25" t="s">
        <v>89</v>
      </c>
      <c s="26">
        <v>120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41</v>
      </c>
      <c r="E57" s="29" t="s">
        <v>38</v>
      </c>
    </row>
    <row r="58" spans="1:5" ht="38.25">
      <c r="A58" s="30" t="s">
        <v>43</v>
      </c>
      <c r="E58" s="31" t="s">
        <v>145</v>
      </c>
    </row>
    <row r="59" spans="1:5" ht="127.5">
      <c r="A59" t="s">
        <v>45</v>
      </c>
      <c r="E59" s="29" t="s">
        <v>146</v>
      </c>
    </row>
    <row r="60" spans="1:16" ht="12.75">
      <c r="A60" s="19" t="s">
        <v>36</v>
      </c>
      <c s="23" t="s">
        <v>147</v>
      </c>
      <c s="23" t="s">
        <v>148</v>
      </c>
      <c s="19" t="s">
        <v>38</v>
      </c>
      <c s="24" t="s">
        <v>149</v>
      </c>
      <c s="25" t="s">
        <v>89</v>
      </c>
      <c s="26">
        <v>260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41</v>
      </c>
      <c r="E61" s="29" t="s">
        <v>38</v>
      </c>
    </row>
    <row r="62" spans="1:5" ht="38.25">
      <c r="A62" s="30" t="s">
        <v>43</v>
      </c>
      <c r="E62" s="31" t="s">
        <v>150</v>
      </c>
    </row>
    <row r="63" spans="1:5" ht="51">
      <c r="A63" t="s">
        <v>45</v>
      </c>
      <c r="E63" s="29" t="s">
        <v>151</v>
      </c>
    </row>
    <row r="64" spans="1:16" ht="12.75">
      <c r="A64" s="19" t="s">
        <v>36</v>
      </c>
      <c s="23" t="s">
        <v>152</v>
      </c>
      <c s="23" t="s">
        <v>153</v>
      </c>
      <c s="19" t="s">
        <v>38</v>
      </c>
      <c s="24" t="s">
        <v>154</v>
      </c>
      <c s="25" t="s">
        <v>89</v>
      </c>
      <c s="26">
        <v>110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41</v>
      </c>
      <c r="E65" s="29" t="s">
        <v>38</v>
      </c>
    </row>
    <row r="66" spans="1:5" ht="38.25">
      <c r="A66" s="30" t="s">
        <v>43</v>
      </c>
      <c r="E66" s="31" t="s">
        <v>155</v>
      </c>
    </row>
    <row r="67" spans="1:5" ht="51">
      <c r="A67" t="s">
        <v>45</v>
      </c>
      <c r="E67" s="29" t="s">
        <v>151</v>
      </c>
    </row>
    <row r="68" spans="1:16" ht="12.75">
      <c r="A68" s="19" t="s">
        <v>36</v>
      </c>
      <c s="23" t="s">
        <v>156</v>
      </c>
      <c s="23" t="s">
        <v>157</v>
      </c>
      <c s="19" t="s">
        <v>38</v>
      </c>
      <c s="24" t="s">
        <v>158</v>
      </c>
      <c s="25" t="s">
        <v>89</v>
      </c>
      <c s="26">
        <v>120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41</v>
      </c>
      <c r="E69" s="29" t="s">
        <v>38</v>
      </c>
    </row>
    <row r="70" spans="1:5" ht="38.25">
      <c r="A70" s="30" t="s">
        <v>43</v>
      </c>
      <c r="E70" s="31" t="s">
        <v>159</v>
      </c>
    </row>
    <row r="71" spans="1:5" ht="51">
      <c r="A71" t="s">
        <v>45</v>
      </c>
      <c r="E71" s="29" t="s">
        <v>151</v>
      </c>
    </row>
    <row r="72" spans="1:16" ht="12.75">
      <c r="A72" s="19" t="s">
        <v>36</v>
      </c>
      <c s="23" t="s">
        <v>160</v>
      </c>
      <c s="23" t="s">
        <v>161</v>
      </c>
      <c s="19" t="s">
        <v>38</v>
      </c>
      <c s="24" t="s">
        <v>162</v>
      </c>
      <c s="25" t="s">
        <v>89</v>
      </c>
      <c s="26">
        <v>120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41</v>
      </c>
      <c r="E73" s="29" t="s">
        <v>38</v>
      </c>
    </row>
    <row r="74" spans="1:5" ht="38.25">
      <c r="A74" s="30" t="s">
        <v>43</v>
      </c>
      <c r="E74" s="31" t="s">
        <v>163</v>
      </c>
    </row>
    <row r="75" spans="1:5" ht="51">
      <c r="A75" t="s">
        <v>45</v>
      </c>
      <c r="E75" s="29" t="s">
        <v>151</v>
      </c>
    </row>
    <row r="76" spans="1:16" ht="12.75">
      <c r="A76" s="19" t="s">
        <v>36</v>
      </c>
      <c s="23" t="s">
        <v>164</v>
      </c>
      <c s="23" t="s">
        <v>165</v>
      </c>
      <c s="19" t="s">
        <v>38</v>
      </c>
      <c s="24" t="s">
        <v>166</v>
      </c>
      <c s="25" t="s">
        <v>89</v>
      </c>
      <c s="26">
        <v>65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41</v>
      </c>
      <c r="E77" s="29" t="s">
        <v>38</v>
      </c>
    </row>
    <row r="78" spans="1:5" ht="38.25">
      <c r="A78" s="30" t="s">
        <v>43</v>
      </c>
      <c r="E78" s="31" t="s">
        <v>167</v>
      </c>
    </row>
    <row r="79" spans="1:5" ht="38.25">
      <c r="A79" t="s">
        <v>45</v>
      </c>
      <c r="E79" s="29" t="s">
        <v>168</v>
      </c>
    </row>
    <row r="80" spans="1:16" ht="12.75">
      <c r="A80" s="19" t="s">
        <v>36</v>
      </c>
      <c s="23" t="s">
        <v>169</v>
      </c>
      <c s="23" t="s">
        <v>170</v>
      </c>
      <c s="19" t="s">
        <v>38</v>
      </c>
      <c s="24" t="s">
        <v>171</v>
      </c>
      <c s="25" t="s">
        <v>89</v>
      </c>
      <c s="26">
        <v>260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41</v>
      </c>
      <c r="E81" s="29" t="s">
        <v>38</v>
      </c>
    </row>
    <row r="82" spans="1:5" ht="38.25">
      <c r="A82" s="30" t="s">
        <v>43</v>
      </c>
      <c r="E82" s="31" t="s">
        <v>172</v>
      </c>
    </row>
    <row r="83" spans="1:5" ht="51">
      <c r="A83" t="s">
        <v>45</v>
      </c>
      <c r="E83" s="29" t="s">
        <v>173</v>
      </c>
    </row>
    <row r="84" spans="1:16" ht="12.75">
      <c r="A84" s="19" t="s">
        <v>36</v>
      </c>
      <c s="23" t="s">
        <v>174</v>
      </c>
      <c s="23" t="s">
        <v>175</v>
      </c>
      <c s="19" t="s">
        <v>38</v>
      </c>
      <c s="24" t="s">
        <v>176</v>
      </c>
      <c s="25" t="s">
        <v>89</v>
      </c>
      <c s="26">
        <v>260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41</v>
      </c>
      <c r="E85" s="29" t="s">
        <v>38</v>
      </c>
    </row>
    <row r="86" spans="1:5" ht="38.25">
      <c r="A86" s="30" t="s">
        <v>43</v>
      </c>
      <c r="E86" s="31" t="s">
        <v>177</v>
      </c>
    </row>
    <row r="87" spans="1:5" ht="51">
      <c r="A87" t="s">
        <v>45</v>
      </c>
      <c r="E87" s="29" t="s">
        <v>173</v>
      </c>
    </row>
    <row r="88" spans="1:16" ht="12.75">
      <c r="A88" s="19" t="s">
        <v>36</v>
      </c>
      <c s="23" t="s">
        <v>178</v>
      </c>
      <c s="23" t="s">
        <v>179</v>
      </c>
      <c s="19" t="s">
        <v>38</v>
      </c>
      <c s="24" t="s">
        <v>180</v>
      </c>
      <c s="25" t="s">
        <v>89</v>
      </c>
      <c s="26">
        <v>260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41</v>
      </c>
      <c r="E89" s="29" t="s">
        <v>38</v>
      </c>
    </row>
    <row r="90" spans="1:5" ht="38.25">
      <c r="A90" s="30" t="s">
        <v>43</v>
      </c>
      <c r="E90" s="31" t="s">
        <v>181</v>
      </c>
    </row>
    <row r="91" spans="1:5" ht="140.25">
      <c r="A91" t="s">
        <v>45</v>
      </c>
      <c r="E91" s="29" t="s">
        <v>182</v>
      </c>
    </row>
    <row r="92" spans="1:16" ht="12.75">
      <c r="A92" s="19" t="s">
        <v>36</v>
      </c>
      <c s="23" t="s">
        <v>183</v>
      </c>
      <c s="23" t="s">
        <v>184</v>
      </c>
      <c s="19" t="s">
        <v>38</v>
      </c>
      <c s="24" t="s">
        <v>185</v>
      </c>
      <c s="25" t="s">
        <v>89</v>
      </c>
      <c s="26">
        <v>260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41</v>
      </c>
      <c r="E93" s="29" t="s">
        <v>38</v>
      </c>
    </row>
    <row r="94" spans="1:5" ht="38.25">
      <c r="A94" s="30" t="s">
        <v>43</v>
      </c>
      <c r="E94" s="31" t="s">
        <v>186</v>
      </c>
    </row>
    <row r="95" spans="1:5" ht="140.25">
      <c r="A95" t="s">
        <v>45</v>
      </c>
      <c r="E95" s="29" t="s">
        <v>182</v>
      </c>
    </row>
    <row r="96" spans="1:16" ht="12.75">
      <c r="A96" s="19" t="s">
        <v>36</v>
      </c>
      <c s="23" t="s">
        <v>187</v>
      </c>
      <c s="23" t="s">
        <v>188</v>
      </c>
      <c s="19" t="s">
        <v>38</v>
      </c>
      <c s="24" t="s">
        <v>189</v>
      </c>
      <c s="25" t="s">
        <v>89</v>
      </c>
      <c s="26">
        <v>95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41</v>
      </c>
      <c r="E97" s="29" t="s">
        <v>38</v>
      </c>
    </row>
    <row r="98" spans="1:5" ht="38.25">
      <c r="A98" s="30" t="s">
        <v>43</v>
      </c>
      <c r="E98" s="31" t="s">
        <v>190</v>
      </c>
    </row>
    <row r="99" spans="1:5" ht="153">
      <c r="A99" t="s">
        <v>45</v>
      </c>
      <c r="E99" s="29" t="s">
        <v>191</v>
      </c>
    </row>
    <row r="100" spans="1:16" ht="12.75">
      <c r="A100" s="19" t="s">
        <v>36</v>
      </c>
      <c s="23" t="s">
        <v>192</v>
      </c>
      <c s="23" t="s">
        <v>193</v>
      </c>
      <c s="19" t="s">
        <v>38</v>
      </c>
      <c s="24" t="s">
        <v>194</v>
      </c>
      <c s="25" t="s">
        <v>89</v>
      </c>
      <c s="26">
        <v>91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41</v>
      </c>
      <c r="E101" s="29" t="s">
        <v>38</v>
      </c>
    </row>
    <row r="102" spans="1:5" ht="38.25">
      <c r="A102" s="30" t="s">
        <v>43</v>
      </c>
      <c r="E102" s="31" t="s">
        <v>195</v>
      </c>
    </row>
    <row r="103" spans="1:5" ht="153">
      <c r="A103" t="s">
        <v>45</v>
      </c>
      <c r="E103" s="29" t="s">
        <v>191</v>
      </c>
    </row>
    <row r="104" spans="1:16" ht="12.75">
      <c r="A104" s="19" t="s">
        <v>36</v>
      </c>
      <c s="23" t="s">
        <v>196</v>
      </c>
      <c s="23" t="s">
        <v>197</v>
      </c>
      <c s="19" t="s">
        <v>38</v>
      </c>
      <c s="24" t="s">
        <v>198</v>
      </c>
      <c s="25" t="s">
        <v>89</v>
      </c>
      <c s="26">
        <v>12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41</v>
      </c>
      <c r="E105" s="29" t="s">
        <v>38</v>
      </c>
    </row>
    <row r="106" spans="1:5" ht="38.25">
      <c r="A106" s="30" t="s">
        <v>43</v>
      </c>
      <c r="E106" s="31" t="s">
        <v>199</v>
      </c>
    </row>
    <row r="107" spans="1:5" ht="153">
      <c r="A107" t="s">
        <v>45</v>
      </c>
      <c r="E107" s="29" t="s">
        <v>191</v>
      </c>
    </row>
    <row r="108" spans="1:16" ht="25.5">
      <c r="A108" s="19" t="s">
        <v>36</v>
      </c>
      <c s="23" t="s">
        <v>200</v>
      </c>
      <c s="23" t="s">
        <v>201</v>
      </c>
      <c s="19" t="s">
        <v>38</v>
      </c>
      <c s="24" t="s">
        <v>202</v>
      </c>
      <c s="25" t="s">
        <v>89</v>
      </c>
      <c s="26">
        <v>7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41</v>
      </c>
      <c r="E109" s="29" t="s">
        <v>38</v>
      </c>
    </row>
    <row r="110" spans="1:5" ht="38.25">
      <c r="A110" s="30" t="s">
        <v>43</v>
      </c>
      <c r="E110" s="31" t="s">
        <v>203</v>
      </c>
    </row>
    <row r="111" spans="1:5" ht="153">
      <c r="A111" t="s">
        <v>45</v>
      </c>
      <c r="E111" s="29" t="s">
        <v>191</v>
      </c>
    </row>
    <row r="112" spans="1:16" ht="12.75">
      <c r="A112" s="19" t="s">
        <v>36</v>
      </c>
      <c s="23" t="s">
        <v>204</v>
      </c>
      <c s="23" t="s">
        <v>205</v>
      </c>
      <c s="19" t="s">
        <v>38</v>
      </c>
      <c s="24" t="s">
        <v>206</v>
      </c>
      <c s="25" t="s">
        <v>101</v>
      </c>
      <c s="26">
        <v>54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41</v>
      </c>
      <c r="E113" s="29" t="s">
        <v>38</v>
      </c>
    </row>
    <row r="114" spans="1:5" ht="25.5">
      <c r="A114" s="30" t="s">
        <v>43</v>
      </c>
      <c r="E114" s="31" t="s">
        <v>207</v>
      </c>
    </row>
    <row r="115" spans="1:5" ht="38.25">
      <c r="A115" t="s">
        <v>45</v>
      </c>
      <c r="E115" s="29" t="s">
        <v>208</v>
      </c>
    </row>
    <row r="116" spans="1:18" ht="12.75" customHeight="1">
      <c r="A116" s="5" t="s">
        <v>33</v>
      </c>
      <c s="5"/>
      <c s="34" t="s">
        <v>67</v>
      </c>
      <c s="5"/>
      <c s="21" t="s">
        <v>209</v>
      </c>
      <c s="5"/>
      <c s="5"/>
      <c s="5"/>
      <c s="35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36</v>
      </c>
      <c s="23" t="s">
        <v>210</v>
      </c>
      <c s="23" t="s">
        <v>211</v>
      </c>
      <c s="19" t="s">
        <v>38</v>
      </c>
      <c s="24" t="s">
        <v>212</v>
      </c>
      <c s="25" t="s">
        <v>101</v>
      </c>
      <c s="26">
        <v>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41</v>
      </c>
      <c r="E118" s="29" t="s">
        <v>38</v>
      </c>
    </row>
    <row r="119" spans="1:5" ht="25.5">
      <c r="A119" s="30" t="s">
        <v>43</v>
      </c>
      <c r="E119" s="31" t="s">
        <v>213</v>
      </c>
    </row>
    <row r="120" spans="1:5" ht="255">
      <c r="A120" t="s">
        <v>45</v>
      </c>
      <c r="E120" s="29" t="s">
        <v>214</v>
      </c>
    </row>
    <row r="121" spans="1:16" ht="12.75">
      <c r="A121" s="19" t="s">
        <v>36</v>
      </c>
      <c s="23" t="s">
        <v>215</v>
      </c>
      <c s="23" t="s">
        <v>216</v>
      </c>
      <c s="19" t="s">
        <v>38</v>
      </c>
      <c s="24" t="s">
        <v>217</v>
      </c>
      <c s="25" t="s">
        <v>218</v>
      </c>
      <c s="26">
        <v>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41</v>
      </c>
      <c r="E122" s="29" t="s">
        <v>38</v>
      </c>
    </row>
    <row r="123" spans="1:5" ht="25.5">
      <c r="A123" s="30" t="s">
        <v>43</v>
      </c>
      <c r="E123" s="31" t="s">
        <v>219</v>
      </c>
    </row>
    <row r="124" spans="1:5" ht="76.5">
      <c r="A124" t="s">
        <v>45</v>
      </c>
      <c r="E124" s="29" t="s">
        <v>220</v>
      </c>
    </row>
    <row r="125" spans="1:18" ht="12.75" customHeight="1">
      <c r="A125" s="5" t="s">
        <v>33</v>
      </c>
      <c s="5"/>
      <c s="34" t="s">
        <v>30</v>
      </c>
      <c s="5"/>
      <c s="21" t="s">
        <v>221</v>
      </c>
      <c s="5"/>
      <c s="5"/>
      <c s="5"/>
      <c s="35">
        <f>0+Q125</f>
      </c>
      <c r="O125">
        <f>0+R125</f>
      </c>
      <c r="Q125">
        <f>0+I126+I130+I134+I138+I142+I146+I150+I154+I158+I162+I166+I170+I174</f>
      </c>
      <c>
        <f>0+O126+O130+O134+O138+O142+O146+O150+O154+O158+O162+O166+O170+O174</f>
      </c>
    </row>
    <row r="126" spans="1:16" ht="25.5">
      <c r="A126" s="19" t="s">
        <v>36</v>
      </c>
      <c s="23" t="s">
        <v>222</v>
      </c>
      <c s="23" t="s">
        <v>223</v>
      </c>
      <c s="19" t="s">
        <v>38</v>
      </c>
      <c s="24" t="s">
        <v>224</v>
      </c>
      <c s="25" t="s">
        <v>218</v>
      </c>
      <c s="26">
        <v>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41</v>
      </c>
      <c r="E127" s="29" t="s">
        <v>38</v>
      </c>
    </row>
    <row r="128" spans="1:5" ht="25.5">
      <c r="A128" s="30" t="s">
        <v>43</v>
      </c>
      <c r="E128" s="31" t="s">
        <v>225</v>
      </c>
    </row>
    <row r="129" spans="1:5" ht="25.5">
      <c r="A129" t="s">
        <v>45</v>
      </c>
      <c r="E129" s="29" t="s">
        <v>226</v>
      </c>
    </row>
    <row r="130" spans="1:16" ht="25.5">
      <c r="A130" s="19" t="s">
        <v>36</v>
      </c>
      <c s="23" t="s">
        <v>227</v>
      </c>
      <c s="23" t="s">
        <v>228</v>
      </c>
      <c s="19" t="s">
        <v>38</v>
      </c>
      <c s="24" t="s">
        <v>229</v>
      </c>
      <c s="25" t="s">
        <v>218</v>
      </c>
      <c s="26">
        <v>4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41</v>
      </c>
      <c r="E131" s="29" t="s">
        <v>38</v>
      </c>
    </row>
    <row r="132" spans="1:5" ht="25.5">
      <c r="A132" s="30" t="s">
        <v>43</v>
      </c>
      <c r="E132" s="31" t="s">
        <v>230</v>
      </c>
    </row>
    <row r="133" spans="1:5" ht="25.5">
      <c r="A133" t="s">
        <v>45</v>
      </c>
      <c r="E133" s="29" t="s">
        <v>231</v>
      </c>
    </row>
    <row r="134" spans="1:16" ht="25.5">
      <c r="A134" s="19" t="s">
        <v>36</v>
      </c>
      <c s="23" t="s">
        <v>232</v>
      </c>
      <c s="23" t="s">
        <v>233</v>
      </c>
      <c s="19" t="s">
        <v>38</v>
      </c>
      <c s="24" t="s">
        <v>234</v>
      </c>
      <c s="25" t="s">
        <v>89</v>
      </c>
      <c s="26">
        <v>35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41</v>
      </c>
      <c r="E135" s="29" t="s">
        <v>38</v>
      </c>
    </row>
    <row r="136" spans="1:5" ht="51">
      <c r="A136" s="30" t="s">
        <v>43</v>
      </c>
      <c r="E136" s="31" t="s">
        <v>235</v>
      </c>
    </row>
    <row r="137" spans="1:5" ht="38.25">
      <c r="A137" t="s">
        <v>45</v>
      </c>
      <c r="E137" s="29" t="s">
        <v>236</v>
      </c>
    </row>
    <row r="138" spans="1:16" ht="25.5">
      <c r="A138" s="19" t="s">
        <v>36</v>
      </c>
      <c s="23" t="s">
        <v>237</v>
      </c>
      <c s="23" t="s">
        <v>238</v>
      </c>
      <c s="19" t="s">
        <v>38</v>
      </c>
      <c s="24" t="s">
        <v>239</v>
      </c>
      <c s="25" t="s">
        <v>89</v>
      </c>
      <c s="26">
        <v>35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41</v>
      </c>
      <c r="E139" s="29" t="s">
        <v>38</v>
      </c>
    </row>
    <row r="140" spans="1:5" ht="12.75">
      <c r="A140" s="30" t="s">
        <v>43</v>
      </c>
      <c r="E140" s="31" t="s">
        <v>38</v>
      </c>
    </row>
    <row r="141" spans="1:5" ht="38.25">
      <c r="A141" t="s">
        <v>45</v>
      </c>
      <c r="E141" s="29" t="s">
        <v>236</v>
      </c>
    </row>
    <row r="142" spans="1:16" ht="12.75">
      <c r="A142" s="19" t="s">
        <v>36</v>
      </c>
      <c s="23" t="s">
        <v>240</v>
      </c>
      <c s="23" t="s">
        <v>241</v>
      </c>
      <c s="19" t="s">
        <v>38</v>
      </c>
      <c s="24" t="s">
        <v>242</v>
      </c>
      <c s="25" t="s">
        <v>218</v>
      </c>
      <c s="26">
        <v>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41</v>
      </c>
      <c r="E143" s="29" t="s">
        <v>38</v>
      </c>
    </row>
    <row r="144" spans="1:5" ht="38.25">
      <c r="A144" s="30" t="s">
        <v>43</v>
      </c>
      <c r="E144" s="31" t="s">
        <v>243</v>
      </c>
    </row>
    <row r="145" spans="1:5" ht="38.25">
      <c r="A145" t="s">
        <v>45</v>
      </c>
      <c r="E145" s="29" t="s">
        <v>244</v>
      </c>
    </row>
    <row r="146" spans="1:16" ht="12.75">
      <c r="A146" s="19" t="s">
        <v>36</v>
      </c>
      <c s="23" t="s">
        <v>245</v>
      </c>
      <c s="23" t="s">
        <v>246</v>
      </c>
      <c s="19" t="s">
        <v>38</v>
      </c>
      <c s="24" t="s">
        <v>247</v>
      </c>
      <c s="25" t="s">
        <v>218</v>
      </c>
      <c s="26">
        <v>2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41</v>
      </c>
      <c r="E147" s="29" t="s">
        <v>38</v>
      </c>
    </row>
    <row r="148" spans="1:5" ht="25.5">
      <c r="A148" s="30" t="s">
        <v>43</v>
      </c>
      <c r="E148" s="31" t="s">
        <v>248</v>
      </c>
    </row>
    <row r="149" spans="1:5" ht="12.75">
      <c r="A149" t="s">
        <v>45</v>
      </c>
      <c r="E149" s="29" t="s">
        <v>249</v>
      </c>
    </row>
    <row r="150" spans="1:16" ht="12.75">
      <c r="A150" s="19" t="s">
        <v>36</v>
      </c>
      <c s="23" t="s">
        <v>250</v>
      </c>
      <c s="23" t="s">
        <v>251</v>
      </c>
      <c s="19" t="s">
        <v>38</v>
      </c>
      <c s="24" t="s">
        <v>252</v>
      </c>
      <c s="25" t="s">
        <v>95</v>
      </c>
      <c s="26">
        <v>2.4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41</v>
      </c>
      <c r="E151" s="29" t="s">
        <v>38</v>
      </c>
    </row>
    <row r="152" spans="1:5" ht="25.5">
      <c r="A152" s="30" t="s">
        <v>43</v>
      </c>
      <c r="E152" s="31" t="s">
        <v>253</v>
      </c>
    </row>
    <row r="153" spans="1:5" ht="51">
      <c r="A153" t="s">
        <v>45</v>
      </c>
      <c r="E153" s="29" t="s">
        <v>254</v>
      </c>
    </row>
    <row r="154" spans="1:16" ht="12.75">
      <c r="A154" s="19" t="s">
        <v>36</v>
      </c>
      <c s="23" t="s">
        <v>255</v>
      </c>
      <c s="23" t="s">
        <v>256</v>
      </c>
      <c s="19" t="s">
        <v>38</v>
      </c>
      <c s="24" t="s">
        <v>257</v>
      </c>
      <c s="25" t="s">
        <v>101</v>
      </c>
      <c s="26">
        <v>53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41</v>
      </c>
      <c r="E155" s="29" t="s">
        <v>38</v>
      </c>
    </row>
    <row r="156" spans="1:5" ht="25.5">
      <c r="A156" s="30" t="s">
        <v>43</v>
      </c>
      <c r="E156" s="31" t="s">
        <v>258</v>
      </c>
    </row>
    <row r="157" spans="1:5" ht="51">
      <c r="A157" t="s">
        <v>45</v>
      </c>
      <c r="E157" s="29" t="s">
        <v>259</v>
      </c>
    </row>
    <row r="158" spans="1:16" ht="12.75">
      <c r="A158" s="19" t="s">
        <v>36</v>
      </c>
      <c s="23" t="s">
        <v>260</v>
      </c>
      <c s="23" t="s">
        <v>261</v>
      </c>
      <c s="19" t="s">
        <v>38</v>
      </c>
      <c s="24" t="s">
        <v>262</v>
      </c>
      <c s="25" t="s">
        <v>101</v>
      </c>
      <c s="26">
        <v>55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41</v>
      </c>
      <c r="E159" s="29" t="s">
        <v>38</v>
      </c>
    </row>
    <row r="160" spans="1:5" ht="51">
      <c r="A160" s="30" t="s">
        <v>43</v>
      </c>
      <c r="E160" s="31" t="s">
        <v>263</v>
      </c>
    </row>
    <row r="161" spans="1:5" ht="51">
      <c r="A161" t="s">
        <v>45</v>
      </c>
      <c r="E161" s="29" t="s">
        <v>259</v>
      </c>
    </row>
    <row r="162" spans="1:16" ht="12.75">
      <c r="A162" s="19" t="s">
        <v>36</v>
      </c>
      <c s="23" t="s">
        <v>264</v>
      </c>
      <c s="23" t="s">
        <v>265</v>
      </c>
      <c s="19" t="s">
        <v>38</v>
      </c>
      <c s="24" t="s">
        <v>266</v>
      </c>
      <c s="25" t="s">
        <v>218</v>
      </c>
      <c s="26">
        <v>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41</v>
      </c>
      <c r="E163" s="29" t="s">
        <v>38</v>
      </c>
    </row>
    <row r="164" spans="1:5" ht="25.5">
      <c r="A164" s="30" t="s">
        <v>43</v>
      </c>
      <c r="E164" s="31" t="s">
        <v>267</v>
      </c>
    </row>
    <row r="165" spans="1:5" ht="12.75">
      <c r="A165" t="s">
        <v>45</v>
      </c>
      <c r="E165" s="29" t="s">
        <v>38</v>
      </c>
    </row>
    <row r="166" spans="1:16" ht="12.75">
      <c r="A166" s="19" t="s">
        <v>36</v>
      </c>
      <c s="23" t="s">
        <v>268</v>
      </c>
      <c s="23" t="s">
        <v>269</v>
      </c>
      <c s="19" t="s">
        <v>38</v>
      </c>
      <c s="24" t="s">
        <v>270</v>
      </c>
      <c s="25" t="s">
        <v>218</v>
      </c>
      <c s="26">
        <v>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41</v>
      </c>
      <c r="E167" s="29" t="s">
        <v>38</v>
      </c>
    </row>
    <row r="168" spans="1:5" ht="25.5">
      <c r="A168" s="30" t="s">
        <v>43</v>
      </c>
      <c r="E168" s="31" t="s">
        <v>271</v>
      </c>
    </row>
    <row r="169" spans="1:5" ht="12.75">
      <c r="A169" t="s">
        <v>45</v>
      </c>
      <c r="E169" s="29" t="s">
        <v>38</v>
      </c>
    </row>
    <row r="170" spans="1:16" ht="12.75">
      <c r="A170" s="19" t="s">
        <v>36</v>
      </c>
      <c s="23" t="s">
        <v>272</v>
      </c>
      <c s="23" t="s">
        <v>273</v>
      </c>
      <c s="19" t="s">
        <v>38</v>
      </c>
      <c s="24" t="s">
        <v>274</v>
      </c>
      <c s="25" t="s">
        <v>218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41</v>
      </c>
      <c r="E171" s="29" t="s">
        <v>38</v>
      </c>
    </row>
    <row r="172" spans="1:5" ht="25.5">
      <c r="A172" s="30" t="s">
        <v>43</v>
      </c>
      <c r="E172" s="31" t="s">
        <v>275</v>
      </c>
    </row>
    <row r="173" spans="1:5" ht="12.75">
      <c r="A173" t="s">
        <v>45</v>
      </c>
      <c r="E173" s="29" t="s">
        <v>38</v>
      </c>
    </row>
    <row r="174" spans="1:16" ht="12.75">
      <c r="A174" s="19" t="s">
        <v>36</v>
      </c>
      <c s="23" t="s">
        <v>276</v>
      </c>
      <c s="23" t="s">
        <v>277</v>
      </c>
      <c s="19" t="s">
        <v>38</v>
      </c>
      <c s="24" t="s">
        <v>278</v>
      </c>
      <c s="25" t="s">
        <v>101</v>
      </c>
      <c s="26">
        <v>14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41</v>
      </c>
      <c r="E175" s="29" t="s">
        <v>38</v>
      </c>
    </row>
    <row r="176" spans="1:5" ht="25.5">
      <c r="A176" s="30" t="s">
        <v>43</v>
      </c>
      <c r="E176" s="31" t="s">
        <v>279</v>
      </c>
    </row>
    <row r="177" spans="1:5" ht="114.75">
      <c r="A177" t="s">
        <v>45</v>
      </c>
      <c r="E177" s="29" t="s">
        <v>280</v>
      </c>
    </row>
    <row r="178" spans="1:18" ht="12.75" customHeight="1">
      <c r="A178" s="5" t="s">
        <v>33</v>
      </c>
      <c s="5"/>
      <c s="34" t="s">
        <v>281</v>
      </c>
      <c s="5"/>
      <c s="21" t="s">
        <v>282</v>
      </c>
      <c s="5"/>
      <c s="5"/>
      <c s="5"/>
      <c s="35">
        <f>0+Q178</f>
      </c>
      <c r="O178">
        <f>0+R178</f>
      </c>
      <c r="Q178">
        <f>0+I179+I183</f>
      </c>
      <c>
        <f>0+O179+O183</f>
      </c>
    </row>
    <row r="179" spans="1:16" ht="25.5">
      <c r="A179" s="19" t="s">
        <v>36</v>
      </c>
      <c s="23" t="s">
        <v>19</v>
      </c>
      <c s="23" t="s">
        <v>283</v>
      </c>
      <c s="19" t="s">
        <v>38</v>
      </c>
      <c s="24" t="s">
        <v>284</v>
      </c>
      <c s="25" t="s">
        <v>285</v>
      </c>
      <c s="26">
        <v>193.5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41</v>
      </c>
      <c r="E180" s="29" t="s">
        <v>38</v>
      </c>
    </row>
    <row r="181" spans="1:5" ht="51">
      <c r="A181" s="30" t="s">
        <v>43</v>
      </c>
      <c r="E181" s="31" t="s">
        <v>286</v>
      </c>
    </row>
    <row r="182" spans="1:5" ht="140.25">
      <c r="A182" t="s">
        <v>45</v>
      </c>
      <c r="E182" s="29" t="s">
        <v>287</v>
      </c>
    </row>
    <row r="183" spans="1:16" ht="25.5">
      <c r="A183" s="19" t="s">
        <v>36</v>
      </c>
      <c s="23" t="s">
        <v>13</v>
      </c>
      <c s="23" t="s">
        <v>288</v>
      </c>
      <c s="19" t="s">
        <v>38</v>
      </c>
      <c s="24" t="s">
        <v>289</v>
      </c>
      <c s="25" t="s">
        <v>285</v>
      </c>
      <c s="26">
        <v>74.976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41</v>
      </c>
      <c r="E184" s="29" t="s">
        <v>38</v>
      </c>
    </row>
    <row r="185" spans="1:5" ht="51">
      <c r="A185" s="30" t="s">
        <v>43</v>
      </c>
      <c r="E185" s="31" t="s">
        <v>290</v>
      </c>
    </row>
    <row r="186" spans="1:5" ht="140.25">
      <c r="A186" t="s">
        <v>45</v>
      </c>
      <c r="E186" s="29" t="s">
        <v>287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0+O8+O37+O42+O83+O88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291</v>
      </c>
      <c s="36">
        <f>0+I8+I37+I42+I83+I88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291</v>
      </c>
      <c s="5"/>
      <c s="14" t="s">
        <v>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86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19" t="s">
        <v>36</v>
      </c>
      <c s="23" t="s">
        <v>12</v>
      </c>
      <c s="23" t="s">
        <v>93</v>
      </c>
      <c s="19" t="s">
        <v>38</v>
      </c>
      <c s="24" t="s">
        <v>94</v>
      </c>
      <c s="25" t="s">
        <v>95</v>
      </c>
      <c s="26">
        <v>12.96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41</v>
      </c>
      <c r="E10" s="29" t="s">
        <v>38</v>
      </c>
    </row>
    <row r="11" spans="1:5" ht="25.5">
      <c r="A11" s="30" t="s">
        <v>43</v>
      </c>
      <c r="E11" s="31" t="s">
        <v>292</v>
      </c>
    </row>
    <row r="12" spans="1:5" ht="63.75">
      <c r="A12" t="s">
        <v>45</v>
      </c>
      <c r="E12" s="29" t="s">
        <v>293</v>
      </c>
    </row>
    <row r="13" spans="1:16" ht="12.75">
      <c r="A13" s="19" t="s">
        <v>36</v>
      </c>
      <c s="23" t="s">
        <v>23</v>
      </c>
      <c s="23" t="s">
        <v>99</v>
      </c>
      <c s="19" t="s">
        <v>38</v>
      </c>
      <c s="24" t="s">
        <v>100</v>
      </c>
      <c s="25" t="s">
        <v>101</v>
      </c>
      <c s="26">
        <v>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41</v>
      </c>
      <c r="E14" s="29" t="s">
        <v>38</v>
      </c>
    </row>
    <row r="15" spans="1:5" ht="25.5">
      <c r="A15" s="30" t="s">
        <v>43</v>
      </c>
      <c r="E15" s="31" t="s">
        <v>294</v>
      </c>
    </row>
    <row r="16" spans="1:5" ht="25.5">
      <c r="A16" t="s">
        <v>45</v>
      </c>
      <c r="E16" s="29" t="s">
        <v>103</v>
      </c>
    </row>
    <row r="17" spans="1:16" ht="12.75">
      <c r="A17" s="19" t="s">
        <v>36</v>
      </c>
      <c s="23" t="s">
        <v>25</v>
      </c>
      <c s="23" t="s">
        <v>104</v>
      </c>
      <c s="19" t="s">
        <v>38</v>
      </c>
      <c s="24" t="s">
        <v>105</v>
      </c>
      <c s="25" t="s">
        <v>95</v>
      </c>
      <c s="26">
        <v>7.5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41</v>
      </c>
      <c r="E18" s="29" t="s">
        <v>38</v>
      </c>
    </row>
    <row r="19" spans="1:5" ht="25.5">
      <c r="A19" s="30" t="s">
        <v>43</v>
      </c>
      <c r="E19" s="31" t="s">
        <v>295</v>
      </c>
    </row>
    <row r="20" spans="1:5" ht="38.25">
      <c r="A20" t="s">
        <v>45</v>
      </c>
      <c r="E20" s="29" t="s">
        <v>296</v>
      </c>
    </row>
    <row r="21" spans="1:16" ht="12.75">
      <c r="A21" s="19" t="s">
        <v>36</v>
      </c>
      <c s="23" t="s">
        <v>27</v>
      </c>
      <c s="23" t="s">
        <v>109</v>
      </c>
      <c s="19" t="s">
        <v>38</v>
      </c>
      <c s="24" t="s">
        <v>110</v>
      </c>
      <c s="25" t="s">
        <v>95</v>
      </c>
      <c s="26">
        <v>37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41</v>
      </c>
      <c r="E22" s="29" t="s">
        <v>38</v>
      </c>
    </row>
    <row r="23" spans="1:5" ht="25.5">
      <c r="A23" s="30" t="s">
        <v>43</v>
      </c>
      <c r="E23" s="31" t="s">
        <v>297</v>
      </c>
    </row>
    <row r="24" spans="1:5" ht="369.75">
      <c r="A24" t="s">
        <v>45</v>
      </c>
      <c r="E24" s="29" t="s">
        <v>112</v>
      </c>
    </row>
    <row r="25" spans="1:16" ht="12.75">
      <c r="A25" s="19" t="s">
        <v>36</v>
      </c>
      <c s="23" t="s">
        <v>61</v>
      </c>
      <c s="23" t="s">
        <v>117</v>
      </c>
      <c s="19" t="s">
        <v>38</v>
      </c>
      <c s="24" t="s">
        <v>118</v>
      </c>
      <c s="25" t="s">
        <v>89</v>
      </c>
      <c s="26">
        <v>152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41</v>
      </c>
      <c r="E26" s="29" t="s">
        <v>38</v>
      </c>
    </row>
    <row r="27" spans="1:5" ht="25.5">
      <c r="A27" s="30" t="s">
        <v>43</v>
      </c>
      <c r="E27" s="31" t="s">
        <v>298</v>
      </c>
    </row>
    <row r="28" spans="1:5" ht="25.5">
      <c r="A28" t="s">
        <v>45</v>
      </c>
      <c r="E28" s="29" t="s">
        <v>120</v>
      </c>
    </row>
    <row r="29" spans="1:16" ht="12.75">
      <c r="A29" s="19" t="s">
        <v>36</v>
      </c>
      <c s="23" t="s">
        <v>67</v>
      </c>
      <c s="23" t="s">
        <v>121</v>
      </c>
      <c s="19" t="s">
        <v>38</v>
      </c>
      <c s="24" t="s">
        <v>122</v>
      </c>
      <c s="25" t="s">
        <v>95</v>
      </c>
      <c s="26">
        <v>2.25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41</v>
      </c>
      <c r="E30" s="29" t="s">
        <v>38</v>
      </c>
    </row>
    <row r="31" spans="1:5" ht="25.5">
      <c r="A31" s="30" t="s">
        <v>43</v>
      </c>
      <c r="E31" s="31" t="s">
        <v>299</v>
      </c>
    </row>
    <row r="32" spans="1:5" ht="38.25">
      <c r="A32" t="s">
        <v>45</v>
      </c>
      <c r="E32" s="29" t="s">
        <v>124</v>
      </c>
    </row>
    <row r="33" spans="1:16" ht="12.75">
      <c r="A33" s="19" t="s">
        <v>36</v>
      </c>
      <c s="23" t="s">
        <v>30</v>
      </c>
      <c s="23" t="s">
        <v>125</v>
      </c>
      <c s="19" t="s">
        <v>38</v>
      </c>
      <c s="24" t="s">
        <v>126</v>
      </c>
      <c s="25" t="s">
        <v>89</v>
      </c>
      <c s="26">
        <v>15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41</v>
      </c>
      <c r="E34" s="29" t="s">
        <v>38</v>
      </c>
    </row>
    <row r="35" spans="1:5" ht="25.5">
      <c r="A35" s="30" t="s">
        <v>43</v>
      </c>
      <c r="E35" s="31" t="s">
        <v>300</v>
      </c>
    </row>
    <row r="36" spans="1:5" ht="25.5">
      <c r="A36" t="s">
        <v>45</v>
      </c>
      <c r="E36" s="29" t="s">
        <v>128</v>
      </c>
    </row>
    <row r="37" spans="1:18" ht="12.75" customHeight="1">
      <c r="A37" s="5" t="s">
        <v>33</v>
      </c>
      <c s="5"/>
      <c s="34" t="s">
        <v>13</v>
      </c>
      <c s="5"/>
      <c s="21" t="s">
        <v>129</v>
      </c>
      <c s="5"/>
      <c s="5"/>
      <c s="5"/>
      <c s="35">
        <f>0+Q37</f>
      </c>
      <c r="O37">
        <f>0+R37</f>
      </c>
      <c r="Q37">
        <f>0+I38</f>
      </c>
      <c>
        <f>0+O38</f>
      </c>
    </row>
    <row r="38" spans="1:16" ht="12.75">
      <c r="A38" s="19" t="s">
        <v>36</v>
      </c>
      <c s="23" t="s">
        <v>32</v>
      </c>
      <c s="23" t="s">
        <v>131</v>
      </c>
      <c s="19" t="s">
        <v>38</v>
      </c>
      <c s="24" t="s">
        <v>132</v>
      </c>
      <c s="25" t="s">
        <v>89</v>
      </c>
      <c s="26">
        <v>50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41</v>
      </c>
      <c r="E39" s="29" t="s">
        <v>38</v>
      </c>
    </row>
    <row r="40" spans="1:5" ht="38.25">
      <c r="A40" s="30" t="s">
        <v>43</v>
      </c>
      <c r="E40" s="31" t="s">
        <v>301</v>
      </c>
    </row>
    <row r="41" spans="1:5" ht="102">
      <c r="A41" t="s">
        <v>45</v>
      </c>
      <c r="E41" s="29" t="s">
        <v>134</v>
      </c>
    </row>
    <row r="42" spans="1:18" ht="12.75" customHeight="1">
      <c r="A42" s="5" t="s">
        <v>33</v>
      </c>
      <c s="5"/>
      <c s="34" t="s">
        <v>25</v>
      </c>
      <c s="5"/>
      <c s="21" t="s">
        <v>141</v>
      </c>
      <c s="5"/>
      <c s="5"/>
      <c s="5"/>
      <c s="35">
        <f>0+Q42</f>
      </c>
      <c r="O42">
        <f>0+R42</f>
      </c>
      <c r="Q42">
        <f>0+I43+I47+I51+I55+I59+I63+I67+I71+I75+I79</f>
      </c>
      <c>
        <f>0+O43+O47+O51+O55+O59+O63+O67+O71+O75+O79</f>
      </c>
    </row>
    <row r="43" spans="1:16" ht="12.75">
      <c r="A43" s="19" t="s">
        <v>36</v>
      </c>
      <c s="23" t="s">
        <v>80</v>
      </c>
      <c s="23" t="s">
        <v>148</v>
      </c>
      <c s="19" t="s">
        <v>38</v>
      </c>
      <c s="24" t="s">
        <v>149</v>
      </c>
      <c s="25" t="s">
        <v>89</v>
      </c>
      <c s="26">
        <v>88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41</v>
      </c>
      <c r="E44" s="29" t="s">
        <v>38</v>
      </c>
    </row>
    <row r="45" spans="1:5" ht="38.25">
      <c r="A45" s="30" t="s">
        <v>43</v>
      </c>
      <c r="E45" s="31" t="s">
        <v>302</v>
      </c>
    </row>
    <row r="46" spans="1:5" ht="51">
      <c r="A46" t="s">
        <v>45</v>
      </c>
      <c r="E46" s="29" t="s">
        <v>151</v>
      </c>
    </row>
    <row r="47" spans="1:16" ht="12.75">
      <c r="A47" s="19" t="s">
        <v>36</v>
      </c>
      <c s="23" t="s">
        <v>130</v>
      </c>
      <c s="23" t="s">
        <v>153</v>
      </c>
      <c s="19" t="s">
        <v>38</v>
      </c>
      <c s="24" t="s">
        <v>154</v>
      </c>
      <c s="25" t="s">
        <v>89</v>
      </c>
      <c s="26">
        <v>50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41</v>
      </c>
      <c r="E48" s="29" t="s">
        <v>38</v>
      </c>
    </row>
    <row r="49" spans="1:5" ht="38.25">
      <c r="A49" s="30" t="s">
        <v>43</v>
      </c>
      <c r="E49" s="31" t="s">
        <v>303</v>
      </c>
    </row>
    <row r="50" spans="1:5" ht="51">
      <c r="A50" t="s">
        <v>45</v>
      </c>
      <c r="E50" s="29" t="s">
        <v>151</v>
      </c>
    </row>
    <row r="51" spans="1:16" ht="12.75">
      <c r="A51" s="19" t="s">
        <v>36</v>
      </c>
      <c s="23" t="s">
        <v>136</v>
      </c>
      <c s="23" t="s">
        <v>157</v>
      </c>
      <c s="19" t="s">
        <v>38</v>
      </c>
      <c s="24" t="s">
        <v>158</v>
      </c>
      <c s="25" t="s">
        <v>89</v>
      </c>
      <c s="26">
        <v>50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41</v>
      </c>
      <c r="E52" s="29" t="s">
        <v>38</v>
      </c>
    </row>
    <row r="53" spans="1:5" ht="38.25">
      <c r="A53" s="30" t="s">
        <v>43</v>
      </c>
      <c r="E53" s="31" t="s">
        <v>304</v>
      </c>
    </row>
    <row r="54" spans="1:5" ht="51">
      <c r="A54" t="s">
        <v>45</v>
      </c>
      <c r="E54" s="29" t="s">
        <v>151</v>
      </c>
    </row>
    <row r="55" spans="1:16" ht="12.75">
      <c r="A55" s="19" t="s">
        <v>36</v>
      </c>
      <c s="23" t="s">
        <v>142</v>
      </c>
      <c s="23" t="s">
        <v>161</v>
      </c>
      <c s="19" t="s">
        <v>38</v>
      </c>
      <c s="24" t="s">
        <v>162</v>
      </c>
      <c s="25" t="s">
        <v>89</v>
      </c>
      <c s="26">
        <v>50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41</v>
      </c>
      <c r="E56" s="29" t="s">
        <v>38</v>
      </c>
    </row>
    <row r="57" spans="1:5" ht="38.25">
      <c r="A57" s="30" t="s">
        <v>43</v>
      </c>
      <c r="E57" s="31" t="s">
        <v>305</v>
      </c>
    </row>
    <row r="58" spans="1:5" ht="51">
      <c r="A58" t="s">
        <v>45</v>
      </c>
      <c r="E58" s="29" t="s">
        <v>151</v>
      </c>
    </row>
    <row r="59" spans="1:16" ht="12.75">
      <c r="A59" s="19" t="s">
        <v>36</v>
      </c>
      <c s="23" t="s">
        <v>147</v>
      </c>
      <c s="23" t="s">
        <v>165</v>
      </c>
      <c s="19" t="s">
        <v>38</v>
      </c>
      <c s="24" t="s">
        <v>166</v>
      </c>
      <c s="25" t="s">
        <v>89</v>
      </c>
      <c s="26">
        <v>14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41</v>
      </c>
      <c r="E60" s="29" t="s">
        <v>38</v>
      </c>
    </row>
    <row r="61" spans="1:5" ht="38.25">
      <c r="A61" s="30" t="s">
        <v>43</v>
      </c>
      <c r="E61" s="31" t="s">
        <v>306</v>
      </c>
    </row>
    <row r="62" spans="1:5" ht="38.25">
      <c r="A62" t="s">
        <v>45</v>
      </c>
      <c r="E62" s="29" t="s">
        <v>168</v>
      </c>
    </row>
    <row r="63" spans="1:16" ht="12.75">
      <c r="A63" s="19" t="s">
        <v>36</v>
      </c>
      <c s="23" t="s">
        <v>152</v>
      </c>
      <c s="23" t="s">
        <v>170</v>
      </c>
      <c s="19" t="s">
        <v>38</v>
      </c>
      <c s="24" t="s">
        <v>171</v>
      </c>
      <c s="25" t="s">
        <v>89</v>
      </c>
      <c s="26">
        <v>138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41</v>
      </c>
      <c r="E64" s="29" t="s">
        <v>38</v>
      </c>
    </row>
    <row r="65" spans="1:5" ht="63.75">
      <c r="A65" s="30" t="s">
        <v>43</v>
      </c>
      <c r="E65" s="31" t="s">
        <v>307</v>
      </c>
    </row>
    <row r="66" spans="1:5" ht="51">
      <c r="A66" t="s">
        <v>45</v>
      </c>
      <c r="E66" s="29" t="s">
        <v>173</v>
      </c>
    </row>
    <row r="67" spans="1:16" ht="12.75">
      <c r="A67" s="19" t="s">
        <v>36</v>
      </c>
      <c s="23" t="s">
        <v>156</v>
      </c>
      <c s="23" t="s">
        <v>175</v>
      </c>
      <c s="19" t="s">
        <v>38</v>
      </c>
      <c s="24" t="s">
        <v>176</v>
      </c>
      <c s="25" t="s">
        <v>89</v>
      </c>
      <c s="26">
        <v>138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41</v>
      </c>
      <c r="E68" s="29" t="s">
        <v>38</v>
      </c>
    </row>
    <row r="69" spans="1:5" ht="63.75">
      <c r="A69" s="30" t="s">
        <v>43</v>
      </c>
      <c r="E69" s="31" t="s">
        <v>308</v>
      </c>
    </row>
    <row r="70" spans="1:5" ht="51">
      <c r="A70" t="s">
        <v>45</v>
      </c>
      <c r="E70" s="29" t="s">
        <v>173</v>
      </c>
    </row>
    <row r="71" spans="1:16" ht="12.75">
      <c r="A71" s="19" t="s">
        <v>36</v>
      </c>
      <c s="23" t="s">
        <v>160</v>
      </c>
      <c s="23" t="s">
        <v>179</v>
      </c>
      <c s="19" t="s">
        <v>38</v>
      </c>
      <c s="24" t="s">
        <v>180</v>
      </c>
      <c s="25" t="s">
        <v>89</v>
      </c>
      <c s="26">
        <v>138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41</v>
      </c>
      <c r="E72" s="29" t="s">
        <v>38</v>
      </c>
    </row>
    <row r="73" spans="1:5" ht="63.75">
      <c r="A73" s="30" t="s">
        <v>43</v>
      </c>
      <c r="E73" s="31" t="s">
        <v>309</v>
      </c>
    </row>
    <row r="74" spans="1:5" ht="140.25">
      <c r="A74" t="s">
        <v>45</v>
      </c>
      <c r="E74" s="29" t="s">
        <v>182</v>
      </c>
    </row>
    <row r="75" spans="1:16" ht="12.75">
      <c r="A75" s="19" t="s">
        <v>36</v>
      </c>
      <c s="23" t="s">
        <v>164</v>
      </c>
      <c s="23" t="s">
        <v>184</v>
      </c>
      <c s="19" t="s">
        <v>38</v>
      </c>
      <c s="24" t="s">
        <v>185</v>
      </c>
      <c s="25" t="s">
        <v>89</v>
      </c>
      <c s="26">
        <v>138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41</v>
      </c>
      <c r="E76" s="29" t="s">
        <v>38</v>
      </c>
    </row>
    <row r="77" spans="1:5" ht="63.75">
      <c r="A77" s="30" t="s">
        <v>43</v>
      </c>
      <c r="E77" s="31" t="s">
        <v>310</v>
      </c>
    </row>
    <row r="78" spans="1:5" ht="140.25">
      <c r="A78" t="s">
        <v>45</v>
      </c>
      <c r="E78" s="29" t="s">
        <v>182</v>
      </c>
    </row>
    <row r="79" spans="1:16" ht="12.75">
      <c r="A79" s="19" t="s">
        <v>36</v>
      </c>
      <c s="23" t="s">
        <v>169</v>
      </c>
      <c s="23" t="s">
        <v>205</v>
      </c>
      <c s="19" t="s">
        <v>38</v>
      </c>
      <c s="24" t="s">
        <v>206</v>
      </c>
      <c s="25" t="s">
        <v>101</v>
      </c>
      <c s="26">
        <v>9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41</v>
      </c>
      <c r="E80" s="29" t="s">
        <v>38</v>
      </c>
    </row>
    <row r="81" spans="1:5" ht="25.5">
      <c r="A81" s="30" t="s">
        <v>43</v>
      </c>
      <c r="E81" s="31" t="s">
        <v>311</v>
      </c>
    </row>
    <row r="82" spans="1:5" ht="38.25">
      <c r="A82" t="s">
        <v>45</v>
      </c>
      <c r="E82" s="29" t="s">
        <v>208</v>
      </c>
    </row>
    <row r="83" spans="1:18" ht="12.75" customHeight="1">
      <c r="A83" s="5" t="s">
        <v>33</v>
      </c>
      <c s="5"/>
      <c s="34" t="s">
        <v>30</v>
      </c>
      <c s="5"/>
      <c s="21" t="s">
        <v>221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12.75">
      <c r="A84" s="19" t="s">
        <v>36</v>
      </c>
      <c s="23" t="s">
        <v>174</v>
      </c>
      <c s="23" t="s">
        <v>261</v>
      </c>
      <c s="19" t="s">
        <v>38</v>
      </c>
      <c s="24" t="s">
        <v>262</v>
      </c>
      <c s="25" t="s">
        <v>101</v>
      </c>
      <c s="26">
        <v>25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41</v>
      </c>
      <c r="E85" s="29" t="s">
        <v>38</v>
      </c>
    </row>
    <row r="86" spans="1:5" ht="25.5">
      <c r="A86" s="30" t="s">
        <v>43</v>
      </c>
      <c r="E86" s="31" t="s">
        <v>312</v>
      </c>
    </row>
    <row r="87" spans="1:5" ht="51">
      <c r="A87" t="s">
        <v>45</v>
      </c>
      <c r="E87" s="29" t="s">
        <v>259</v>
      </c>
    </row>
    <row r="88" spans="1:18" ht="12.75" customHeight="1">
      <c r="A88" s="5" t="s">
        <v>33</v>
      </c>
      <c s="5"/>
      <c s="34" t="s">
        <v>281</v>
      </c>
      <c s="5"/>
      <c s="21" t="s">
        <v>282</v>
      </c>
      <c s="5"/>
      <c s="5"/>
      <c s="5"/>
      <c s="35">
        <f>0+Q88</f>
      </c>
      <c r="O88">
        <f>0+R88</f>
      </c>
      <c r="Q88">
        <f>0+I89+I93</f>
      </c>
      <c>
        <f>0+O89+O93</f>
      </c>
    </row>
    <row r="89" spans="1:16" ht="25.5">
      <c r="A89" s="19" t="s">
        <v>36</v>
      </c>
      <c s="23" t="s">
        <v>19</v>
      </c>
      <c s="23" t="s">
        <v>283</v>
      </c>
      <c s="19" t="s">
        <v>38</v>
      </c>
      <c s="24" t="s">
        <v>284</v>
      </c>
      <c s="25" t="s">
        <v>285</v>
      </c>
      <c s="26">
        <v>80.1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41</v>
      </c>
      <c r="E90" s="29" t="s">
        <v>38</v>
      </c>
    </row>
    <row r="91" spans="1:5" ht="51">
      <c r="A91" s="30" t="s">
        <v>43</v>
      </c>
      <c r="E91" s="31" t="s">
        <v>313</v>
      </c>
    </row>
    <row r="92" spans="1:5" ht="140.25">
      <c r="A92" t="s">
        <v>45</v>
      </c>
      <c r="E92" s="29" t="s">
        <v>287</v>
      </c>
    </row>
    <row r="93" spans="1:16" ht="25.5">
      <c r="A93" s="19" t="s">
        <v>36</v>
      </c>
      <c s="23" t="s">
        <v>13</v>
      </c>
      <c s="23" t="s">
        <v>288</v>
      </c>
      <c s="19" t="s">
        <v>38</v>
      </c>
      <c s="24" t="s">
        <v>289</v>
      </c>
      <c s="25" t="s">
        <v>285</v>
      </c>
      <c s="26">
        <v>28.908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41</v>
      </c>
      <c r="E94" s="29" t="s">
        <v>38</v>
      </c>
    </row>
    <row r="95" spans="1:5" ht="51">
      <c r="A95" s="30" t="s">
        <v>43</v>
      </c>
      <c r="E95" s="31" t="s">
        <v>314</v>
      </c>
    </row>
    <row r="96" spans="1:5" ht="140.25">
      <c r="A96" t="s">
        <v>45</v>
      </c>
      <c r="E96" s="29" t="s">
        <v>287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0+O8+O61+O66+O71+O140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315</v>
      </c>
      <c s="36">
        <f>0+I8+I61+I66+I71+I140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315</v>
      </c>
      <c s="5"/>
      <c s="14" t="s">
        <v>316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86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38.25">
      <c r="A9" s="19" t="s">
        <v>36</v>
      </c>
      <c s="23" t="s">
        <v>19</v>
      </c>
      <c s="23" t="s">
        <v>317</v>
      </c>
      <c s="19" t="s">
        <v>38</v>
      </c>
      <c s="24" t="s">
        <v>318</v>
      </c>
      <c s="25" t="s">
        <v>95</v>
      </c>
      <c s="26">
        <v>28.2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41</v>
      </c>
      <c r="E10" s="29" t="s">
        <v>38</v>
      </c>
    </row>
    <row r="11" spans="1:5" ht="25.5">
      <c r="A11" s="30" t="s">
        <v>43</v>
      </c>
      <c r="E11" s="31" t="s">
        <v>319</v>
      </c>
    </row>
    <row r="12" spans="1:5" ht="12.75">
      <c r="A12" t="s">
        <v>45</v>
      </c>
      <c r="E12" s="29" t="s">
        <v>38</v>
      </c>
    </row>
    <row r="13" spans="1:16" ht="25.5">
      <c r="A13" s="19" t="s">
        <v>36</v>
      </c>
      <c s="23" t="s">
        <v>13</v>
      </c>
      <c s="23" t="s">
        <v>320</v>
      </c>
      <c s="19" t="s">
        <v>38</v>
      </c>
      <c s="24" t="s">
        <v>321</v>
      </c>
      <c s="25" t="s">
        <v>95</v>
      </c>
      <c s="26">
        <v>11.28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41</v>
      </c>
      <c r="E14" s="29" t="s">
        <v>38</v>
      </c>
    </row>
    <row r="15" spans="1:5" ht="25.5">
      <c r="A15" s="30" t="s">
        <v>43</v>
      </c>
      <c r="E15" s="31" t="s">
        <v>322</v>
      </c>
    </row>
    <row r="16" spans="1:5" ht="12.75">
      <c r="A16" t="s">
        <v>45</v>
      </c>
      <c r="E16" s="29" t="s">
        <v>38</v>
      </c>
    </row>
    <row r="17" spans="1:16" ht="25.5">
      <c r="A17" s="19" t="s">
        <v>36</v>
      </c>
      <c s="23" t="s">
        <v>12</v>
      </c>
      <c s="23" t="s">
        <v>323</v>
      </c>
      <c s="19" t="s">
        <v>38</v>
      </c>
      <c s="24" t="s">
        <v>324</v>
      </c>
      <c s="25" t="s">
        <v>89</v>
      </c>
      <c s="26">
        <v>79.9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41</v>
      </c>
      <c r="E18" s="29" t="s">
        <v>38</v>
      </c>
    </row>
    <row r="19" spans="1:5" ht="25.5">
      <c r="A19" s="30" t="s">
        <v>43</v>
      </c>
      <c r="E19" s="31" t="s">
        <v>325</v>
      </c>
    </row>
    <row r="20" spans="1:5" ht="12.75">
      <c r="A20" t="s">
        <v>45</v>
      </c>
      <c r="E20" s="29" t="s">
        <v>38</v>
      </c>
    </row>
    <row r="21" spans="1:16" ht="25.5">
      <c r="A21" s="19" t="s">
        <v>36</v>
      </c>
      <c s="23" t="s">
        <v>23</v>
      </c>
      <c s="23" t="s">
        <v>326</v>
      </c>
      <c s="19" t="s">
        <v>38</v>
      </c>
      <c s="24" t="s">
        <v>327</v>
      </c>
      <c s="25" t="s">
        <v>89</v>
      </c>
      <c s="26">
        <v>79.9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41</v>
      </c>
      <c r="E22" s="29" t="s">
        <v>38</v>
      </c>
    </row>
    <row r="23" spans="1:5" ht="12.75">
      <c r="A23" s="30" t="s">
        <v>43</v>
      </c>
      <c r="E23" s="31" t="s">
        <v>38</v>
      </c>
    </row>
    <row r="24" spans="1:5" ht="12.75">
      <c r="A24" t="s">
        <v>45</v>
      </c>
      <c r="E24" s="29" t="s">
        <v>38</v>
      </c>
    </row>
    <row r="25" spans="1:16" ht="38.25">
      <c r="A25" s="19" t="s">
        <v>36</v>
      </c>
      <c s="23" t="s">
        <v>25</v>
      </c>
      <c s="23" t="s">
        <v>328</v>
      </c>
      <c s="19" t="s">
        <v>38</v>
      </c>
      <c s="24" t="s">
        <v>329</v>
      </c>
      <c s="25" t="s">
        <v>95</v>
      </c>
      <c s="26">
        <v>28.2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41</v>
      </c>
      <c r="E26" s="29" t="s">
        <v>38</v>
      </c>
    </row>
    <row r="27" spans="1:5" ht="25.5">
      <c r="A27" s="30" t="s">
        <v>43</v>
      </c>
      <c r="E27" s="31" t="s">
        <v>330</v>
      </c>
    </row>
    <row r="28" spans="1:5" ht="12.75">
      <c r="A28" t="s">
        <v>45</v>
      </c>
      <c r="E28" s="29" t="s">
        <v>38</v>
      </c>
    </row>
    <row r="29" spans="1:16" ht="38.25">
      <c r="A29" s="19" t="s">
        <v>36</v>
      </c>
      <c s="23" t="s">
        <v>27</v>
      </c>
      <c s="23" t="s">
        <v>331</v>
      </c>
      <c s="19" t="s">
        <v>38</v>
      </c>
      <c s="24" t="s">
        <v>329</v>
      </c>
      <c s="25" t="s">
        <v>95</v>
      </c>
      <c s="26">
        <v>282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41</v>
      </c>
      <c r="E30" s="29" t="s">
        <v>38</v>
      </c>
    </row>
    <row r="31" spans="1:5" ht="25.5">
      <c r="A31" s="30" t="s">
        <v>43</v>
      </c>
      <c r="E31" s="31" t="s">
        <v>332</v>
      </c>
    </row>
    <row r="32" spans="1:5" ht="12.75">
      <c r="A32" t="s">
        <v>45</v>
      </c>
      <c r="E32" s="29" t="s">
        <v>38</v>
      </c>
    </row>
    <row r="33" spans="1:16" ht="25.5">
      <c r="A33" s="19" t="s">
        <v>36</v>
      </c>
      <c s="23" t="s">
        <v>61</v>
      </c>
      <c s="23" t="s">
        <v>333</v>
      </c>
      <c s="19" t="s">
        <v>38</v>
      </c>
      <c s="24" t="s">
        <v>334</v>
      </c>
      <c s="25" t="s">
        <v>285</v>
      </c>
      <c s="26">
        <v>50.76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41</v>
      </c>
      <c r="E34" s="29" t="s">
        <v>38</v>
      </c>
    </row>
    <row r="35" spans="1:5" ht="25.5">
      <c r="A35" s="30" t="s">
        <v>43</v>
      </c>
      <c r="E35" s="31" t="s">
        <v>335</v>
      </c>
    </row>
    <row r="36" spans="1:5" ht="12.75">
      <c r="A36" t="s">
        <v>45</v>
      </c>
      <c r="E36" s="29" t="s">
        <v>38</v>
      </c>
    </row>
    <row r="37" spans="1:16" ht="25.5">
      <c r="A37" s="19" t="s">
        <v>36</v>
      </c>
      <c s="23" t="s">
        <v>67</v>
      </c>
      <c s="23" t="s">
        <v>336</v>
      </c>
      <c s="19" t="s">
        <v>38</v>
      </c>
      <c s="24" t="s">
        <v>337</v>
      </c>
      <c s="25" t="s">
        <v>95</v>
      </c>
      <c s="26">
        <v>28.2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41</v>
      </c>
      <c r="E38" s="29" t="s">
        <v>38</v>
      </c>
    </row>
    <row r="39" spans="1:5" ht="12.75">
      <c r="A39" s="30" t="s">
        <v>43</v>
      </c>
      <c r="E39" s="31" t="s">
        <v>38</v>
      </c>
    </row>
    <row r="40" spans="1:5" ht="12.75">
      <c r="A40" t="s">
        <v>45</v>
      </c>
      <c r="E40" s="29" t="s">
        <v>38</v>
      </c>
    </row>
    <row r="41" spans="1:16" ht="25.5">
      <c r="A41" s="19" t="s">
        <v>36</v>
      </c>
      <c s="23" t="s">
        <v>30</v>
      </c>
      <c s="23" t="s">
        <v>338</v>
      </c>
      <c s="19" t="s">
        <v>38</v>
      </c>
      <c s="24" t="s">
        <v>339</v>
      </c>
      <c s="25" t="s">
        <v>95</v>
      </c>
      <c s="26">
        <v>22.56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41</v>
      </c>
      <c r="E42" s="29" t="s">
        <v>38</v>
      </c>
    </row>
    <row r="43" spans="1:5" ht="25.5">
      <c r="A43" s="30" t="s">
        <v>43</v>
      </c>
      <c r="E43" s="31" t="s">
        <v>340</v>
      </c>
    </row>
    <row r="44" spans="1:5" ht="12.75">
      <c r="A44" t="s">
        <v>45</v>
      </c>
      <c r="E44" s="29" t="s">
        <v>38</v>
      </c>
    </row>
    <row r="45" spans="1:16" ht="38.25">
      <c r="A45" s="19" t="s">
        <v>36</v>
      </c>
      <c s="23" t="s">
        <v>32</v>
      </c>
      <c s="23" t="s">
        <v>341</v>
      </c>
      <c s="19" t="s">
        <v>38</v>
      </c>
      <c s="24" t="s">
        <v>342</v>
      </c>
      <c s="25" t="s">
        <v>95</v>
      </c>
      <c s="26">
        <v>3.76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41</v>
      </c>
      <c r="E46" s="29" t="s">
        <v>38</v>
      </c>
    </row>
    <row r="47" spans="1:5" ht="25.5">
      <c r="A47" s="30" t="s">
        <v>43</v>
      </c>
      <c r="E47" s="31" t="s">
        <v>343</v>
      </c>
    </row>
    <row r="48" spans="1:5" ht="12.75">
      <c r="A48" t="s">
        <v>45</v>
      </c>
      <c r="E48" s="29" t="s">
        <v>38</v>
      </c>
    </row>
    <row r="49" spans="1:16" ht="25.5">
      <c r="A49" s="19" t="s">
        <v>36</v>
      </c>
      <c s="23" t="s">
        <v>80</v>
      </c>
      <c s="23" t="s">
        <v>344</v>
      </c>
      <c s="19" t="s">
        <v>38</v>
      </c>
      <c s="24" t="s">
        <v>345</v>
      </c>
      <c s="25" t="s">
        <v>89</v>
      </c>
      <c s="26">
        <v>18.8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41</v>
      </c>
      <c r="E50" s="29" t="s">
        <v>38</v>
      </c>
    </row>
    <row r="51" spans="1:5" ht="25.5">
      <c r="A51" s="30" t="s">
        <v>43</v>
      </c>
      <c r="E51" s="31" t="s">
        <v>346</v>
      </c>
    </row>
    <row r="52" spans="1:5" ht="12.75">
      <c r="A52" t="s">
        <v>45</v>
      </c>
      <c r="E52" s="29" t="s">
        <v>38</v>
      </c>
    </row>
    <row r="53" spans="1:16" ht="12.75">
      <c r="A53" s="19" t="s">
        <v>36</v>
      </c>
      <c s="23" t="s">
        <v>174</v>
      </c>
      <c s="23" t="s">
        <v>347</v>
      </c>
      <c s="19" t="s">
        <v>38</v>
      </c>
      <c s="24" t="s">
        <v>348</v>
      </c>
      <c s="25" t="s">
        <v>285</v>
      </c>
      <c s="26">
        <v>7.52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41</v>
      </c>
      <c r="E54" s="29" t="s">
        <v>38</v>
      </c>
    </row>
    <row r="55" spans="1:5" ht="12.75">
      <c r="A55" s="30" t="s">
        <v>43</v>
      </c>
      <c r="E55" s="31" t="s">
        <v>349</v>
      </c>
    </row>
    <row r="56" spans="1:5" ht="12.75">
      <c r="A56" t="s">
        <v>45</v>
      </c>
      <c r="E56" s="29" t="s">
        <v>38</v>
      </c>
    </row>
    <row r="57" spans="1:16" ht="12.75">
      <c r="A57" s="19" t="s">
        <v>36</v>
      </c>
      <c s="23" t="s">
        <v>178</v>
      </c>
      <c s="23" t="s">
        <v>350</v>
      </c>
      <c s="19" t="s">
        <v>38</v>
      </c>
      <c s="24" t="s">
        <v>351</v>
      </c>
      <c s="25" t="s">
        <v>285</v>
      </c>
      <c s="26">
        <v>45.12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41</v>
      </c>
      <c r="E58" s="29" t="s">
        <v>38</v>
      </c>
    </row>
    <row r="59" spans="1:5" ht="25.5">
      <c r="A59" s="30" t="s">
        <v>43</v>
      </c>
      <c r="E59" s="31" t="s">
        <v>352</v>
      </c>
    </row>
    <row r="60" spans="1:5" ht="12.75">
      <c r="A60" t="s">
        <v>45</v>
      </c>
      <c r="E60" s="29" t="s">
        <v>38</v>
      </c>
    </row>
    <row r="61" spans="1:18" ht="12.75" customHeight="1">
      <c r="A61" s="5" t="s">
        <v>33</v>
      </c>
      <c s="5"/>
      <c s="34" t="s">
        <v>13</v>
      </c>
      <c s="5"/>
      <c s="21" t="s">
        <v>129</v>
      </c>
      <c s="5"/>
      <c s="5"/>
      <c s="5"/>
      <c s="35">
        <f>0+Q61</f>
      </c>
      <c r="O61">
        <f>0+R61</f>
      </c>
      <c r="Q61">
        <f>0+I62</f>
      </c>
      <c>
        <f>0+O62</f>
      </c>
    </row>
    <row r="62" spans="1:16" ht="38.25">
      <c r="A62" s="19" t="s">
        <v>36</v>
      </c>
      <c s="23" t="s">
        <v>130</v>
      </c>
      <c s="23" t="s">
        <v>353</v>
      </c>
      <c s="19" t="s">
        <v>38</v>
      </c>
      <c s="24" t="s">
        <v>354</v>
      </c>
      <c s="25" t="s">
        <v>101</v>
      </c>
      <c s="26">
        <v>23.5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41</v>
      </c>
      <c r="E63" s="29" t="s">
        <v>38</v>
      </c>
    </row>
    <row r="64" spans="1:5" ht="25.5">
      <c r="A64" s="30" t="s">
        <v>43</v>
      </c>
      <c r="E64" s="31" t="s">
        <v>355</v>
      </c>
    </row>
    <row r="65" spans="1:5" ht="12.75">
      <c r="A65" t="s">
        <v>45</v>
      </c>
      <c r="E65" s="29" t="s">
        <v>38</v>
      </c>
    </row>
    <row r="66" spans="1:18" ht="12.75" customHeight="1">
      <c r="A66" s="5" t="s">
        <v>33</v>
      </c>
      <c s="5"/>
      <c s="34" t="s">
        <v>23</v>
      </c>
      <c s="5"/>
      <c s="21" t="s">
        <v>135</v>
      </c>
      <c s="5"/>
      <c s="5"/>
      <c s="5"/>
      <c s="35">
        <f>0+Q66</f>
      </c>
      <c r="O66">
        <f>0+R66</f>
      </c>
      <c r="Q66">
        <f>0+I67</f>
      </c>
      <c>
        <f>0+O67</f>
      </c>
    </row>
    <row r="67" spans="1:16" ht="25.5">
      <c r="A67" s="19" t="s">
        <v>36</v>
      </c>
      <c s="23" t="s">
        <v>169</v>
      </c>
      <c s="23" t="s">
        <v>356</v>
      </c>
      <c s="19" t="s">
        <v>38</v>
      </c>
      <c s="24" t="s">
        <v>357</v>
      </c>
      <c s="25" t="s">
        <v>95</v>
      </c>
      <c s="26">
        <v>1.88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41</v>
      </c>
      <c r="E68" s="29" t="s">
        <v>38</v>
      </c>
    </row>
    <row r="69" spans="1:5" ht="25.5">
      <c r="A69" s="30" t="s">
        <v>43</v>
      </c>
      <c r="E69" s="31" t="s">
        <v>358</v>
      </c>
    </row>
    <row r="70" spans="1:5" ht="12.75">
      <c r="A70" t="s">
        <v>45</v>
      </c>
      <c r="E70" s="29" t="s">
        <v>38</v>
      </c>
    </row>
    <row r="71" spans="1:18" ht="12.75" customHeight="1">
      <c r="A71" s="5" t="s">
        <v>33</v>
      </c>
      <c s="5"/>
      <c s="34" t="s">
        <v>67</v>
      </c>
      <c s="5"/>
      <c s="21" t="s">
        <v>209</v>
      </c>
      <c s="5"/>
      <c s="5"/>
      <c s="5"/>
      <c s="35">
        <f>0+Q71</f>
      </c>
      <c r="O71">
        <f>0+R71</f>
      </c>
      <c r="Q71">
        <f>0+I72+I76+I80+I84+I88+I92+I96+I100+I104+I108+I112+I116+I120+I124+I128+I132+I136</f>
      </c>
      <c>
        <f>0+O72+O76+O80+O84+O88+O92+O96+O100+O104+O108+O112+O116+O120+O124+O128+O132+O136</f>
      </c>
    </row>
    <row r="72" spans="1:16" ht="12.75">
      <c r="A72" s="19" t="s">
        <v>36</v>
      </c>
      <c s="23" t="s">
        <v>136</v>
      </c>
      <c s="23" t="s">
        <v>359</v>
      </c>
      <c s="19" t="s">
        <v>38</v>
      </c>
      <c s="24" t="s">
        <v>360</v>
      </c>
      <c s="25" t="s">
        <v>101</v>
      </c>
      <c s="26">
        <v>1.03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41</v>
      </c>
      <c r="E73" s="29" t="s">
        <v>38</v>
      </c>
    </row>
    <row r="74" spans="1:5" ht="12.75">
      <c r="A74" s="30" t="s">
        <v>43</v>
      </c>
      <c r="E74" s="31" t="s">
        <v>361</v>
      </c>
    </row>
    <row r="75" spans="1:5" ht="12.75">
      <c r="A75" t="s">
        <v>45</v>
      </c>
      <c r="E75" s="29" t="s">
        <v>38</v>
      </c>
    </row>
    <row r="76" spans="1:16" ht="12.75">
      <c r="A76" s="19" t="s">
        <v>36</v>
      </c>
      <c s="23" t="s">
        <v>142</v>
      </c>
      <c s="23" t="s">
        <v>362</v>
      </c>
      <c s="19" t="s">
        <v>38</v>
      </c>
      <c s="24" t="s">
        <v>363</v>
      </c>
      <c s="25" t="s">
        <v>101</v>
      </c>
      <c s="26">
        <v>23.853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41</v>
      </c>
      <c r="E77" s="29" t="s">
        <v>38</v>
      </c>
    </row>
    <row r="78" spans="1:5" ht="12.75">
      <c r="A78" s="30" t="s">
        <v>43</v>
      </c>
      <c r="E78" s="31" t="s">
        <v>364</v>
      </c>
    </row>
    <row r="79" spans="1:5" ht="12.75">
      <c r="A79" t="s">
        <v>45</v>
      </c>
      <c r="E79" s="29" t="s">
        <v>38</v>
      </c>
    </row>
    <row r="80" spans="1:16" ht="12.75">
      <c r="A80" s="19" t="s">
        <v>36</v>
      </c>
      <c s="23" t="s">
        <v>147</v>
      </c>
      <c s="23" t="s">
        <v>365</v>
      </c>
      <c s="19" t="s">
        <v>38</v>
      </c>
      <c s="24" t="s">
        <v>366</v>
      </c>
      <c s="25" t="s">
        <v>218</v>
      </c>
      <c s="26">
        <v>4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41</v>
      </c>
      <c r="E81" s="29" t="s">
        <v>38</v>
      </c>
    </row>
    <row r="82" spans="1:5" ht="12.75">
      <c r="A82" s="30" t="s">
        <v>43</v>
      </c>
      <c r="E82" s="31" t="s">
        <v>38</v>
      </c>
    </row>
    <row r="83" spans="1:5" ht="12.75">
      <c r="A83" t="s">
        <v>45</v>
      </c>
      <c r="E83" s="29" t="s">
        <v>38</v>
      </c>
    </row>
    <row r="84" spans="1:16" ht="12.75">
      <c r="A84" s="19" t="s">
        <v>36</v>
      </c>
      <c s="23" t="s">
        <v>152</v>
      </c>
      <c s="23" t="s">
        <v>367</v>
      </c>
      <c s="19" t="s">
        <v>38</v>
      </c>
      <c s="24" t="s">
        <v>368</v>
      </c>
      <c s="25" t="s">
        <v>218</v>
      </c>
      <c s="26">
        <v>1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41</v>
      </c>
      <c r="E85" s="29" t="s">
        <v>38</v>
      </c>
    </row>
    <row r="86" spans="1:5" ht="12.75">
      <c r="A86" s="30" t="s">
        <v>43</v>
      </c>
      <c r="E86" s="31" t="s">
        <v>38</v>
      </c>
    </row>
    <row r="87" spans="1:5" ht="12.75">
      <c r="A87" t="s">
        <v>45</v>
      </c>
      <c r="E87" s="29" t="s">
        <v>38</v>
      </c>
    </row>
    <row r="88" spans="1:16" ht="12.75">
      <c r="A88" s="19" t="s">
        <v>36</v>
      </c>
      <c s="23" t="s">
        <v>156</v>
      </c>
      <c s="23" t="s">
        <v>369</v>
      </c>
      <c s="19" t="s">
        <v>38</v>
      </c>
      <c s="24" t="s">
        <v>370</v>
      </c>
      <c s="25" t="s">
        <v>218</v>
      </c>
      <c s="26">
        <v>1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41</v>
      </c>
      <c r="E89" s="29" t="s">
        <v>38</v>
      </c>
    </row>
    <row r="90" spans="1:5" ht="12.75">
      <c r="A90" s="30" t="s">
        <v>43</v>
      </c>
      <c r="E90" s="31" t="s">
        <v>38</v>
      </c>
    </row>
    <row r="91" spans="1:5" ht="12.75">
      <c r="A91" t="s">
        <v>45</v>
      </c>
      <c r="E91" s="29" t="s">
        <v>38</v>
      </c>
    </row>
    <row r="92" spans="1:16" ht="12.75">
      <c r="A92" s="19" t="s">
        <v>36</v>
      </c>
      <c s="23" t="s">
        <v>160</v>
      </c>
      <c s="23" t="s">
        <v>371</v>
      </c>
      <c s="19" t="s">
        <v>38</v>
      </c>
      <c s="24" t="s">
        <v>372</v>
      </c>
      <c s="25" t="s">
        <v>218</v>
      </c>
      <c s="26">
        <v>1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41</v>
      </c>
      <c r="E93" s="29" t="s">
        <v>38</v>
      </c>
    </row>
    <row r="94" spans="1:5" ht="25.5">
      <c r="A94" s="30" t="s">
        <v>43</v>
      </c>
      <c r="E94" s="31" t="s">
        <v>373</v>
      </c>
    </row>
    <row r="95" spans="1:5" ht="12.75">
      <c r="A95" t="s">
        <v>45</v>
      </c>
      <c r="E95" s="29" t="s">
        <v>38</v>
      </c>
    </row>
    <row r="96" spans="1:16" ht="12.75">
      <c r="A96" s="19" t="s">
        <v>36</v>
      </c>
      <c s="23" t="s">
        <v>164</v>
      </c>
      <c s="23" t="s">
        <v>374</v>
      </c>
      <c s="19" t="s">
        <v>38</v>
      </c>
      <c s="24" t="s">
        <v>375</v>
      </c>
      <c s="25" t="s">
        <v>218</v>
      </c>
      <c s="26">
        <v>1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41</v>
      </c>
      <c r="E97" s="29" t="s">
        <v>38</v>
      </c>
    </row>
    <row r="98" spans="1:5" ht="25.5">
      <c r="A98" s="30" t="s">
        <v>43</v>
      </c>
      <c r="E98" s="31" t="s">
        <v>376</v>
      </c>
    </row>
    <row r="99" spans="1:5" ht="12.75">
      <c r="A99" t="s">
        <v>45</v>
      </c>
      <c r="E99" s="29" t="s">
        <v>38</v>
      </c>
    </row>
    <row r="100" spans="1:16" ht="25.5">
      <c r="A100" s="19" t="s">
        <v>36</v>
      </c>
      <c s="23" t="s">
        <v>183</v>
      </c>
      <c s="23" t="s">
        <v>377</v>
      </c>
      <c s="19" t="s">
        <v>38</v>
      </c>
      <c s="24" t="s">
        <v>378</v>
      </c>
      <c s="25" t="s">
        <v>101</v>
      </c>
      <c s="26">
        <v>23.5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41</v>
      </c>
      <c r="E101" s="29" t="s">
        <v>38</v>
      </c>
    </row>
    <row r="102" spans="1:5" ht="25.5">
      <c r="A102" s="30" t="s">
        <v>43</v>
      </c>
      <c r="E102" s="31" t="s">
        <v>379</v>
      </c>
    </row>
    <row r="103" spans="1:5" ht="12.75">
      <c r="A103" t="s">
        <v>45</v>
      </c>
      <c r="E103" s="29" t="s">
        <v>38</v>
      </c>
    </row>
    <row r="104" spans="1:16" ht="25.5">
      <c r="A104" s="19" t="s">
        <v>36</v>
      </c>
      <c s="23" t="s">
        <v>187</v>
      </c>
      <c s="23" t="s">
        <v>380</v>
      </c>
      <c s="19" t="s">
        <v>38</v>
      </c>
      <c s="24" t="s">
        <v>381</v>
      </c>
      <c s="25" t="s">
        <v>101</v>
      </c>
      <c s="26">
        <v>1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41</v>
      </c>
      <c r="E105" s="29" t="s">
        <v>38</v>
      </c>
    </row>
    <row r="106" spans="1:5" ht="12.75">
      <c r="A106" s="30" t="s">
        <v>43</v>
      </c>
      <c r="E106" s="31" t="s">
        <v>38</v>
      </c>
    </row>
    <row r="107" spans="1:5" ht="12.75">
      <c r="A107" t="s">
        <v>45</v>
      </c>
      <c r="E107" s="29" t="s">
        <v>38</v>
      </c>
    </row>
    <row r="108" spans="1:16" ht="25.5">
      <c r="A108" s="19" t="s">
        <v>36</v>
      </c>
      <c s="23" t="s">
        <v>192</v>
      </c>
      <c s="23" t="s">
        <v>382</v>
      </c>
      <c s="19" t="s">
        <v>38</v>
      </c>
      <c s="24" t="s">
        <v>383</v>
      </c>
      <c s="25" t="s">
        <v>218</v>
      </c>
      <c s="26">
        <v>6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41</v>
      </c>
      <c r="E109" s="29" t="s">
        <v>38</v>
      </c>
    </row>
    <row r="110" spans="1:5" ht="51">
      <c r="A110" s="30" t="s">
        <v>43</v>
      </c>
      <c r="E110" s="31" t="s">
        <v>384</v>
      </c>
    </row>
    <row r="111" spans="1:5" ht="12.75">
      <c r="A111" t="s">
        <v>45</v>
      </c>
      <c r="E111" s="29" t="s">
        <v>38</v>
      </c>
    </row>
    <row r="112" spans="1:16" ht="12.75">
      <c r="A112" s="19" t="s">
        <v>36</v>
      </c>
      <c s="23" t="s">
        <v>196</v>
      </c>
      <c s="23" t="s">
        <v>385</v>
      </c>
      <c s="19" t="s">
        <v>38</v>
      </c>
      <c s="24" t="s">
        <v>386</v>
      </c>
      <c s="25" t="s">
        <v>218</v>
      </c>
      <c s="26">
        <v>2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41</v>
      </c>
      <c r="E113" s="29" t="s">
        <v>38</v>
      </c>
    </row>
    <row r="114" spans="1:5" ht="25.5">
      <c r="A114" s="30" t="s">
        <v>43</v>
      </c>
      <c r="E114" s="31" t="s">
        <v>387</v>
      </c>
    </row>
    <row r="115" spans="1:5" ht="12.75">
      <c r="A115" t="s">
        <v>45</v>
      </c>
      <c r="E115" s="29" t="s">
        <v>38</v>
      </c>
    </row>
    <row r="116" spans="1:16" ht="12.75">
      <c r="A116" s="19" t="s">
        <v>36</v>
      </c>
      <c s="23" t="s">
        <v>200</v>
      </c>
      <c s="23" t="s">
        <v>388</v>
      </c>
      <c s="19" t="s">
        <v>38</v>
      </c>
      <c s="24" t="s">
        <v>389</v>
      </c>
      <c s="25" t="s">
        <v>101</v>
      </c>
      <c s="26">
        <v>23.5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41</v>
      </c>
      <c r="E117" s="29" t="s">
        <v>38</v>
      </c>
    </row>
    <row r="118" spans="1:5" ht="12.75">
      <c r="A118" s="30" t="s">
        <v>43</v>
      </c>
      <c r="E118" s="31" t="s">
        <v>38</v>
      </c>
    </row>
    <row r="119" spans="1:5" ht="12.75">
      <c r="A119" t="s">
        <v>45</v>
      </c>
      <c r="E119" s="29" t="s">
        <v>38</v>
      </c>
    </row>
    <row r="120" spans="1:16" ht="12.75">
      <c r="A120" s="19" t="s">
        <v>36</v>
      </c>
      <c s="23" t="s">
        <v>204</v>
      </c>
      <c s="23" t="s">
        <v>390</v>
      </c>
      <c s="19" t="s">
        <v>38</v>
      </c>
      <c s="24" t="s">
        <v>391</v>
      </c>
      <c s="25" t="s">
        <v>101</v>
      </c>
      <c s="26">
        <v>23.5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41</v>
      </c>
      <c r="E121" s="29" t="s">
        <v>38</v>
      </c>
    </row>
    <row r="122" spans="1:5" ht="12.75">
      <c r="A122" s="30" t="s">
        <v>43</v>
      </c>
      <c r="E122" s="31" t="s">
        <v>38</v>
      </c>
    </row>
    <row r="123" spans="1:5" ht="12.75">
      <c r="A123" t="s">
        <v>45</v>
      </c>
      <c r="E123" s="29" t="s">
        <v>38</v>
      </c>
    </row>
    <row r="124" spans="1:16" ht="25.5">
      <c r="A124" s="19" t="s">
        <v>36</v>
      </c>
      <c s="23" t="s">
        <v>210</v>
      </c>
      <c s="23" t="s">
        <v>392</v>
      </c>
      <c s="19" t="s">
        <v>38</v>
      </c>
      <c s="24" t="s">
        <v>393</v>
      </c>
      <c s="25" t="s">
        <v>218</v>
      </c>
      <c s="26">
        <v>2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41</v>
      </c>
      <c r="E125" s="29" t="s">
        <v>38</v>
      </c>
    </row>
    <row r="126" spans="1:5" ht="12.75">
      <c r="A126" s="30" t="s">
        <v>43</v>
      </c>
      <c r="E126" s="31" t="s">
        <v>38</v>
      </c>
    </row>
    <row r="127" spans="1:5" ht="12.75">
      <c r="A127" t="s">
        <v>45</v>
      </c>
      <c r="E127" s="29" t="s">
        <v>38</v>
      </c>
    </row>
    <row r="128" spans="1:16" ht="12.75">
      <c r="A128" s="19" t="s">
        <v>36</v>
      </c>
      <c s="23" t="s">
        <v>215</v>
      </c>
      <c s="23" t="s">
        <v>394</v>
      </c>
      <c s="19" t="s">
        <v>38</v>
      </c>
      <c s="24" t="s">
        <v>395</v>
      </c>
      <c s="25" t="s">
        <v>101</v>
      </c>
      <c s="26">
        <v>23.5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41</v>
      </c>
      <c r="E129" s="29" t="s">
        <v>38</v>
      </c>
    </row>
    <row r="130" spans="1:5" ht="12.75">
      <c r="A130" s="30" t="s">
        <v>43</v>
      </c>
      <c r="E130" s="31" t="s">
        <v>38</v>
      </c>
    </row>
    <row r="131" spans="1:5" ht="12.75">
      <c r="A131" t="s">
        <v>45</v>
      </c>
      <c r="E131" s="29" t="s">
        <v>38</v>
      </c>
    </row>
    <row r="132" spans="1:16" ht="12.75">
      <c r="A132" s="19" t="s">
        <v>36</v>
      </c>
      <c s="23" t="s">
        <v>222</v>
      </c>
      <c s="23" t="s">
        <v>396</v>
      </c>
      <c s="19" t="s">
        <v>38</v>
      </c>
      <c s="24" t="s">
        <v>397</v>
      </c>
      <c s="25" t="s">
        <v>101</v>
      </c>
      <c s="26">
        <v>23.5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41</v>
      </c>
      <c r="E133" s="29" t="s">
        <v>38</v>
      </c>
    </row>
    <row r="134" spans="1:5" ht="12.75">
      <c r="A134" s="30" t="s">
        <v>43</v>
      </c>
      <c r="E134" s="31" t="s">
        <v>38</v>
      </c>
    </row>
    <row r="135" spans="1:5" ht="12.75">
      <c r="A135" t="s">
        <v>45</v>
      </c>
      <c r="E135" s="29" t="s">
        <v>38</v>
      </c>
    </row>
    <row r="136" spans="1:16" ht="12.75">
      <c r="A136" s="19" t="s">
        <v>36</v>
      </c>
      <c s="23" t="s">
        <v>227</v>
      </c>
      <c s="23" t="s">
        <v>398</v>
      </c>
      <c s="19" t="s">
        <v>38</v>
      </c>
      <c s="24" t="s">
        <v>399</v>
      </c>
      <c s="25" t="s">
        <v>218</v>
      </c>
      <c s="26">
        <v>2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41</v>
      </c>
      <c r="E137" s="29" t="s">
        <v>38</v>
      </c>
    </row>
    <row r="138" spans="1:5" ht="25.5">
      <c r="A138" s="30" t="s">
        <v>43</v>
      </c>
      <c r="E138" s="31" t="s">
        <v>400</v>
      </c>
    </row>
    <row r="139" spans="1:5" ht="12.75">
      <c r="A139" t="s">
        <v>45</v>
      </c>
      <c r="E139" s="29" t="s">
        <v>38</v>
      </c>
    </row>
    <row r="140" spans="1:18" ht="12.75" customHeight="1">
      <c r="A140" s="5" t="s">
        <v>33</v>
      </c>
      <c s="5"/>
      <c s="34" t="s">
        <v>401</v>
      </c>
      <c s="5"/>
      <c s="21" t="s">
        <v>402</v>
      </c>
      <c s="5"/>
      <c s="5"/>
      <c s="5"/>
      <c s="35">
        <f>0+Q140</f>
      </c>
      <c r="O140">
        <f>0+R140</f>
      </c>
      <c r="Q140">
        <f>0+I141</f>
      </c>
      <c>
        <f>0+O141</f>
      </c>
    </row>
    <row r="141" spans="1:16" ht="38.25">
      <c r="A141" s="19" t="s">
        <v>36</v>
      </c>
      <c s="23" t="s">
        <v>232</v>
      </c>
      <c s="23" t="s">
        <v>403</v>
      </c>
      <c s="19" t="s">
        <v>38</v>
      </c>
      <c s="24" t="s">
        <v>404</v>
      </c>
      <c s="25" t="s">
        <v>285</v>
      </c>
      <c s="26">
        <v>61.54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41</v>
      </c>
      <c r="E142" s="29" t="s">
        <v>38</v>
      </c>
    </row>
    <row r="143" spans="1:5" ht="12.75">
      <c r="A143" s="30" t="s">
        <v>43</v>
      </c>
      <c r="E143" s="31" t="s">
        <v>38</v>
      </c>
    </row>
    <row r="144" spans="1:5" ht="12.75">
      <c r="A144" t="s">
        <v>45</v>
      </c>
      <c r="E144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0+O8+O81+O86+O131+O136+O145+O150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405</v>
      </c>
      <c s="36">
        <f>0+I8+I81+I86+I131+I136+I145+I150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405</v>
      </c>
      <c s="5"/>
      <c s="14" t="s">
        <v>406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86</v>
      </c>
      <c s="15"/>
      <c s="15"/>
      <c s="15"/>
      <c s="22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25.5">
      <c r="A9" s="19" t="s">
        <v>36</v>
      </c>
      <c s="23" t="s">
        <v>19</v>
      </c>
      <c s="23" t="s">
        <v>407</v>
      </c>
      <c s="19" t="s">
        <v>38</v>
      </c>
      <c s="24" t="s">
        <v>408</v>
      </c>
      <c s="25" t="s">
        <v>95</v>
      </c>
      <c s="26">
        <v>24.75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41</v>
      </c>
      <c r="E10" s="29" t="s">
        <v>38</v>
      </c>
    </row>
    <row r="11" spans="1:5" ht="38.25">
      <c r="A11" s="30" t="s">
        <v>43</v>
      </c>
      <c r="E11" s="31" t="s">
        <v>409</v>
      </c>
    </row>
    <row r="12" spans="1:5" ht="12.75">
      <c r="A12" t="s">
        <v>45</v>
      </c>
      <c r="E12" s="29" t="s">
        <v>38</v>
      </c>
    </row>
    <row r="13" spans="1:16" ht="25.5">
      <c r="A13" s="19" t="s">
        <v>36</v>
      </c>
      <c s="23" t="s">
        <v>13</v>
      </c>
      <c s="23" t="s">
        <v>410</v>
      </c>
      <c s="19" t="s">
        <v>38</v>
      </c>
      <c s="24" t="s">
        <v>411</v>
      </c>
      <c s="25" t="s">
        <v>95</v>
      </c>
      <c s="26">
        <v>24.4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41</v>
      </c>
      <c r="E14" s="29" t="s">
        <v>38</v>
      </c>
    </row>
    <row r="15" spans="1:5" ht="38.25">
      <c r="A15" s="30" t="s">
        <v>43</v>
      </c>
      <c r="E15" s="31" t="s">
        <v>412</v>
      </c>
    </row>
    <row r="16" spans="1:5" ht="12.75">
      <c r="A16" t="s">
        <v>45</v>
      </c>
      <c r="E16" s="29" t="s">
        <v>38</v>
      </c>
    </row>
    <row r="17" spans="1:16" ht="25.5">
      <c r="A17" s="19" t="s">
        <v>36</v>
      </c>
      <c s="23" t="s">
        <v>12</v>
      </c>
      <c s="23" t="s">
        <v>320</v>
      </c>
      <c s="19" t="s">
        <v>38</v>
      </c>
      <c s="24" t="s">
        <v>321</v>
      </c>
      <c s="25" t="s">
        <v>95</v>
      </c>
      <c s="26">
        <v>5.642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41</v>
      </c>
      <c r="E18" s="29" t="s">
        <v>38</v>
      </c>
    </row>
    <row r="19" spans="1:5" ht="38.25">
      <c r="A19" s="30" t="s">
        <v>43</v>
      </c>
      <c r="E19" s="31" t="s">
        <v>413</v>
      </c>
    </row>
    <row r="20" spans="1:5" ht="12.75">
      <c r="A20" t="s">
        <v>45</v>
      </c>
      <c r="E20" s="29" t="s">
        <v>38</v>
      </c>
    </row>
    <row r="21" spans="1:16" ht="25.5">
      <c r="A21" s="19" t="s">
        <v>36</v>
      </c>
      <c s="23" t="s">
        <v>23</v>
      </c>
      <c s="23" t="s">
        <v>323</v>
      </c>
      <c s="19" t="s">
        <v>38</v>
      </c>
      <c s="24" t="s">
        <v>324</v>
      </c>
      <c s="25" t="s">
        <v>89</v>
      </c>
      <c s="26">
        <v>63.6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41</v>
      </c>
      <c r="E22" s="29" t="s">
        <v>38</v>
      </c>
    </row>
    <row r="23" spans="1:5" ht="38.25">
      <c r="A23" s="30" t="s">
        <v>43</v>
      </c>
      <c r="E23" s="31" t="s">
        <v>414</v>
      </c>
    </row>
    <row r="24" spans="1:5" ht="12.75">
      <c r="A24" t="s">
        <v>45</v>
      </c>
      <c r="E24" s="29" t="s">
        <v>38</v>
      </c>
    </row>
    <row r="25" spans="1:16" ht="25.5">
      <c r="A25" s="19" t="s">
        <v>36</v>
      </c>
      <c s="23" t="s">
        <v>25</v>
      </c>
      <c s="23" t="s">
        <v>326</v>
      </c>
      <c s="19" t="s">
        <v>38</v>
      </c>
      <c s="24" t="s">
        <v>327</v>
      </c>
      <c s="25" t="s">
        <v>89</v>
      </c>
      <c s="26">
        <v>63.6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41</v>
      </c>
      <c r="E26" s="29" t="s">
        <v>38</v>
      </c>
    </row>
    <row r="27" spans="1:5" ht="12.75">
      <c r="A27" s="30" t="s">
        <v>43</v>
      </c>
      <c r="E27" s="31" t="s">
        <v>38</v>
      </c>
    </row>
    <row r="28" spans="1:5" ht="12.75">
      <c r="A28" t="s">
        <v>45</v>
      </c>
      <c r="E28" s="29" t="s">
        <v>38</v>
      </c>
    </row>
    <row r="29" spans="1:16" ht="12.75">
      <c r="A29" s="19" t="s">
        <v>36</v>
      </c>
      <c s="23" t="s">
        <v>27</v>
      </c>
      <c s="23" t="s">
        <v>415</v>
      </c>
      <c s="19" t="s">
        <v>38</v>
      </c>
      <c s="24" t="s">
        <v>416</v>
      </c>
      <c s="25" t="s">
        <v>89</v>
      </c>
      <c s="26">
        <v>39.6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41</v>
      </c>
      <c r="E30" s="29" t="s">
        <v>38</v>
      </c>
    </row>
    <row r="31" spans="1:5" ht="25.5">
      <c r="A31" s="30" t="s">
        <v>43</v>
      </c>
      <c r="E31" s="31" t="s">
        <v>417</v>
      </c>
    </row>
    <row r="32" spans="1:5" ht="12.75">
      <c r="A32" t="s">
        <v>45</v>
      </c>
      <c r="E32" s="29" t="s">
        <v>38</v>
      </c>
    </row>
    <row r="33" spans="1:16" ht="25.5">
      <c r="A33" s="19" t="s">
        <v>36</v>
      </c>
      <c s="23" t="s">
        <v>61</v>
      </c>
      <c s="23" t="s">
        <v>418</v>
      </c>
      <c s="19" t="s">
        <v>38</v>
      </c>
      <c s="24" t="s">
        <v>419</v>
      </c>
      <c s="25" t="s">
        <v>89</v>
      </c>
      <c s="26">
        <v>39.6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41</v>
      </c>
      <c r="E34" s="29" t="s">
        <v>38</v>
      </c>
    </row>
    <row r="35" spans="1:5" ht="12.75">
      <c r="A35" s="30" t="s">
        <v>43</v>
      </c>
      <c r="E35" s="31" t="s">
        <v>38</v>
      </c>
    </row>
    <row r="36" spans="1:5" ht="12.75">
      <c r="A36" t="s">
        <v>45</v>
      </c>
      <c r="E36" s="29" t="s">
        <v>38</v>
      </c>
    </row>
    <row r="37" spans="1:16" ht="38.25">
      <c r="A37" s="19" t="s">
        <v>36</v>
      </c>
      <c s="23" t="s">
        <v>67</v>
      </c>
      <c s="23" t="s">
        <v>328</v>
      </c>
      <c s="19" t="s">
        <v>38</v>
      </c>
      <c s="24" t="s">
        <v>329</v>
      </c>
      <c s="25" t="s">
        <v>95</v>
      </c>
      <c s="26">
        <v>24.4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41</v>
      </c>
      <c r="E38" s="29" t="s">
        <v>38</v>
      </c>
    </row>
    <row r="39" spans="1:5" ht="25.5">
      <c r="A39" s="30" t="s">
        <v>43</v>
      </c>
      <c r="E39" s="31" t="s">
        <v>420</v>
      </c>
    </row>
    <row r="40" spans="1:5" ht="12.75">
      <c r="A40" t="s">
        <v>45</v>
      </c>
      <c r="E40" s="29" t="s">
        <v>38</v>
      </c>
    </row>
    <row r="41" spans="1:16" ht="38.25">
      <c r="A41" s="19" t="s">
        <v>36</v>
      </c>
      <c s="23" t="s">
        <v>30</v>
      </c>
      <c s="23" t="s">
        <v>331</v>
      </c>
      <c s="19" t="s">
        <v>38</v>
      </c>
      <c s="24" t="s">
        <v>329</v>
      </c>
      <c s="25" t="s">
        <v>95</v>
      </c>
      <c s="26">
        <v>244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41</v>
      </c>
      <c r="E42" s="29" t="s">
        <v>38</v>
      </c>
    </row>
    <row r="43" spans="1:5" ht="25.5">
      <c r="A43" s="30" t="s">
        <v>43</v>
      </c>
      <c r="E43" s="31" t="s">
        <v>421</v>
      </c>
    </row>
    <row r="44" spans="1:5" ht="12.75">
      <c r="A44" t="s">
        <v>45</v>
      </c>
      <c r="E44" s="29" t="s">
        <v>38</v>
      </c>
    </row>
    <row r="45" spans="1:16" ht="25.5">
      <c r="A45" s="19" t="s">
        <v>36</v>
      </c>
      <c s="23" t="s">
        <v>32</v>
      </c>
      <c s="23" t="s">
        <v>422</v>
      </c>
      <c s="19" t="s">
        <v>38</v>
      </c>
      <c s="24" t="s">
        <v>423</v>
      </c>
      <c s="25" t="s">
        <v>95</v>
      </c>
      <c s="26">
        <v>24.75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41</v>
      </c>
      <c r="E46" s="29" t="s">
        <v>38</v>
      </c>
    </row>
    <row r="47" spans="1:5" ht="12.75">
      <c r="A47" s="30" t="s">
        <v>43</v>
      </c>
      <c r="E47" s="31" t="s">
        <v>38</v>
      </c>
    </row>
    <row r="48" spans="1:5" ht="12.75">
      <c r="A48" t="s">
        <v>45</v>
      </c>
      <c r="E48" s="29" t="s">
        <v>38</v>
      </c>
    </row>
    <row r="49" spans="1:16" ht="25.5">
      <c r="A49" s="19" t="s">
        <v>36</v>
      </c>
      <c s="23" t="s">
        <v>80</v>
      </c>
      <c s="23" t="s">
        <v>333</v>
      </c>
      <c s="19" t="s">
        <v>38</v>
      </c>
      <c s="24" t="s">
        <v>334</v>
      </c>
      <c s="25" t="s">
        <v>285</v>
      </c>
      <c s="26">
        <v>43.92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41</v>
      </c>
      <c r="E50" s="29" t="s">
        <v>38</v>
      </c>
    </row>
    <row r="51" spans="1:5" ht="25.5">
      <c r="A51" s="30" t="s">
        <v>43</v>
      </c>
      <c r="E51" s="31" t="s">
        <v>424</v>
      </c>
    </row>
    <row r="52" spans="1:5" ht="12.75">
      <c r="A52" t="s">
        <v>45</v>
      </c>
      <c r="E52" s="29" t="s">
        <v>38</v>
      </c>
    </row>
    <row r="53" spans="1:16" ht="25.5">
      <c r="A53" s="19" t="s">
        <v>36</v>
      </c>
      <c s="23" t="s">
        <v>130</v>
      </c>
      <c s="23" t="s">
        <v>336</v>
      </c>
      <c s="19" t="s">
        <v>38</v>
      </c>
      <c s="24" t="s">
        <v>337</v>
      </c>
      <c s="25" t="s">
        <v>95</v>
      </c>
      <c s="26">
        <v>49.15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41</v>
      </c>
      <c r="E54" s="29" t="s">
        <v>38</v>
      </c>
    </row>
    <row r="55" spans="1:5" ht="25.5">
      <c r="A55" s="30" t="s">
        <v>43</v>
      </c>
      <c r="E55" s="31" t="s">
        <v>425</v>
      </c>
    </row>
    <row r="56" spans="1:5" ht="12.75">
      <c r="A56" t="s">
        <v>45</v>
      </c>
      <c r="E56" s="29" t="s">
        <v>38</v>
      </c>
    </row>
    <row r="57" spans="1:16" ht="25.5">
      <c r="A57" s="19" t="s">
        <v>36</v>
      </c>
      <c s="23" t="s">
        <v>136</v>
      </c>
      <c s="23" t="s">
        <v>426</v>
      </c>
      <c s="19" t="s">
        <v>38</v>
      </c>
      <c s="24" t="s">
        <v>427</v>
      </c>
      <c s="25" t="s">
        <v>95</v>
      </c>
      <c s="26">
        <v>24.75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41</v>
      </c>
      <c r="E58" s="29" t="s">
        <v>38</v>
      </c>
    </row>
    <row r="59" spans="1:5" ht="25.5">
      <c r="A59" s="30" t="s">
        <v>43</v>
      </c>
      <c r="E59" s="31" t="s">
        <v>428</v>
      </c>
    </row>
    <row r="60" spans="1:5" ht="12.75">
      <c r="A60" t="s">
        <v>45</v>
      </c>
      <c r="E60" s="29" t="s">
        <v>38</v>
      </c>
    </row>
    <row r="61" spans="1:16" ht="25.5">
      <c r="A61" s="19" t="s">
        <v>36</v>
      </c>
      <c s="23" t="s">
        <v>142</v>
      </c>
      <c s="23" t="s">
        <v>338</v>
      </c>
      <c s="19" t="s">
        <v>38</v>
      </c>
      <c s="24" t="s">
        <v>339</v>
      </c>
      <c s="25" t="s">
        <v>95</v>
      </c>
      <c s="26">
        <v>9.72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41</v>
      </c>
      <c r="E62" s="29" t="s">
        <v>38</v>
      </c>
    </row>
    <row r="63" spans="1:5" ht="25.5">
      <c r="A63" s="30" t="s">
        <v>43</v>
      </c>
      <c r="E63" s="31" t="s">
        <v>429</v>
      </c>
    </row>
    <row r="64" spans="1:5" ht="12.75">
      <c r="A64" t="s">
        <v>45</v>
      </c>
      <c r="E64" s="29" t="s">
        <v>38</v>
      </c>
    </row>
    <row r="65" spans="1:16" ht="38.25">
      <c r="A65" s="19" t="s">
        <v>36</v>
      </c>
      <c s="23" t="s">
        <v>147</v>
      </c>
      <c s="23" t="s">
        <v>341</v>
      </c>
      <c s="19" t="s">
        <v>38</v>
      </c>
      <c s="24" t="s">
        <v>342</v>
      </c>
      <c s="25" t="s">
        <v>95</v>
      </c>
      <c s="26">
        <v>2.16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41</v>
      </c>
      <c r="E66" s="29" t="s">
        <v>38</v>
      </c>
    </row>
    <row r="67" spans="1:5" ht="25.5">
      <c r="A67" s="30" t="s">
        <v>43</v>
      </c>
      <c r="E67" s="31" t="s">
        <v>430</v>
      </c>
    </row>
    <row r="68" spans="1:5" ht="12.75">
      <c r="A68" t="s">
        <v>45</v>
      </c>
      <c r="E68" s="29" t="s">
        <v>38</v>
      </c>
    </row>
    <row r="69" spans="1:16" ht="25.5">
      <c r="A69" s="19" t="s">
        <v>36</v>
      </c>
      <c s="23" t="s">
        <v>152</v>
      </c>
      <c s="23" t="s">
        <v>344</v>
      </c>
      <c s="19" t="s">
        <v>38</v>
      </c>
      <c s="24" t="s">
        <v>345</v>
      </c>
      <c s="25" t="s">
        <v>89</v>
      </c>
      <c s="26">
        <v>10.8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41</v>
      </c>
      <c r="E70" s="29" t="s">
        <v>38</v>
      </c>
    </row>
    <row r="71" spans="1:5" ht="25.5">
      <c r="A71" s="30" t="s">
        <v>43</v>
      </c>
      <c r="E71" s="31" t="s">
        <v>431</v>
      </c>
    </row>
    <row r="72" spans="1:5" ht="12.75">
      <c r="A72" t="s">
        <v>45</v>
      </c>
      <c r="E72" s="29" t="s">
        <v>38</v>
      </c>
    </row>
    <row r="73" spans="1:16" ht="12.75">
      <c r="A73" s="19" t="s">
        <v>36</v>
      </c>
      <c s="23" t="s">
        <v>215</v>
      </c>
      <c s="23" t="s">
        <v>347</v>
      </c>
      <c s="19" t="s">
        <v>38</v>
      </c>
      <c s="24" t="s">
        <v>348</v>
      </c>
      <c s="25" t="s">
        <v>285</v>
      </c>
      <c s="26">
        <v>4.32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41</v>
      </c>
      <c r="E74" s="29" t="s">
        <v>38</v>
      </c>
    </row>
    <row r="75" spans="1:5" ht="25.5">
      <c r="A75" s="30" t="s">
        <v>43</v>
      </c>
      <c r="E75" s="31" t="s">
        <v>432</v>
      </c>
    </row>
    <row r="76" spans="1:5" ht="12.75">
      <c r="A76" t="s">
        <v>45</v>
      </c>
      <c r="E76" s="29" t="s">
        <v>38</v>
      </c>
    </row>
    <row r="77" spans="1:16" ht="12.75">
      <c r="A77" s="19" t="s">
        <v>36</v>
      </c>
      <c s="23" t="s">
        <v>222</v>
      </c>
      <c s="23" t="s">
        <v>350</v>
      </c>
      <c s="19" t="s">
        <v>38</v>
      </c>
      <c s="24" t="s">
        <v>351</v>
      </c>
      <c s="25" t="s">
        <v>285</v>
      </c>
      <c s="26">
        <v>19.44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41</v>
      </c>
      <c r="E78" s="29" t="s">
        <v>38</v>
      </c>
    </row>
    <row r="79" spans="1:5" ht="25.5">
      <c r="A79" s="30" t="s">
        <v>43</v>
      </c>
      <c r="E79" s="31" t="s">
        <v>433</v>
      </c>
    </row>
    <row r="80" spans="1:5" ht="12.75">
      <c r="A80" t="s">
        <v>45</v>
      </c>
      <c r="E80" s="29" t="s">
        <v>38</v>
      </c>
    </row>
    <row r="81" spans="1:18" ht="12.75" customHeight="1">
      <c r="A81" s="5" t="s">
        <v>33</v>
      </c>
      <c s="5"/>
      <c s="34" t="s">
        <v>13</v>
      </c>
      <c s="5"/>
      <c s="21" t="s">
        <v>129</v>
      </c>
      <c s="5"/>
      <c s="5"/>
      <c s="5"/>
      <c s="35">
        <f>0+Q81</f>
      </c>
      <c r="O81">
        <f>0+R81</f>
      </c>
      <c r="Q81">
        <f>0+I82</f>
      </c>
      <c>
        <f>0+O82</f>
      </c>
    </row>
    <row r="82" spans="1:16" ht="38.25">
      <c r="A82" s="19" t="s">
        <v>36</v>
      </c>
      <c s="23" t="s">
        <v>156</v>
      </c>
      <c s="23" t="s">
        <v>353</v>
      </c>
      <c s="19" t="s">
        <v>38</v>
      </c>
      <c s="24" t="s">
        <v>354</v>
      </c>
      <c s="25" t="s">
        <v>101</v>
      </c>
      <c s="26">
        <v>13.5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41</v>
      </c>
      <c r="E83" s="29" t="s">
        <v>38</v>
      </c>
    </row>
    <row r="84" spans="1:5" ht="25.5">
      <c r="A84" s="30" t="s">
        <v>43</v>
      </c>
      <c r="E84" s="31" t="s">
        <v>434</v>
      </c>
    </row>
    <row r="85" spans="1:5" ht="12.75">
      <c r="A85" t="s">
        <v>45</v>
      </c>
      <c r="E85" s="29" t="s">
        <v>38</v>
      </c>
    </row>
    <row r="86" spans="1:18" ht="12.75" customHeight="1">
      <c r="A86" s="5" t="s">
        <v>33</v>
      </c>
      <c s="5"/>
      <c s="34" t="s">
        <v>435</v>
      </c>
      <c s="5"/>
      <c s="21" t="s">
        <v>436</v>
      </c>
      <c s="5"/>
      <c s="5"/>
      <c s="5"/>
      <c s="35">
        <f>0+Q86</f>
      </c>
      <c r="O86">
        <f>0+R86</f>
      </c>
      <c r="Q86">
        <f>0+I87+I91+I95+I99+I103+I107+I111+I115+I119+I123+I127</f>
      </c>
      <c>
        <f>0+O87+O91+O95+O99+O103+O107+O111+O115+O119+O123+O127</f>
      </c>
    </row>
    <row r="87" spans="1:16" ht="12.75">
      <c r="A87" s="19" t="s">
        <v>36</v>
      </c>
      <c s="23" t="s">
        <v>160</v>
      </c>
      <c s="23" t="s">
        <v>437</v>
      </c>
      <c s="19" t="s">
        <v>38</v>
      </c>
      <c s="24" t="s">
        <v>438</v>
      </c>
      <c s="25" t="s">
        <v>101</v>
      </c>
      <c s="26">
        <v>13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41</v>
      </c>
      <c r="E88" s="29" t="s">
        <v>38</v>
      </c>
    </row>
    <row r="89" spans="1:5" ht="25.5">
      <c r="A89" s="30" t="s">
        <v>43</v>
      </c>
      <c r="E89" s="31" t="s">
        <v>439</v>
      </c>
    </row>
    <row r="90" spans="1:5" ht="12.75">
      <c r="A90" t="s">
        <v>45</v>
      </c>
      <c r="E90" s="29" t="s">
        <v>38</v>
      </c>
    </row>
    <row r="91" spans="1:16" ht="25.5">
      <c r="A91" s="19" t="s">
        <v>36</v>
      </c>
      <c s="23" t="s">
        <v>164</v>
      </c>
      <c s="23" t="s">
        <v>440</v>
      </c>
      <c s="19" t="s">
        <v>38</v>
      </c>
      <c s="24" t="s">
        <v>441</v>
      </c>
      <c s="25" t="s">
        <v>218</v>
      </c>
      <c s="26">
        <v>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41</v>
      </c>
      <c r="E92" s="29" t="s">
        <v>38</v>
      </c>
    </row>
    <row r="93" spans="1:5" ht="25.5">
      <c r="A93" s="30" t="s">
        <v>43</v>
      </c>
      <c r="E93" s="31" t="s">
        <v>442</v>
      </c>
    </row>
    <row r="94" spans="1:5" ht="12.75">
      <c r="A94" t="s">
        <v>45</v>
      </c>
      <c r="E94" s="29" t="s">
        <v>38</v>
      </c>
    </row>
    <row r="95" spans="1:16" ht="25.5">
      <c r="A95" s="19" t="s">
        <v>36</v>
      </c>
      <c s="23" t="s">
        <v>169</v>
      </c>
      <c s="23" t="s">
        <v>443</v>
      </c>
      <c s="19" t="s">
        <v>38</v>
      </c>
      <c s="24" t="s">
        <v>444</v>
      </c>
      <c s="25" t="s">
        <v>101</v>
      </c>
      <c s="26">
        <v>13.5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41</v>
      </c>
      <c r="E96" s="29" t="s">
        <v>38</v>
      </c>
    </row>
    <row r="97" spans="1:5" ht="25.5">
      <c r="A97" s="30" t="s">
        <v>43</v>
      </c>
      <c r="E97" s="31" t="s">
        <v>445</v>
      </c>
    </row>
    <row r="98" spans="1:5" ht="12.75">
      <c r="A98" t="s">
        <v>45</v>
      </c>
      <c r="E98" s="29" t="s">
        <v>38</v>
      </c>
    </row>
    <row r="99" spans="1:16" ht="25.5">
      <c r="A99" s="19" t="s">
        <v>36</v>
      </c>
      <c s="23" t="s">
        <v>174</v>
      </c>
      <c s="23" t="s">
        <v>446</v>
      </c>
      <c s="19" t="s">
        <v>38</v>
      </c>
      <c s="24" t="s">
        <v>447</v>
      </c>
      <c s="25" t="s">
        <v>218</v>
      </c>
      <c s="26">
        <v>5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41</v>
      </c>
      <c r="E100" s="29" t="s">
        <v>38</v>
      </c>
    </row>
    <row r="101" spans="1:5" ht="12.75">
      <c r="A101" s="30" t="s">
        <v>43</v>
      </c>
      <c r="E101" s="31" t="s">
        <v>38</v>
      </c>
    </row>
    <row r="102" spans="1:5" ht="12.75">
      <c r="A102" t="s">
        <v>45</v>
      </c>
      <c r="E102" s="29" t="s">
        <v>38</v>
      </c>
    </row>
    <row r="103" spans="1:16" ht="12.75">
      <c r="A103" s="19" t="s">
        <v>36</v>
      </c>
      <c s="23" t="s">
        <v>178</v>
      </c>
      <c s="23" t="s">
        <v>448</v>
      </c>
      <c s="19" t="s">
        <v>38</v>
      </c>
      <c s="24" t="s">
        <v>449</v>
      </c>
      <c s="25" t="s">
        <v>101</v>
      </c>
      <c s="26">
        <v>13.5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41</v>
      </c>
      <c r="E104" s="29" t="s">
        <v>38</v>
      </c>
    </row>
    <row r="105" spans="1:5" ht="12.75">
      <c r="A105" s="30" t="s">
        <v>43</v>
      </c>
      <c r="E105" s="31" t="s">
        <v>38</v>
      </c>
    </row>
    <row r="106" spans="1:5" ht="12.75">
      <c r="A106" t="s">
        <v>45</v>
      </c>
      <c r="E106" s="29" t="s">
        <v>38</v>
      </c>
    </row>
    <row r="107" spans="1:16" ht="12.75">
      <c r="A107" s="19" t="s">
        <v>36</v>
      </c>
      <c s="23" t="s">
        <v>183</v>
      </c>
      <c s="23" t="s">
        <v>450</v>
      </c>
      <c s="19" t="s">
        <v>38</v>
      </c>
      <c s="24" t="s">
        <v>451</v>
      </c>
      <c s="25" t="s">
        <v>101</v>
      </c>
      <c s="26">
        <v>13.5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41</v>
      </c>
      <c r="E108" s="29" t="s">
        <v>38</v>
      </c>
    </row>
    <row r="109" spans="1:5" ht="25.5">
      <c r="A109" s="30" t="s">
        <v>43</v>
      </c>
      <c r="E109" s="31" t="s">
        <v>452</v>
      </c>
    </row>
    <row r="110" spans="1:5" ht="12.75">
      <c r="A110" t="s">
        <v>45</v>
      </c>
      <c r="E110" s="29" t="s">
        <v>38</v>
      </c>
    </row>
    <row r="111" spans="1:16" ht="12.75">
      <c r="A111" s="19" t="s">
        <v>36</v>
      </c>
      <c s="23" t="s">
        <v>187</v>
      </c>
      <c s="23" t="s">
        <v>453</v>
      </c>
      <c s="19" t="s">
        <v>38</v>
      </c>
      <c s="24" t="s">
        <v>454</v>
      </c>
      <c s="25" t="s">
        <v>101</v>
      </c>
      <c s="26">
        <v>13.5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41</v>
      </c>
      <c r="E112" s="29" t="s">
        <v>38</v>
      </c>
    </row>
    <row r="113" spans="1:5" ht="12.75">
      <c r="A113" s="30" t="s">
        <v>43</v>
      </c>
      <c r="E113" s="31" t="s">
        <v>38</v>
      </c>
    </row>
    <row r="114" spans="1:5" ht="12.75">
      <c r="A114" t="s">
        <v>45</v>
      </c>
      <c r="E114" s="29" t="s">
        <v>38</v>
      </c>
    </row>
    <row r="115" spans="1:16" ht="12.75">
      <c r="A115" s="19" t="s">
        <v>36</v>
      </c>
      <c s="23" t="s">
        <v>192</v>
      </c>
      <c s="23" t="s">
        <v>455</v>
      </c>
      <c s="19" t="s">
        <v>38</v>
      </c>
      <c s="24" t="s">
        <v>456</v>
      </c>
      <c s="25" t="s">
        <v>218</v>
      </c>
      <c s="26">
        <v>1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41</v>
      </c>
      <c r="E116" s="29" t="s">
        <v>38</v>
      </c>
    </row>
    <row r="117" spans="1:5" ht="12.75">
      <c r="A117" s="30" t="s">
        <v>43</v>
      </c>
      <c r="E117" s="31" t="s">
        <v>38</v>
      </c>
    </row>
    <row r="118" spans="1:5" ht="12.75">
      <c r="A118" t="s">
        <v>45</v>
      </c>
      <c r="E118" s="29" t="s">
        <v>38</v>
      </c>
    </row>
    <row r="119" spans="1:16" ht="12.75">
      <c r="A119" s="19" t="s">
        <v>36</v>
      </c>
      <c s="23" t="s">
        <v>196</v>
      </c>
      <c s="23" t="s">
        <v>457</v>
      </c>
      <c s="19" t="s">
        <v>38</v>
      </c>
      <c s="24" t="s">
        <v>458</v>
      </c>
      <c s="25" t="s">
        <v>218</v>
      </c>
      <c s="26">
        <v>2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41</v>
      </c>
      <c r="E120" s="29" t="s">
        <v>38</v>
      </c>
    </row>
    <row r="121" spans="1:5" ht="12.75">
      <c r="A121" s="30" t="s">
        <v>43</v>
      </c>
      <c r="E121" s="31" t="s">
        <v>38</v>
      </c>
    </row>
    <row r="122" spans="1:5" ht="12.75">
      <c r="A122" t="s">
        <v>45</v>
      </c>
      <c r="E122" s="29" t="s">
        <v>38</v>
      </c>
    </row>
    <row r="123" spans="1:16" ht="12.75">
      <c r="A123" s="19" t="s">
        <v>36</v>
      </c>
      <c s="23" t="s">
        <v>200</v>
      </c>
      <c s="23" t="s">
        <v>459</v>
      </c>
      <c s="19" t="s">
        <v>38</v>
      </c>
      <c s="24" t="s">
        <v>460</v>
      </c>
      <c s="25" t="s">
        <v>218</v>
      </c>
      <c s="26">
        <v>2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41</v>
      </c>
      <c r="E124" s="29" t="s">
        <v>38</v>
      </c>
    </row>
    <row r="125" spans="1:5" ht="12.75">
      <c r="A125" s="30" t="s">
        <v>43</v>
      </c>
      <c r="E125" s="31" t="s">
        <v>38</v>
      </c>
    </row>
    <row r="126" spans="1:5" ht="12.75">
      <c r="A126" t="s">
        <v>45</v>
      </c>
      <c r="E126" s="29" t="s">
        <v>38</v>
      </c>
    </row>
    <row r="127" spans="1:16" ht="12.75">
      <c r="A127" s="19" t="s">
        <v>36</v>
      </c>
      <c s="23" t="s">
        <v>204</v>
      </c>
      <c s="23" t="s">
        <v>461</v>
      </c>
      <c s="19" t="s">
        <v>38</v>
      </c>
      <c s="24" t="s">
        <v>462</v>
      </c>
      <c s="25" t="s">
        <v>218</v>
      </c>
      <c s="26">
        <v>2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41</v>
      </c>
      <c r="E128" s="29" t="s">
        <v>38</v>
      </c>
    </row>
    <row r="129" spans="1:5" ht="12.75">
      <c r="A129" s="30" t="s">
        <v>43</v>
      </c>
      <c r="E129" s="31" t="s">
        <v>38</v>
      </c>
    </row>
    <row r="130" spans="1:5" ht="12.75">
      <c r="A130" t="s">
        <v>45</v>
      </c>
      <c r="E130" s="29" t="s">
        <v>38</v>
      </c>
    </row>
    <row r="131" spans="1:18" ht="12.75" customHeight="1">
      <c r="A131" s="5" t="s">
        <v>33</v>
      </c>
      <c s="5"/>
      <c s="34" t="s">
        <v>23</v>
      </c>
      <c s="5"/>
      <c s="21" t="s">
        <v>135</v>
      </c>
      <c s="5"/>
      <c s="5"/>
      <c s="5"/>
      <c s="35">
        <f>0+Q131</f>
      </c>
      <c r="O131">
        <f>0+R131</f>
      </c>
      <c r="Q131">
        <f>0+I132</f>
      </c>
      <c>
        <f>0+O132</f>
      </c>
    </row>
    <row r="132" spans="1:16" ht="25.5">
      <c r="A132" s="19" t="s">
        <v>36</v>
      </c>
      <c s="23" t="s">
        <v>210</v>
      </c>
      <c s="23" t="s">
        <v>356</v>
      </c>
      <c s="19" t="s">
        <v>38</v>
      </c>
      <c s="24" t="s">
        <v>357</v>
      </c>
      <c s="25" t="s">
        <v>95</v>
      </c>
      <c s="26">
        <v>1.08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41</v>
      </c>
      <c r="E133" s="29" t="s">
        <v>38</v>
      </c>
    </row>
    <row r="134" spans="1:5" ht="25.5">
      <c r="A134" s="30" t="s">
        <v>43</v>
      </c>
      <c r="E134" s="31" t="s">
        <v>463</v>
      </c>
    </row>
    <row r="135" spans="1:5" ht="12.75">
      <c r="A135" t="s">
        <v>45</v>
      </c>
      <c r="E135" s="29" t="s">
        <v>38</v>
      </c>
    </row>
    <row r="136" spans="1:18" ht="12.75" customHeight="1">
      <c r="A136" s="5" t="s">
        <v>33</v>
      </c>
      <c s="5"/>
      <c s="34" t="s">
        <v>67</v>
      </c>
      <c s="5"/>
      <c s="21" t="s">
        <v>209</v>
      </c>
      <c s="5"/>
      <c s="5"/>
      <c s="5"/>
      <c s="35">
        <f>0+Q136</f>
      </c>
      <c r="O136">
        <f>0+R136</f>
      </c>
      <c r="Q136">
        <f>0+I137+I141</f>
      </c>
      <c>
        <f>0+O137+O141</f>
      </c>
    </row>
    <row r="137" spans="1:16" ht="12.75">
      <c r="A137" s="19" t="s">
        <v>36</v>
      </c>
      <c s="23" t="s">
        <v>227</v>
      </c>
      <c s="23" t="s">
        <v>394</v>
      </c>
      <c s="19" t="s">
        <v>38</v>
      </c>
      <c s="24" t="s">
        <v>395</v>
      </c>
      <c s="25" t="s">
        <v>101</v>
      </c>
      <c s="26">
        <v>13.5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41</v>
      </c>
      <c r="E138" s="29" t="s">
        <v>38</v>
      </c>
    </row>
    <row r="139" spans="1:5" ht="12.75">
      <c r="A139" s="30" t="s">
        <v>43</v>
      </c>
      <c r="E139" s="31" t="s">
        <v>38</v>
      </c>
    </row>
    <row r="140" spans="1:5" ht="12.75">
      <c r="A140" t="s">
        <v>45</v>
      </c>
      <c r="E140" s="29" t="s">
        <v>38</v>
      </c>
    </row>
    <row r="141" spans="1:16" ht="12.75">
      <c r="A141" s="19" t="s">
        <v>36</v>
      </c>
      <c s="23" t="s">
        <v>232</v>
      </c>
      <c s="23" t="s">
        <v>396</v>
      </c>
      <c s="19" t="s">
        <v>38</v>
      </c>
      <c s="24" t="s">
        <v>397</v>
      </c>
      <c s="25" t="s">
        <v>101</v>
      </c>
      <c s="26">
        <v>13.5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41</v>
      </c>
      <c r="E142" s="29" t="s">
        <v>38</v>
      </c>
    </row>
    <row r="143" spans="1:5" ht="12.75">
      <c r="A143" s="30" t="s">
        <v>43</v>
      </c>
      <c r="E143" s="31" t="s">
        <v>38</v>
      </c>
    </row>
    <row r="144" spans="1:5" ht="12.75">
      <c r="A144" t="s">
        <v>45</v>
      </c>
      <c r="E144" s="29" t="s">
        <v>38</v>
      </c>
    </row>
    <row r="145" spans="1:18" ht="12.75" customHeight="1">
      <c r="A145" s="5" t="s">
        <v>33</v>
      </c>
      <c s="5"/>
      <c s="34" t="s">
        <v>401</v>
      </c>
      <c s="5"/>
      <c s="21" t="s">
        <v>402</v>
      </c>
      <c s="5"/>
      <c s="5"/>
      <c s="5"/>
      <c s="35">
        <f>0+Q145</f>
      </c>
      <c r="O145">
        <f>0+R145</f>
      </c>
      <c r="Q145">
        <f>0+I146</f>
      </c>
      <c>
        <f>0+O146</f>
      </c>
    </row>
    <row r="146" spans="1:16" ht="38.25">
      <c r="A146" s="19" t="s">
        <v>36</v>
      </c>
      <c s="23" t="s">
        <v>237</v>
      </c>
      <c s="23" t="s">
        <v>464</v>
      </c>
      <c s="19" t="s">
        <v>38</v>
      </c>
      <c s="24" t="s">
        <v>465</v>
      </c>
      <c s="25" t="s">
        <v>285</v>
      </c>
      <c s="26">
        <v>28.662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41</v>
      </c>
      <c r="E147" s="29" t="s">
        <v>38</v>
      </c>
    </row>
    <row r="148" spans="1:5" ht="12.75">
      <c r="A148" s="30" t="s">
        <v>43</v>
      </c>
      <c r="E148" s="31" t="s">
        <v>38</v>
      </c>
    </row>
    <row r="149" spans="1:5" ht="12.75">
      <c r="A149" t="s">
        <v>45</v>
      </c>
      <c r="E149" s="29" t="s">
        <v>38</v>
      </c>
    </row>
    <row r="150" spans="1:18" ht="12.75" customHeight="1">
      <c r="A150" s="5" t="s">
        <v>33</v>
      </c>
      <c s="5"/>
      <c s="34" t="s">
        <v>281</v>
      </c>
      <c s="5"/>
      <c s="21" t="s">
        <v>282</v>
      </c>
      <c s="5"/>
      <c s="5"/>
      <c s="5"/>
      <c s="35">
        <f>0+Q150</f>
      </c>
      <c r="O150">
        <f>0+R150</f>
      </c>
      <c r="Q150">
        <f>0+I151</f>
      </c>
      <c>
        <f>0+O151</f>
      </c>
    </row>
    <row r="151" spans="1:16" ht="12.75">
      <c r="A151" s="19" t="s">
        <v>36</v>
      </c>
      <c s="23" t="s">
        <v>240</v>
      </c>
      <c s="23" t="s">
        <v>466</v>
      </c>
      <c s="19" t="s">
        <v>38</v>
      </c>
      <c s="24" t="s">
        <v>467</v>
      </c>
      <c s="25" t="s">
        <v>40</v>
      </c>
      <c s="26">
        <v>1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41</v>
      </c>
      <c r="E152" s="29" t="s">
        <v>38</v>
      </c>
    </row>
    <row r="153" spans="1:5" ht="12.75">
      <c r="A153" s="30" t="s">
        <v>43</v>
      </c>
      <c r="E153" s="31" t="s">
        <v>38</v>
      </c>
    </row>
    <row r="154" spans="1:5" ht="12.75">
      <c r="A154" t="s">
        <v>45</v>
      </c>
      <c r="E154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