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D.2.01.2c -ZT soupis K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a" localSheetId="0">#REF!</definedName>
    <definedName name="aaaaaaa">#REF!</definedName>
    <definedName name="AL_obvodový_plášť" localSheetId="0">#REF!</definedName>
    <definedName name="AL_obvodový_plášť">#REF!</definedName>
    <definedName name="bbbbbbbbbbb">#REF!</definedName>
    <definedName name="BuiltIn_Print_Area___1">"$List1.$A$#REF!:$F$#REF!"</definedName>
    <definedName name="cccccgggg">#REF!</definedName>
    <definedName name="ČÁST_DOKUMENTACE">#REF!</definedName>
    <definedName name="Database" localSheetId="0">#REF!</definedName>
    <definedName name="Database">#REF!</definedName>
    <definedName name="DATUM">#REF!</definedName>
    <definedName name="DĚLENÍ_PROFESNÍHO_DILU">#REF!</definedName>
    <definedName name="DÍLČÍ_ČLENĚNÍ">#REF!</definedName>
    <definedName name="Excel_BuiltIn_Print_Area_1">"$List1.$A$#REF!:$F$#REF!"</definedName>
    <definedName name="Excel_BuiltIn_Print_Area_1_1">#REF!</definedName>
    <definedName name="Excel_BuiltIn_Print_Titles_1">#REF!</definedName>
    <definedName name="f">#REF!</definedName>
    <definedName name="fff">#REF!</definedName>
    <definedName name="ffffffff">#REF!</definedName>
    <definedName name="FUNKCNI_CLENENI">#REF!</definedName>
    <definedName name="ggggg">#REF!</definedName>
    <definedName name="hh">#REF!</definedName>
    <definedName name="hhh">#REF!</definedName>
    <definedName name="hydro">#REF!</definedName>
    <definedName name="hydrom">#REF!</definedName>
    <definedName name="Hydrotechnické_výpočty">#REF!</definedName>
    <definedName name="IS" localSheetId="0">#REF!</definedName>
    <definedName name="IS">#REF!</definedName>
    <definedName name="Izolace_akustické" localSheetId="0">#REF!</definedName>
    <definedName name="Izolace_akustické">#REF!</definedName>
    <definedName name="Izolace_proti_vodě" localSheetId="0">#REF!</definedName>
    <definedName name="Izolace_proti_vodě">#REF!</definedName>
    <definedName name="jj">#REF!</definedName>
    <definedName name="jjjj">#REF!</definedName>
    <definedName name="jjjjj">#REF!</definedName>
    <definedName name="K">#REF!</definedName>
    <definedName name="Komunikace" localSheetId="0">#REF!</definedName>
    <definedName name="Komunikace">#REF!</definedName>
    <definedName name="Konstrukce_klempířské" localSheetId="0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 localSheetId="0">#REF!</definedName>
    <definedName name="Konstrukce_truhlářské">#REF!</definedName>
    <definedName name="Kovové_stavební_doplňkové_konstrukce" localSheetId="0">#REF!</definedName>
    <definedName name="Kovové_stavební_doplňkové_konstrukce">#REF!</definedName>
    <definedName name="KSDK" localSheetId="0">#REF!</definedName>
    <definedName name="KSDK">#REF!</definedName>
    <definedName name="L">#REF!</definedName>
    <definedName name="LV_obsluha_hs_pripojka_nn">#REF!</definedName>
    <definedName name="m">#REF!</definedName>
    <definedName name="Malby__tapety__nátěry__nástřiky" localSheetId="0">#REF!</definedName>
    <definedName name="Malby__tapety__nátěry__nástřiky">#REF!</definedName>
    <definedName name="NaVedomi" localSheetId="0">#REF!</definedName>
    <definedName name="NaVedomi">#REF!</definedName>
    <definedName name="nnn">#REF!</definedName>
    <definedName name="Objekty" localSheetId="0">#REF!</definedName>
    <definedName name="Objekty">#REF!</definedName>
    <definedName name="Obklady_keramické" localSheetId="0">#REF!</definedName>
    <definedName name="Obklady_keramické">#REF!</definedName>
    <definedName name="_xlnm.Print_Area" localSheetId="0">'D.2.01.2c -ZT soupis KN'!$A$1:$K$86</definedName>
    <definedName name="Ostatní_výrobky" localSheetId="0">#REF!</definedName>
    <definedName name="Ostatní_výrobky">#REF!</definedName>
    <definedName name="OUD" localSheetId="0">#REF!</definedName>
    <definedName name="OUD">#REF!</definedName>
    <definedName name="Podhl" localSheetId="0">#REF!</definedName>
    <definedName name="Podhl">#REF!</definedName>
    <definedName name="Podhledy" localSheetId="0">#REF!</definedName>
    <definedName name="Podhledy">#REF!</definedName>
    <definedName name="Predmet" localSheetId="0">#REF!</definedName>
    <definedName name="Predmet">#REF!</definedName>
    <definedName name="Prilohy" localSheetId="0">#REF!</definedName>
    <definedName name="Prilohy">#REF!</definedName>
    <definedName name="PROFESNI_DIL" localSheetId="0">#REF!</definedName>
    <definedName name="PROFESNI_DIL">#REF!</definedName>
    <definedName name="PS" localSheetId="0">#REF!</definedName>
    <definedName name="PS">#REF!</definedName>
    <definedName name="q">#REF!</definedName>
    <definedName name="qqq">#REF!</definedName>
    <definedName name="REKAPITULACE" localSheetId="0">#REF!</definedName>
    <definedName name="REKAPITULACE">#REF!</definedName>
    <definedName name="Sádrokartonové_konstrukce" localSheetId="0">#REF!</definedName>
    <definedName name="Sádrokartonové_konstrukce">#REF!</definedName>
    <definedName name="STAVEBNI_OBJEKT" localSheetId="0">#REF!</definedName>
    <definedName name="STAVEBNI_OBJEKT">#REF!</definedName>
    <definedName name="t" localSheetId="0">#REF!</definedName>
    <definedName name="t">#REF!</definedName>
    <definedName name="test" localSheetId="0">#REF!</definedName>
    <definedName name="test">#REF!</definedName>
    <definedName name="tg">#REF!</definedName>
    <definedName name="ttttt">#REF!</definedName>
    <definedName name="ttttttt">#REF!</definedName>
    <definedName name="tttttttttttt">#REF!</definedName>
    <definedName name="uuu">#REF!</definedName>
    <definedName name="V">#REF!</definedName>
    <definedName name="VedProjProfese">#REF!</definedName>
    <definedName name="VL">#REF!</definedName>
    <definedName name="Vodorovné_konstrukce" localSheetId="0">#REF!</definedName>
    <definedName name="Vodorovné_konstrukce">#REF!</definedName>
    <definedName name="VYPRACOVAL_01">#REF!</definedName>
    <definedName name="VYPRACOVAL_02">#REF!</definedName>
    <definedName name="VYPRACOVAL_03">#REF!</definedName>
    <definedName name="w">#REF!</definedName>
    <definedName name="www">#REF!</definedName>
    <definedName name="x">#REF!</definedName>
    <definedName name="Z">#REF!</definedName>
    <definedName name="Základy" localSheetId="0">#REF!</definedName>
    <definedName name="Základy">#REF!</definedName>
    <definedName name="Zemní_práce">#REF!</definedName>
    <definedName name="ZPRACOVATEL" localSheetId="0">#REF!</definedName>
    <definedName name="ZPRACOVATEL">#REF!</definedName>
    <definedName name="Zprava" localSheetId="0">#REF!</definedName>
    <definedName name="Zprava">#REF!</definedName>
    <definedName name="zz" localSheetId="0">#REF!</definedName>
    <definedName name="zz">#REF!</definedName>
    <definedName name="zzz" localSheetId="0">#REF!</definedName>
    <definedName name="zzz">#REF!</definedName>
    <definedName name="zzzzzzzzz" localSheetId="0">#REF!</definedName>
    <definedName name="zzzzzzzzz">#REF!</definedName>
    <definedName name="zzzzzzzzzzzzz" localSheetId="0">#REF!</definedName>
    <definedName name="zzzzzzzzzzzzz">#REF!</definedName>
    <definedName name="_xlnm.Print_Titles" localSheetId="0">'D.2.01.2c -ZT soupis KN'!$46:$46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<sst xmlns="http://schemas.openxmlformats.org/spreadsheetml/2006/main" count="310" uniqueCount="98">
  <si>
    <t>Součástí ceny jednotlivých  položek je i  roznos   do místa osazení, montáž včetně kotvení</t>
  </si>
  <si>
    <t>1</t>
  </si>
  <si>
    <t>P</t>
  </si>
  <si>
    <t>4</t>
  </si>
  <si>
    <t>ROZPOCET</t>
  </si>
  <si>
    <t>K</t>
  </si>
  <si>
    <t>ks</t>
  </si>
  <si>
    <t>144</t>
  </si>
  <si>
    <t>142</t>
  </si>
  <si>
    <t>140</t>
  </si>
  <si>
    <t>138</t>
  </si>
  <si>
    <t>136</t>
  </si>
  <si>
    <t>134</t>
  </si>
  <si>
    <t>132</t>
  </si>
  <si>
    <t>130</t>
  </si>
  <si>
    <t>128</t>
  </si>
  <si>
    <t>126</t>
  </si>
  <si>
    <t>124</t>
  </si>
  <si>
    <t>122</t>
  </si>
  <si>
    <t>96</t>
  </si>
  <si>
    <t>90</t>
  </si>
  <si>
    <t>0</t>
  </si>
  <si>
    <t>D</t>
  </si>
  <si>
    <t xml:space="preserve">D2 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</si>
  <si>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</si>
  <si>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</si>
  <si>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</si>
  <si>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</si>
  <si>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</si>
  <si>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</si>
  <si>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</si>
  <si>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</si>
  <si>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</si>
  <si>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</si>
  <si>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</si>
  <si>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</si>
  <si>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</si>
  <si>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</si>
  <si>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</si>
  <si>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</si>
  <si>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Zpracovatel:</t>
  </si>
  <si>
    <t>Zhotovitel:</t>
  </si>
  <si>
    <t>Projektant:</t>
  </si>
  <si>
    <t>KRÁLOVÉHRADECKÝ KRAJ</t>
  </si>
  <si>
    <t>Zadavatel:</t>
  </si>
  <si>
    <t>Datum:</t>
  </si>
  <si>
    <t xml:space="preserve"> </t>
  </si>
  <si>
    <t>Místo:</t>
  </si>
  <si>
    <t>Úroveň 3:</t>
  </si>
  <si>
    <t>D.2 - Dokumentace technických a technologických zařízení</t>
  </si>
  <si>
    <t>Soupis:</t>
  </si>
  <si>
    <t>SO 01 - PAVILON A</t>
  </si>
  <si>
    <t>Objekt:</t>
  </si>
  <si>
    <t>NOVOSTAVBA PAVILONU "A" _  OBLASTNÍ NEMOCNICE JIČÍN A.S.</t>
  </si>
  <si>
    <t>Stavba:</t>
  </si>
  <si>
    <t>SOUPIS DODÁVEK</t>
  </si>
  <si>
    <t>Náklady ze soupisu prací</t>
  </si>
  <si>
    <t>Kód dílu - Popis</t>
  </si>
  <si>
    <t xml:space="preserve">Na základě výběrového řešení </t>
  </si>
  <si>
    <t>REKAPITULACE ČLENĚNÍ SOUPISU DODÁVEK</t>
  </si>
  <si>
    <t>{fef95c9c-1f01-45fc-a0cf-9ea198e63c00}</t>
  </si>
  <si>
    <t>&gt;&gt;  skryté sloupce  &lt;&lt;</t>
  </si>
  <si>
    <t>D.2.01.2f - Prvotní vybavení</t>
  </si>
  <si>
    <t>D2 - Prvotní vybavení</t>
  </si>
  <si>
    <t>Prvotní vybavení</t>
  </si>
  <si>
    <t>V129</t>
  </si>
  <si>
    <t>Poznámka k položce:
viz specifikace 15033-DPS-D.2-01.2f  Kusovník_prvotní_vybavení</t>
  </si>
  <si>
    <t>V161</t>
  </si>
  <si>
    <t>Dávkovač mýdla - pákový</t>
  </si>
  <si>
    <t>V193</t>
  </si>
  <si>
    <t>Zrcadlo</t>
  </si>
  <si>
    <t>V201</t>
  </si>
  <si>
    <t>Nádoba na odpad - nášlapná</t>
  </si>
  <si>
    <t>V203</t>
  </si>
  <si>
    <t>Nádoba na odpad drátěná</t>
  </si>
  <si>
    <t>V207</t>
  </si>
  <si>
    <t xml:space="preserve">Zásobník papírových ručníků </t>
  </si>
  <si>
    <t>VT2</t>
  </si>
  <si>
    <t>Zásobník na toaletní papír</t>
  </si>
  <si>
    <t>VT3</t>
  </si>
  <si>
    <t>Drátěný koš na papírové ručníky</t>
  </si>
  <si>
    <t>VT4</t>
  </si>
  <si>
    <t>Koš odpadkový nášlapný - nerez</t>
  </si>
  <si>
    <t xml:space="preserve">Nástěnné zrcadlo </t>
  </si>
  <si>
    <t>VT5</t>
  </si>
  <si>
    <t>VT6</t>
  </si>
  <si>
    <t>Montáž dávkovače pěnového mýdla</t>
  </si>
  <si>
    <t>WC souprava plastová, bílá</t>
  </si>
  <si>
    <t>VT7</t>
  </si>
  <si>
    <t>Odpadkový koš s kolébkovým víkem, plast, bílý</t>
  </si>
  <si>
    <t>VT8</t>
  </si>
  <si>
    <t>Zásobník hygienických sáčků, plastový bílý</t>
  </si>
  <si>
    <t>VT9</t>
  </si>
  <si>
    <t>Věšák dvojitý šnek, kovový (ocel)</t>
  </si>
  <si>
    <t>VT10</t>
  </si>
  <si>
    <t>DZ1</t>
  </si>
  <si>
    <t>V129M</t>
  </si>
  <si>
    <t>Montáž dávkovače dezinfekce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</si>
</sst>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dd\.mm\.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i/>
      <sz val="7"/>
      <color rgb="FF969696"/>
      <name val="Arial CE"/>
      <family val="2"/>
    </font>
    <font>
      <sz val="7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b/>
      <sz val="8"/>
      <name val="Arial CE"/>
      <family val="2"/>
    </font>
    <font>
      <sz val="8"/>
      <color rgb="FF960000"/>
      <name val="Arial CE"/>
      <family val="2"/>
    </font>
    <font>
      <b/>
      <sz val="12"/>
      <color rgb="FF960000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969696"/>
      <name val="Arial CE"/>
      <family val="2"/>
    </font>
    <font>
      <b/>
      <sz val="14"/>
      <name val="Arial CE"/>
      <family val="2"/>
    </font>
    <font>
      <b/>
      <sz val="12"/>
      <color rgb="FF800000"/>
      <name val="Arial CE"/>
      <family val="2"/>
    </font>
    <font>
      <sz val="8"/>
      <color rgb="FF3366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8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1" xfId="20" applyBorder="1" applyAlignment="1">
      <alignment vertical="center"/>
      <protection/>
    </xf>
    <xf numFmtId="0" fontId="2" fillId="0" borderId="2" xfId="20" applyBorder="1" applyAlignment="1">
      <alignment vertical="center"/>
      <protection/>
    </xf>
    <xf numFmtId="0" fontId="2" fillId="0" borderId="3" xfId="20" applyBorder="1" applyAlignment="1">
      <alignment vertical="center"/>
      <protection/>
    </xf>
    <xf numFmtId="0" fontId="2" fillId="0" borderId="4" xfId="20" applyBorder="1" applyAlignment="1">
      <alignment vertical="center"/>
      <protection/>
    </xf>
    <xf numFmtId="0" fontId="2" fillId="0" borderId="0" xfId="20" applyAlignment="1">
      <alignment horizontal="left" vertic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4" fontId="2" fillId="0" borderId="0" xfId="20" applyNumberFormat="1" applyAlignment="1">
      <alignment vertical="center"/>
      <protection/>
    </xf>
    <xf numFmtId="164" fontId="6" fillId="0" borderId="5" xfId="20" applyNumberFormat="1" applyFont="1" applyBorder="1" applyAlignment="1">
      <alignment vertical="center"/>
      <protection/>
    </xf>
    <xf numFmtId="164" fontId="6" fillId="0" borderId="0" xfId="20" applyNumberFormat="1" applyFont="1" applyAlignment="1">
      <alignment vertical="center"/>
      <protection/>
    </xf>
    <xf numFmtId="4" fontId="5" fillId="0" borderId="0" xfId="20" applyNumberFormat="1" applyFont="1" applyAlignment="1" applyProtection="1">
      <alignment vertical="center"/>
      <protection locked="0"/>
    </xf>
    <xf numFmtId="165" fontId="5" fillId="0" borderId="0" xfId="20" applyNumberFormat="1" applyFont="1" applyAlignment="1" applyProtection="1">
      <alignment vertical="center"/>
      <protection locked="0"/>
    </xf>
    <xf numFmtId="0" fontId="5" fillId="0" borderId="7" xfId="20" applyFont="1" applyBorder="1" applyAlignment="1">
      <alignment horizontal="left" vertical="center" wrapText="1"/>
      <protection/>
    </xf>
    <xf numFmtId="4" fontId="5" fillId="0" borderId="8" xfId="20" applyNumberFormat="1" applyFont="1" applyBorder="1" applyAlignment="1">
      <alignment vertical="center"/>
      <protection/>
    </xf>
    <xf numFmtId="4" fontId="5" fillId="2" borderId="8" xfId="20" applyNumberFormat="1" applyFont="1" applyFill="1" applyBorder="1" applyAlignment="1" applyProtection="1">
      <alignment vertical="center"/>
      <protection locked="0"/>
    </xf>
    <xf numFmtId="165" fontId="5" fillId="0" borderId="8" xfId="20" applyNumberFormat="1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left" vertical="center" wrapText="1"/>
      <protection/>
    </xf>
    <xf numFmtId="49" fontId="5" fillId="0" borderId="8" xfId="20" applyNumberFormat="1" applyFont="1" applyBorder="1" applyAlignment="1">
      <alignment horizontal="left" vertical="center" wrapText="1"/>
      <protection/>
    </xf>
    <xf numFmtId="0" fontId="5" fillId="0" borderId="8" xfId="20" applyFont="1" applyBorder="1" applyAlignment="1">
      <alignment horizontal="center" vertical="center"/>
      <protection/>
    </xf>
    <xf numFmtId="0" fontId="2" fillId="0" borderId="0" xfId="20" applyAlignment="1" applyProtection="1">
      <alignment vertical="center"/>
      <protection locked="0"/>
    </xf>
    <xf numFmtId="0" fontId="7" fillId="0" borderId="0" xfId="20" applyFont="1">
      <alignment/>
      <protection/>
    </xf>
    <xf numFmtId="4" fontId="7" fillId="0" borderId="0" xfId="20" applyNumberFormat="1" applyFont="1" applyAlignment="1">
      <alignment vertical="center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center"/>
      <protection/>
    </xf>
    <xf numFmtId="164" fontId="7" fillId="0" borderId="5" xfId="20" applyNumberFormat="1" applyFont="1" applyBorder="1">
      <alignment/>
      <protection/>
    </xf>
    <xf numFmtId="164" fontId="7" fillId="0" borderId="0" xfId="20" applyNumberFormat="1" applyFont="1">
      <alignment/>
      <protection/>
    </xf>
    <xf numFmtId="4" fontId="8" fillId="0" borderId="0" xfId="20" applyNumberFormat="1" applyFont="1">
      <alignment/>
      <protection/>
    </xf>
    <xf numFmtId="0" fontId="7" fillId="0" borderId="6" xfId="20" applyFont="1" applyBorder="1">
      <alignment/>
      <protection/>
    </xf>
    <xf numFmtId="0" fontId="8" fillId="0" borderId="0" xfId="20" applyFont="1" applyAlignment="1">
      <alignment horizontal="left"/>
      <protection/>
    </xf>
    <xf numFmtId="0" fontId="7" fillId="0" borderId="1" xfId="20" applyFont="1" applyBorder="1">
      <alignment/>
      <protection/>
    </xf>
    <xf numFmtId="4" fontId="9" fillId="0" borderId="0" xfId="20" applyNumberFormat="1" applyFont="1" applyAlignment="1">
      <alignment vertical="center"/>
      <protection/>
    </xf>
    <xf numFmtId="164" fontId="10" fillId="0" borderId="9" xfId="20" applyNumberFormat="1" applyFont="1" applyBorder="1">
      <alignment/>
      <protection/>
    </xf>
    <xf numFmtId="0" fontId="2" fillId="0" borderId="10" xfId="20" applyBorder="1" applyAlignment="1">
      <alignment vertical="center"/>
      <protection/>
    </xf>
    <xf numFmtId="164" fontId="10" fillId="0" borderId="10" xfId="20" applyNumberFormat="1" applyFont="1" applyBorder="1">
      <alignment/>
      <protection/>
    </xf>
    <xf numFmtId="4" fontId="11" fillId="0" borderId="0" xfId="20" applyNumberFormat="1" applyFont="1">
      <alignment/>
      <protection/>
    </xf>
    <xf numFmtId="0" fontId="11" fillId="0" borderId="0" xfId="20" applyFont="1" applyAlignment="1">
      <alignment horizontal="left" vertical="center"/>
      <protection/>
    </xf>
    <xf numFmtId="0" fontId="2" fillId="0" borderId="0" xfId="20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3" borderId="13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horizontal="center" vertical="center" wrapText="1"/>
      <protection/>
    </xf>
    <xf numFmtId="0" fontId="2" fillId="0" borderId="1" xfId="20" applyBorder="1" applyAlignment="1">
      <alignment horizontal="center" vertical="center" wrapText="1"/>
      <protection/>
    </xf>
    <xf numFmtId="0" fontId="12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166" fontId="12" fillId="0" borderId="0" xfId="20" applyNumberFormat="1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2" fillId="0" borderId="6" xfId="20" applyBorder="1">
      <alignment/>
      <protection/>
    </xf>
    <xf numFmtId="0" fontId="2" fillId="0" borderId="1" xfId="20" applyBorder="1">
      <alignment/>
      <protection/>
    </xf>
    <xf numFmtId="0" fontId="16" fillId="0" borderId="0" xfId="20" applyFont="1" applyAlignment="1">
      <alignment horizontal="left" vertical="center"/>
      <protection/>
    </xf>
    <xf numFmtId="0" fontId="2" fillId="0" borderId="15" xfId="20" applyBorder="1" applyAlignment="1">
      <alignment vertical="center"/>
      <protection/>
    </xf>
    <xf numFmtId="0" fontId="2" fillId="0" borderId="16" xfId="20" applyBorder="1" applyAlignment="1">
      <alignment vertical="center"/>
      <protection/>
    </xf>
    <xf numFmtId="0" fontId="2" fillId="0" borderId="17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4" fontId="8" fillId="0" borderId="0" xfId="20" applyNumberFormat="1" applyFont="1" applyAlignment="1">
      <alignment vertical="center"/>
      <protection/>
    </xf>
    <xf numFmtId="0" fontId="8" fillId="0" borderId="6" xfId="20" applyFont="1" applyBorder="1" applyAlignment="1">
      <alignment vertical="center"/>
      <protection/>
    </xf>
    <xf numFmtId="4" fontId="8" fillId="0" borderId="18" xfId="20" applyNumberFormat="1" applyFont="1" applyBorder="1" applyAlignment="1">
      <alignment vertical="center"/>
      <protection/>
    </xf>
    <xf numFmtId="0" fontId="8" fillId="0" borderId="18" xfId="20" applyFont="1" applyBorder="1" applyAlignment="1">
      <alignment vertical="center"/>
      <protection/>
    </xf>
    <xf numFmtId="0" fontId="8" fillId="0" borderId="18" xfId="20" applyFont="1" applyBorder="1" applyAlignment="1">
      <alignment horizontal="left" vertical="center"/>
      <protection/>
    </xf>
    <xf numFmtId="0" fontId="8" fillId="0" borderId="1" xfId="20" applyFont="1" applyBorder="1" applyAlignment="1">
      <alignment vertical="center"/>
      <protection/>
    </xf>
    <xf numFmtId="4" fontId="11" fillId="0" borderId="0" xfId="20" applyNumberFormat="1" applyFont="1" applyAlignment="1">
      <alignment vertical="center"/>
      <protection/>
    </xf>
    <xf numFmtId="0" fontId="17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right" vertical="center"/>
      <protection/>
    </xf>
    <xf numFmtId="0" fontId="2" fillId="3" borderId="6" xfId="20" applyFill="1" applyBorder="1" applyAlignment="1">
      <alignment vertical="center"/>
      <protection/>
    </xf>
    <xf numFmtId="0" fontId="5" fillId="3" borderId="0" xfId="20" applyFont="1" applyFill="1" applyAlignment="1">
      <alignment horizontal="right" vertical="center"/>
      <protection/>
    </xf>
    <xf numFmtId="0" fontId="2" fillId="3" borderId="0" xfId="20" applyFill="1" applyAlignment="1">
      <alignment vertical="center"/>
      <protection/>
    </xf>
    <xf numFmtId="0" fontId="5" fillId="3" borderId="0" xfId="20" applyFont="1" applyFill="1" applyAlignment="1">
      <alignment horizontal="left" vertical="center"/>
      <protection/>
    </xf>
    <xf numFmtId="0" fontId="12" fillId="4" borderId="0" xfId="20" applyFont="1" applyFill="1" applyAlignment="1" applyProtection="1">
      <alignment horizontal="left" vertical="center"/>
      <protection locked="0"/>
    </xf>
    <xf numFmtId="166" fontId="12" fillId="4" borderId="0" xfId="20" applyNumberFormat="1" applyFont="1" applyFill="1" applyAlignment="1" applyProtection="1">
      <alignment horizontal="left" vertical="center"/>
      <protection locked="0"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13" fillId="0" borderId="0" xfId="20" applyFont="1" applyAlignment="1">
      <alignment horizontal="left" vertical="center" wrapText="1"/>
      <protection/>
    </xf>
    <xf numFmtId="0" fontId="2" fillId="0" borderId="0" xfId="20">
      <alignment/>
      <protection/>
    </xf>
    <xf numFmtId="0" fontId="15" fillId="0" borderId="0" xfId="20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14" fillId="0" borderId="0" xfId="20" applyFont="1" applyAlignment="1">
      <alignment horizontal="left" vertical="center" wrapText="1"/>
      <protection/>
    </xf>
    <xf numFmtId="0" fontId="18" fillId="5" borderId="0" xfId="20" applyFont="1" applyFill="1" applyAlignment="1">
      <alignment horizontal="center" vertical="center"/>
      <protection/>
    </xf>
    <xf numFmtId="0" fontId="13" fillId="0" borderId="0" xfId="20" applyFont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C624-ED9D-4D99-AA92-114DCF25B003}">
  <sheetPr>
    <pageSetUpPr fitToPage="1"/>
  </sheetPr>
  <dimension ref="A2:BM85"/>
  <sheetViews>
    <sheetView showGridLines="0" tabSelected="1" workbookViewId="0" topLeftCell="A1">
      <selection activeCell="E7" sqref="E7:H7"/>
    </sheetView>
  </sheetViews>
  <sheetFormatPr defaultColWidth="8.7109375" defaultRowHeight="15"/>
  <cols>
    <col min="1" max="1" width="6.8515625" style="1" customWidth="1"/>
    <col min="2" max="2" width="3.00390625" style="1" customWidth="1"/>
    <col min="3" max="3" width="4.57421875" style="1" customWidth="1"/>
    <col min="4" max="4" width="3.57421875" style="1" customWidth="1"/>
    <col min="5" max="5" width="13.8515625" style="1" customWidth="1"/>
    <col min="6" max="6" width="82.421875" style="1" customWidth="1"/>
    <col min="7" max="7" width="5.7109375" style="1" customWidth="1"/>
    <col min="8" max="8" width="9.28125" style="1" customWidth="1"/>
    <col min="9" max="10" width="16.421875" style="1" customWidth="1"/>
    <col min="11" max="11" width="1.57421875" style="1" customWidth="1"/>
    <col min="12" max="12" width="12.140625" style="1" customWidth="1"/>
    <col min="13" max="14" width="16.421875" style="1" customWidth="1"/>
    <col min="15" max="20" width="11.421875" style="1" hidden="1" customWidth="1"/>
    <col min="21" max="21" width="13.421875" style="1" hidden="1" customWidth="1"/>
    <col min="22" max="22" width="10.140625" style="1" customWidth="1"/>
    <col min="23" max="23" width="13.421875" style="1" customWidth="1"/>
    <col min="24" max="24" width="10.140625" style="1" customWidth="1"/>
    <col min="25" max="25" width="12.28125" style="1" customWidth="1"/>
    <col min="26" max="26" width="9.00390625" style="1" customWidth="1"/>
    <col min="27" max="27" width="12.28125" style="1" customWidth="1"/>
    <col min="28" max="28" width="13.421875" style="1" customWidth="1"/>
    <col min="29" max="29" width="9.00390625" style="1" customWidth="1"/>
    <col min="30" max="30" width="12.28125" style="1" customWidth="1"/>
    <col min="31" max="31" width="13.421875" style="1" customWidth="1"/>
    <col min="32" max="16384" width="8.7109375" style="1" customWidth="1"/>
  </cols>
  <sheetData>
    <row r="1" ht="12"/>
    <row r="2" spans="12:46" ht="37.15" customHeight="1">
      <c r="L2" s="86" t="s">
        <v>61</v>
      </c>
      <c r="M2" s="86"/>
      <c r="N2" s="86"/>
      <c r="O2" s="86"/>
      <c r="P2" s="86"/>
      <c r="Q2" s="86"/>
      <c r="R2" s="86"/>
      <c r="S2" s="86"/>
      <c r="T2" s="86"/>
      <c r="U2" s="86"/>
      <c r="V2" s="86"/>
      <c r="AT2" s="7" t="s">
        <v>60</v>
      </c>
    </row>
    <row r="3" spans="2:11" s="2" customFormat="1" ht="7.15" customHeight="1">
      <c r="B3" s="61"/>
      <c r="C3" s="60"/>
      <c r="D3" s="60"/>
      <c r="E3" s="60"/>
      <c r="F3" s="60"/>
      <c r="G3" s="60"/>
      <c r="H3" s="60"/>
      <c r="I3" s="60"/>
      <c r="J3" s="60"/>
      <c r="K3" s="59"/>
    </row>
    <row r="4" spans="2:11" s="2" customFormat="1" ht="25.15" customHeight="1">
      <c r="B4" s="3"/>
      <c r="C4" s="58" t="s">
        <v>59</v>
      </c>
      <c r="K4" s="9"/>
    </row>
    <row r="5" spans="2:11" s="2" customFormat="1" ht="7.15" customHeight="1">
      <c r="B5" s="3"/>
      <c r="K5" s="9"/>
    </row>
    <row r="6" spans="2:11" s="2" customFormat="1" ht="12" customHeight="1">
      <c r="B6" s="3"/>
      <c r="C6" s="52" t="s">
        <v>54</v>
      </c>
      <c r="K6" s="9"/>
    </row>
    <row r="7" spans="2:11" s="2" customFormat="1" ht="16.5" customHeight="1">
      <c r="B7" s="3"/>
      <c r="E7" s="81" t="s">
        <v>53</v>
      </c>
      <c r="F7" s="87"/>
      <c r="G7" s="87"/>
      <c r="H7" s="87"/>
      <c r="K7" s="9"/>
    </row>
    <row r="8" spans="2:11" ht="12" customHeight="1">
      <c r="B8" s="57"/>
      <c r="C8" s="52" t="s">
        <v>52</v>
      </c>
      <c r="K8" s="56"/>
    </row>
    <row r="9" spans="2:11" ht="16.5" customHeight="1">
      <c r="B9" s="57"/>
      <c r="E9" s="81" t="s">
        <v>51</v>
      </c>
      <c r="F9" s="82"/>
      <c r="G9" s="82"/>
      <c r="H9" s="82"/>
      <c r="K9" s="56"/>
    </row>
    <row r="10" spans="2:11" ht="12" customHeight="1">
      <c r="B10" s="57"/>
      <c r="C10" s="52" t="s">
        <v>50</v>
      </c>
      <c r="K10" s="56"/>
    </row>
    <row r="11" spans="2:11" s="2" customFormat="1" ht="16.5" customHeight="1">
      <c r="B11" s="3"/>
      <c r="E11" s="83" t="s">
        <v>49</v>
      </c>
      <c r="F11" s="84"/>
      <c r="G11" s="84"/>
      <c r="H11" s="84"/>
      <c r="K11" s="9"/>
    </row>
    <row r="12" spans="2:11" s="2" customFormat="1" ht="12" customHeight="1">
      <c r="B12" s="3"/>
      <c r="C12" s="52" t="s">
        <v>48</v>
      </c>
      <c r="K12" s="9"/>
    </row>
    <row r="13" spans="2:11" s="2" customFormat="1" ht="16.5" customHeight="1">
      <c r="B13" s="3"/>
      <c r="E13" s="85" t="s">
        <v>62</v>
      </c>
      <c r="F13" s="84"/>
      <c r="G13" s="84"/>
      <c r="H13" s="84"/>
      <c r="K13" s="9"/>
    </row>
    <row r="14" spans="2:11" s="2" customFormat="1" ht="7.15" customHeight="1">
      <c r="B14" s="3"/>
      <c r="K14" s="9"/>
    </row>
    <row r="15" spans="2:14" s="2" customFormat="1" ht="12" customHeight="1">
      <c r="B15" s="3"/>
      <c r="C15" s="52" t="s">
        <v>47</v>
      </c>
      <c r="F15" s="53" t="s">
        <v>46</v>
      </c>
      <c r="I15" s="52" t="s">
        <v>45</v>
      </c>
      <c r="J15" s="77"/>
      <c r="K15" s="9"/>
      <c r="M15" s="52"/>
      <c r="N15" s="54"/>
    </row>
    <row r="16" spans="2:11" s="2" customFormat="1" ht="7.15" customHeight="1">
      <c r="B16" s="3"/>
      <c r="K16" s="9"/>
    </row>
    <row r="17" spans="2:14" s="2" customFormat="1" ht="40.15" customHeight="1">
      <c r="B17" s="3"/>
      <c r="C17" s="52" t="s">
        <v>44</v>
      </c>
      <c r="F17" s="53" t="s">
        <v>43</v>
      </c>
      <c r="I17" s="52" t="s">
        <v>42</v>
      </c>
      <c r="J17" s="51"/>
      <c r="K17" s="9"/>
      <c r="M17" s="52"/>
      <c r="N17" s="51"/>
    </row>
    <row r="18" spans="2:14" s="2" customFormat="1" ht="15.4" customHeight="1">
      <c r="B18" s="3"/>
      <c r="C18" s="52" t="s">
        <v>41</v>
      </c>
      <c r="F18" s="76" t="s">
        <v>58</v>
      </c>
      <c r="I18" s="52" t="s">
        <v>40</v>
      </c>
      <c r="J18" s="51"/>
      <c r="K18" s="9"/>
      <c r="M18" s="52"/>
      <c r="N18" s="51"/>
    </row>
    <row r="19" spans="2:11" s="2" customFormat="1" ht="10.5" customHeight="1">
      <c r="B19" s="3"/>
      <c r="K19" s="9"/>
    </row>
    <row r="20" spans="2:14" s="2" customFormat="1" ht="29.25" customHeight="1">
      <c r="B20" s="3"/>
      <c r="C20" s="75" t="s">
        <v>57</v>
      </c>
      <c r="D20" s="74"/>
      <c r="E20" s="74"/>
      <c r="F20" s="74"/>
      <c r="G20" s="74"/>
      <c r="H20" s="74"/>
      <c r="I20" s="74"/>
      <c r="J20" s="73" t="s">
        <v>32</v>
      </c>
      <c r="K20" s="72"/>
      <c r="N20" s="71"/>
    </row>
    <row r="21" spans="2:11" s="2" customFormat="1" ht="10.5" customHeight="1">
      <c r="B21" s="3"/>
      <c r="K21" s="9"/>
    </row>
    <row r="22" spans="2:47" s="2" customFormat="1" ht="22.9" customHeight="1">
      <c r="B22" s="3"/>
      <c r="C22" s="70" t="s">
        <v>56</v>
      </c>
      <c r="J22" s="69">
        <f>J47</f>
        <v>0</v>
      </c>
      <c r="K22" s="9"/>
      <c r="N22" s="69"/>
      <c r="AU22" s="7" t="s">
        <v>24</v>
      </c>
    </row>
    <row r="23" spans="2:14" s="62" customFormat="1" ht="25.15" customHeight="1">
      <c r="B23" s="68"/>
      <c r="D23" s="67" t="s">
        <v>63</v>
      </c>
      <c r="E23" s="66"/>
      <c r="F23" s="66"/>
      <c r="G23" s="66"/>
      <c r="H23" s="66"/>
      <c r="I23" s="66"/>
      <c r="J23" s="65">
        <f>J48</f>
        <v>0</v>
      </c>
      <c r="K23" s="64"/>
      <c r="N23" s="63"/>
    </row>
    <row r="24" spans="2:11" s="2" customFormat="1" ht="21.75" customHeight="1">
      <c r="B24" s="3"/>
      <c r="K24" s="9"/>
    </row>
    <row r="25" spans="2:11" s="2" customFormat="1" ht="7.15" customHeight="1">
      <c r="B25" s="6"/>
      <c r="C25" s="5"/>
      <c r="D25" s="5"/>
      <c r="E25" s="5"/>
      <c r="F25" s="5"/>
      <c r="G25" s="5"/>
      <c r="H25" s="5"/>
      <c r="I25" s="5"/>
      <c r="J25" s="5"/>
      <c r="K25" s="4"/>
    </row>
    <row r="26" ht="15">
      <c r="K26" s="56"/>
    </row>
    <row r="27" ht="15">
      <c r="K27" s="56"/>
    </row>
    <row r="28" ht="15">
      <c r="K28" s="56"/>
    </row>
    <row r="29" spans="2:11" s="2" customFormat="1" ht="7.15" customHeight="1">
      <c r="B29" s="61"/>
      <c r="C29" s="60"/>
      <c r="D29" s="60"/>
      <c r="E29" s="60"/>
      <c r="F29" s="60"/>
      <c r="G29" s="60"/>
      <c r="H29" s="60"/>
      <c r="I29" s="60"/>
      <c r="J29" s="60"/>
      <c r="K29" s="59"/>
    </row>
    <row r="30" spans="2:11" s="2" customFormat="1" ht="25.15" customHeight="1">
      <c r="B30" s="3"/>
      <c r="C30" s="58" t="s">
        <v>55</v>
      </c>
      <c r="K30" s="9"/>
    </row>
    <row r="31" spans="2:11" s="2" customFormat="1" ht="7.15" customHeight="1">
      <c r="B31" s="3"/>
      <c r="K31" s="9"/>
    </row>
    <row r="32" spans="2:11" s="2" customFormat="1" ht="12" customHeight="1">
      <c r="B32" s="3"/>
      <c r="C32" s="52" t="s">
        <v>54</v>
      </c>
      <c r="K32" s="9"/>
    </row>
    <row r="33" spans="2:11" s="2" customFormat="1" ht="16.5" customHeight="1">
      <c r="B33" s="3"/>
      <c r="E33" s="81" t="s">
        <v>53</v>
      </c>
      <c r="F33" s="87"/>
      <c r="G33" s="87"/>
      <c r="H33" s="87"/>
      <c r="K33" s="9"/>
    </row>
    <row r="34" spans="2:11" ht="12" customHeight="1">
      <c r="B34" s="57"/>
      <c r="C34" s="52" t="s">
        <v>52</v>
      </c>
      <c r="K34" s="56"/>
    </row>
    <row r="35" spans="2:11" ht="16.5" customHeight="1">
      <c r="B35" s="57"/>
      <c r="E35" s="81" t="s">
        <v>51</v>
      </c>
      <c r="F35" s="82"/>
      <c r="G35" s="82"/>
      <c r="H35" s="82"/>
      <c r="K35" s="56"/>
    </row>
    <row r="36" spans="2:11" ht="12" customHeight="1">
      <c r="B36" s="57"/>
      <c r="C36" s="52" t="s">
        <v>50</v>
      </c>
      <c r="K36" s="56"/>
    </row>
    <row r="37" spans="2:11" s="2" customFormat="1" ht="16.5" customHeight="1">
      <c r="B37" s="3"/>
      <c r="E37" s="83" t="s">
        <v>49</v>
      </c>
      <c r="F37" s="84"/>
      <c r="G37" s="84"/>
      <c r="H37" s="84"/>
      <c r="K37" s="9"/>
    </row>
    <row r="38" spans="2:11" s="2" customFormat="1" ht="12" customHeight="1">
      <c r="B38" s="3"/>
      <c r="C38" s="52" t="s">
        <v>48</v>
      </c>
      <c r="K38" s="9"/>
    </row>
    <row r="39" spans="2:11" s="2" customFormat="1" ht="16.5" customHeight="1">
      <c r="B39" s="3"/>
      <c r="E39" s="85" t="s">
        <v>62</v>
      </c>
      <c r="F39" s="84"/>
      <c r="G39" s="84"/>
      <c r="H39" s="84"/>
      <c r="K39" s="9"/>
    </row>
    <row r="40" spans="2:11" s="2" customFormat="1" ht="7.15" customHeight="1">
      <c r="B40" s="3"/>
      <c r="K40" s="9"/>
    </row>
    <row r="41" spans="2:14" s="2" customFormat="1" ht="12" customHeight="1">
      <c r="B41" s="3"/>
      <c r="C41" s="52" t="s">
        <v>47</v>
      </c>
      <c r="F41" s="53" t="s">
        <v>46</v>
      </c>
      <c r="I41" s="52" t="s">
        <v>45</v>
      </c>
      <c r="J41" s="54"/>
      <c r="K41" s="9"/>
      <c r="M41" s="52"/>
      <c r="N41" s="54"/>
    </row>
    <row r="42" spans="2:11" s="2" customFormat="1" ht="7.15" customHeight="1">
      <c r="B42" s="3"/>
      <c r="K42" s="9"/>
    </row>
    <row r="43" spans="2:14" s="2" customFormat="1" ht="40.15" customHeight="1">
      <c r="B43" s="3"/>
      <c r="C43" s="52" t="s">
        <v>44</v>
      </c>
      <c r="F43" s="53" t="s">
        <v>43</v>
      </c>
      <c r="I43" s="52" t="s">
        <v>42</v>
      </c>
      <c r="J43" s="51"/>
      <c r="K43" s="9"/>
      <c r="M43" s="52"/>
      <c r="N43" s="51"/>
    </row>
    <row r="44" spans="2:14" s="2" customFormat="1" ht="15.4" customHeight="1">
      <c r="B44" s="3"/>
      <c r="C44" s="52" t="s">
        <v>41</v>
      </c>
      <c r="F44" s="53" t="str">
        <f>F18</f>
        <v xml:space="preserve">Na základě výběrového řešení </v>
      </c>
      <c r="I44" s="52" t="s">
        <v>40</v>
      </c>
      <c r="J44" s="51"/>
      <c r="K44" s="9"/>
      <c r="M44" s="52"/>
      <c r="N44" s="51"/>
    </row>
    <row r="45" spans="2:11" s="2" customFormat="1" ht="10.5" customHeight="1">
      <c r="B45" s="3"/>
      <c r="K45" s="9"/>
    </row>
    <row r="46" spans="2:20" s="43" customFormat="1" ht="29.25" customHeight="1">
      <c r="B46" s="50"/>
      <c r="C46" s="49" t="s">
        <v>39</v>
      </c>
      <c r="D46" s="48" t="s">
        <v>38</v>
      </c>
      <c r="E46" s="48" t="s">
        <v>37</v>
      </c>
      <c r="F46" s="48" t="s">
        <v>36</v>
      </c>
      <c r="G46" s="48" t="s">
        <v>35</v>
      </c>
      <c r="H46" s="48" t="s">
        <v>34</v>
      </c>
      <c r="I46" s="48" t="s">
        <v>33</v>
      </c>
      <c r="J46" s="48" t="s">
        <v>32</v>
      </c>
      <c r="K46" s="47"/>
      <c r="L46" s="46"/>
      <c r="M46" s="46"/>
      <c r="N46" s="46"/>
      <c r="O46" s="45" t="s">
        <v>31</v>
      </c>
      <c r="P46" s="45" t="s">
        <v>30</v>
      </c>
      <c r="Q46" s="45" t="s">
        <v>29</v>
      </c>
      <c r="R46" s="45" t="s">
        <v>28</v>
      </c>
      <c r="S46" s="45" t="s">
        <v>27</v>
      </c>
      <c r="T46" s="44" t="s">
        <v>26</v>
      </c>
    </row>
    <row r="47" spans="2:63" s="2" customFormat="1" ht="22.9" customHeight="1">
      <c r="B47" s="3"/>
      <c r="C47" s="42" t="s">
        <v>25</v>
      </c>
      <c r="J47" s="41">
        <f>J48</f>
        <v>0</v>
      </c>
      <c r="K47" s="9"/>
      <c r="N47" s="41"/>
      <c r="O47" s="39"/>
      <c r="P47" s="40">
        <f>P48</f>
        <v>0</v>
      </c>
      <c r="Q47" s="39"/>
      <c r="R47" s="40">
        <f>R48</f>
        <v>0</v>
      </c>
      <c r="S47" s="39"/>
      <c r="T47" s="38">
        <f>T48</f>
        <v>0</v>
      </c>
      <c r="AT47" s="7" t="s">
        <v>22</v>
      </c>
      <c r="AU47" s="7" t="s">
        <v>24</v>
      </c>
      <c r="BK47" s="37">
        <f>BK48</f>
        <v>0</v>
      </c>
    </row>
    <row r="48" spans="2:63" s="27" customFormat="1" ht="25.9" customHeight="1">
      <c r="B48" s="36"/>
      <c r="D48" s="29"/>
      <c r="E48" s="35" t="s">
        <v>23</v>
      </c>
      <c r="F48" s="35" t="s">
        <v>64</v>
      </c>
      <c r="J48" s="33">
        <f>SUM(J49:J84)</f>
        <v>0</v>
      </c>
      <c r="K48" s="34"/>
      <c r="N48" s="33"/>
      <c r="P48" s="32">
        <f>SUM(P49:P84)</f>
        <v>0</v>
      </c>
      <c r="R48" s="32">
        <f>SUM(R49:R84)</f>
        <v>0</v>
      </c>
      <c r="T48" s="31">
        <f>SUM(T49:T84)</f>
        <v>0</v>
      </c>
      <c r="AR48" s="29" t="s">
        <v>1</v>
      </c>
      <c r="AT48" s="30" t="s">
        <v>22</v>
      </c>
      <c r="AU48" s="30" t="s">
        <v>21</v>
      </c>
      <c r="AY48" s="29" t="s">
        <v>4</v>
      </c>
      <c r="BK48" s="28">
        <f>SUM(BK49:BK84)</f>
        <v>0</v>
      </c>
    </row>
    <row r="49" spans="2:65" s="2" customFormat="1" ht="16.5" customHeight="1">
      <c r="B49" s="3"/>
      <c r="C49" s="25">
        <v>1</v>
      </c>
      <c r="D49" s="25" t="s">
        <v>5</v>
      </c>
      <c r="E49" s="24" t="s">
        <v>65</v>
      </c>
      <c r="F49" s="23" t="s">
        <v>97</v>
      </c>
      <c r="G49" s="22" t="s">
        <v>6</v>
      </c>
      <c r="H49" s="21">
        <v>63</v>
      </c>
      <c r="I49" s="20">
        <v>0</v>
      </c>
      <c r="J49" s="19">
        <f>H49*I49</f>
        <v>0</v>
      </c>
      <c r="K49" s="18"/>
      <c r="L49" s="17"/>
      <c r="M49" s="16"/>
      <c r="N49" s="16"/>
      <c r="O49" s="15">
        <v>0</v>
      </c>
      <c r="P49" s="15">
        <f>O49*H49</f>
        <v>0</v>
      </c>
      <c r="Q49" s="15">
        <v>0</v>
      </c>
      <c r="R49" s="15">
        <f>Q49*H49</f>
        <v>0</v>
      </c>
      <c r="S49" s="15">
        <v>0</v>
      </c>
      <c r="T49" s="14">
        <f>S49*H49</f>
        <v>0</v>
      </c>
      <c r="AR49" s="12" t="s">
        <v>3</v>
      </c>
      <c r="AT49" s="12" t="s">
        <v>5</v>
      </c>
      <c r="AU49" s="12" t="s">
        <v>1</v>
      </c>
      <c r="AY49" s="7" t="s">
        <v>4</v>
      </c>
      <c r="BE49" s="13">
        <f>IF(N49="základní",J49,0)</f>
        <v>0</v>
      </c>
      <c r="BF49" s="13">
        <f>IF(N49="snížená",J49,0)</f>
        <v>0</v>
      </c>
      <c r="BG49" s="13">
        <f>IF(N49="zákl. přenesená",J49,0)</f>
        <v>0</v>
      </c>
      <c r="BH49" s="13">
        <f>IF(N49="sníž. přenesená",J49,0)</f>
        <v>0</v>
      </c>
      <c r="BI49" s="13">
        <f>IF(N49="nulová",J49,0)</f>
        <v>0</v>
      </c>
      <c r="BJ49" s="7" t="s">
        <v>1</v>
      </c>
      <c r="BK49" s="13">
        <f>ROUND(I49*H49,2)</f>
        <v>0</v>
      </c>
      <c r="BL49" s="7" t="s">
        <v>3</v>
      </c>
      <c r="BM49" s="12" t="s">
        <v>20</v>
      </c>
    </row>
    <row r="50" spans="2:47" s="2" customFormat="1" ht="19.5">
      <c r="B50" s="3"/>
      <c r="C50" s="78"/>
      <c r="D50" s="11"/>
      <c r="E50" s="78"/>
      <c r="F50" s="10" t="s">
        <v>66</v>
      </c>
      <c r="G50" s="78"/>
      <c r="H50" s="78"/>
      <c r="I50" s="26"/>
      <c r="J50" s="78"/>
      <c r="K50" s="9"/>
      <c r="T50" s="8"/>
      <c r="AT50" s="7" t="s">
        <v>2</v>
      </c>
      <c r="AU50" s="7" t="s">
        <v>1</v>
      </c>
    </row>
    <row r="51" spans="2:65" s="2" customFormat="1" ht="16.5" customHeight="1">
      <c r="B51" s="3"/>
      <c r="C51" s="25">
        <v>2</v>
      </c>
      <c r="D51" s="25" t="s">
        <v>5</v>
      </c>
      <c r="E51" s="24" t="s">
        <v>67</v>
      </c>
      <c r="F51" s="23" t="s">
        <v>68</v>
      </c>
      <c r="G51" s="22" t="s">
        <v>6</v>
      </c>
      <c r="H51" s="21">
        <v>20</v>
      </c>
      <c r="I51" s="20">
        <v>0</v>
      </c>
      <c r="J51" s="19">
        <f>H51*I51</f>
        <v>0</v>
      </c>
      <c r="K51" s="18"/>
      <c r="L51" s="17"/>
      <c r="M51" s="16"/>
      <c r="N51" s="16"/>
      <c r="O51" s="15">
        <v>0</v>
      </c>
      <c r="P51" s="15">
        <f>O51*H51</f>
        <v>0</v>
      </c>
      <c r="Q51" s="15">
        <v>0</v>
      </c>
      <c r="R51" s="15">
        <f>Q51*H51</f>
        <v>0</v>
      </c>
      <c r="S51" s="15">
        <v>0</v>
      </c>
      <c r="T51" s="14">
        <f>S51*H51</f>
        <v>0</v>
      </c>
      <c r="AR51" s="12" t="s">
        <v>3</v>
      </c>
      <c r="AT51" s="12" t="s">
        <v>5</v>
      </c>
      <c r="AU51" s="12" t="s">
        <v>1</v>
      </c>
      <c r="AY51" s="7" t="s">
        <v>4</v>
      </c>
      <c r="BE51" s="13">
        <f>IF(N51="základní",J51,0)</f>
        <v>0</v>
      </c>
      <c r="BF51" s="13">
        <f>IF(N51="snížená",J51,0)</f>
        <v>0</v>
      </c>
      <c r="BG51" s="13">
        <f>IF(N51="zákl. přenesená",J51,0)</f>
        <v>0</v>
      </c>
      <c r="BH51" s="13">
        <f>IF(N51="sníž. přenesená",J51,0)</f>
        <v>0</v>
      </c>
      <c r="BI51" s="13">
        <f>IF(N51="nulová",J51,0)</f>
        <v>0</v>
      </c>
      <c r="BJ51" s="7" t="s">
        <v>1</v>
      </c>
      <c r="BK51" s="13">
        <f>ROUND(I51*H51,2)</f>
        <v>0</v>
      </c>
      <c r="BL51" s="7" t="s">
        <v>3</v>
      </c>
      <c r="BM51" s="12" t="s">
        <v>19</v>
      </c>
    </row>
    <row r="52" spans="2:47" s="2" customFormat="1" ht="19.5">
      <c r="B52" s="3"/>
      <c r="C52" s="78"/>
      <c r="D52" s="11"/>
      <c r="E52" s="78"/>
      <c r="F52" s="10" t="s">
        <v>66</v>
      </c>
      <c r="G52" s="78"/>
      <c r="H52" s="78"/>
      <c r="I52" s="26"/>
      <c r="J52" s="78"/>
      <c r="K52" s="9"/>
      <c r="T52" s="8"/>
      <c r="AT52" s="7" t="s">
        <v>2</v>
      </c>
      <c r="AU52" s="7" t="s">
        <v>1</v>
      </c>
    </row>
    <row r="53" spans="2:65" s="2" customFormat="1" ht="17.45" customHeight="1">
      <c r="B53" s="3"/>
      <c r="C53" s="25">
        <v>3</v>
      </c>
      <c r="D53" s="25" t="s">
        <v>5</v>
      </c>
      <c r="E53" s="24" t="s">
        <v>69</v>
      </c>
      <c r="F53" s="23" t="s">
        <v>70</v>
      </c>
      <c r="G53" s="22" t="s">
        <v>6</v>
      </c>
      <c r="H53" s="21">
        <v>1</v>
      </c>
      <c r="I53" s="20">
        <v>0</v>
      </c>
      <c r="J53" s="19">
        <f>H53*I53</f>
        <v>0</v>
      </c>
      <c r="K53" s="18"/>
      <c r="L53" s="17"/>
      <c r="M53" s="16"/>
      <c r="N53" s="16"/>
      <c r="O53" s="15">
        <v>0</v>
      </c>
      <c r="P53" s="15">
        <f>O53*H53</f>
        <v>0</v>
      </c>
      <c r="Q53" s="15">
        <v>0</v>
      </c>
      <c r="R53" s="15">
        <f>Q53*H53</f>
        <v>0</v>
      </c>
      <c r="S53" s="15">
        <v>0</v>
      </c>
      <c r="T53" s="14">
        <f>S53*H53</f>
        <v>0</v>
      </c>
      <c r="AR53" s="12" t="s">
        <v>3</v>
      </c>
      <c r="AT53" s="12" t="s">
        <v>5</v>
      </c>
      <c r="AU53" s="12" t="s">
        <v>1</v>
      </c>
      <c r="AY53" s="7" t="s">
        <v>4</v>
      </c>
      <c r="BE53" s="13">
        <f>IF(N53="základní",J53,0)</f>
        <v>0</v>
      </c>
      <c r="BF53" s="13">
        <f>IF(N53="snížená",J53,0)</f>
        <v>0</v>
      </c>
      <c r="BG53" s="13">
        <f>IF(N53="zákl. přenesená",J53,0)</f>
        <v>0</v>
      </c>
      <c r="BH53" s="13">
        <f>IF(N53="sníž. přenesená",J53,0)</f>
        <v>0</v>
      </c>
      <c r="BI53" s="13">
        <f>IF(N53="nulová",J53,0)</f>
        <v>0</v>
      </c>
      <c r="BJ53" s="7" t="s">
        <v>1</v>
      </c>
      <c r="BK53" s="13">
        <f>ROUND(I53*H53,2)</f>
        <v>0</v>
      </c>
      <c r="BL53" s="7" t="s">
        <v>3</v>
      </c>
      <c r="BM53" s="12" t="s">
        <v>18</v>
      </c>
    </row>
    <row r="54" spans="2:47" s="2" customFormat="1" ht="19.5">
      <c r="B54" s="3"/>
      <c r="C54" s="78"/>
      <c r="D54" s="11"/>
      <c r="E54" s="78"/>
      <c r="F54" s="10" t="s">
        <v>66</v>
      </c>
      <c r="G54" s="78"/>
      <c r="H54" s="78"/>
      <c r="I54" s="26"/>
      <c r="J54" s="78"/>
      <c r="K54" s="9"/>
      <c r="T54" s="8"/>
      <c r="AT54" s="7" t="s">
        <v>2</v>
      </c>
      <c r="AU54" s="7" t="s">
        <v>1</v>
      </c>
    </row>
    <row r="55" spans="1:65" s="2" customFormat="1" ht="17.45" customHeight="1">
      <c r="A55" s="2" t="s">
        <v>46</v>
      </c>
      <c r="B55" s="3"/>
      <c r="C55" s="25">
        <v>4</v>
      </c>
      <c r="D55" s="25" t="s">
        <v>5</v>
      </c>
      <c r="E55" s="24" t="s">
        <v>71</v>
      </c>
      <c r="F55" s="23" t="s">
        <v>72</v>
      </c>
      <c r="G55" s="22" t="s">
        <v>6</v>
      </c>
      <c r="H55" s="21">
        <v>70</v>
      </c>
      <c r="I55" s="20">
        <v>0</v>
      </c>
      <c r="J55" s="19">
        <f>H55*I55</f>
        <v>0</v>
      </c>
      <c r="K55" s="18"/>
      <c r="L55" s="17"/>
      <c r="M55" s="16"/>
      <c r="N55" s="16"/>
      <c r="O55" s="15">
        <v>0</v>
      </c>
      <c r="P55" s="15">
        <f>O55*H55</f>
        <v>0</v>
      </c>
      <c r="Q55" s="15">
        <v>0</v>
      </c>
      <c r="R55" s="15">
        <f>Q55*H55</f>
        <v>0</v>
      </c>
      <c r="S55" s="15">
        <v>0</v>
      </c>
      <c r="T55" s="14">
        <f>S55*H55</f>
        <v>0</v>
      </c>
      <c r="AR55" s="12" t="s">
        <v>3</v>
      </c>
      <c r="AT55" s="12" t="s">
        <v>5</v>
      </c>
      <c r="AU55" s="12" t="s">
        <v>1</v>
      </c>
      <c r="AY55" s="7" t="s">
        <v>4</v>
      </c>
      <c r="BE55" s="13">
        <f>IF(N55="základní",J55,0)</f>
        <v>0</v>
      </c>
      <c r="BF55" s="13">
        <f>IF(N55="snížená",J55,0)</f>
        <v>0</v>
      </c>
      <c r="BG55" s="13">
        <f>IF(N55="zákl. přenesená",J55,0)</f>
        <v>0</v>
      </c>
      <c r="BH55" s="13">
        <f>IF(N55="sníž. přenesená",J55,0)</f>
        <v>0</v>
      </c>
      <c r="BI55" s="13">
        <f>IF(N55="nulová",J55,0)</f>
        <v>0</v>
      </c>
      <c r="BJ55" s="7" t="s">
        <v>1</v>
      </c>
      <c r="BK55" s="13">
        <f>ROUND(I55*H55,2)</f>
        <v>0</v>
      </c>
      <c r="BL55" s="7" t="s">
        <v>3</v>
      </c>
      <c r="BM55" s="12" t="s">
        <v>17</v>
      </c>
    </row>
    <row r="56" spans="2:47" s="2" customFormat="1" ht="19.5">
      <c r="B56" s="3"/>
      <c r="C56" s="78"/>
      <c r="D56" s="11"/>
      <c r="E56" s="78"/>
      <c r="F56" s="10" t="s">
        <v>66</v>
      </c>
      <c r="G56" s="78"/>
      <c r="H56" s="78"/>
      <c r="I56" s="26"/>
      <c r="J56" s="78"/>
      <c r="K56" s="9"/>
      <c r="T56" s="8"/>
      <c r="AT56" s="7" t="s">
        <v>2</v>
      </c>
      <c r="AU56" s="7" t="s">
        <v>1</v>
      </c>
    </row>
    <row r="57" spans="1:65" s="80" customFormat="1" ht="21.75" customHeight="1">
      <c r="A57" s="80" t="s">
        <v>46</v>
      </c>
      <c r="B57" s="3"/>
      <c r="C57" s="25">
        <v>5</v>
      </c>
      <c r="D57" s="25" t="s">
        <v>5</v>
      </c>
      <c r="E57" s="24" t="s">
        <v>73</v>
      </c>
      <c r="F57" s="23" t="s">
        <v>74</v>
      </c>
      <c r="G57" s="22" t="s">
        <v>6</v>
      </c>
      <c r="H57" s="21">
        <v>61</v>
      </c>
      <c r="I57" s="20">
        <v>0</v>
      </c>
      <c r="J57" s="19">
        <f>H57*I57</f>
        <v>0</v>
      </c>
      <c r="K57" s="18"/>
      <c r="L57" s="17"/>
      <c r="M57" s="16"/>
      <c r="N57" s="16"/>
      <c r="O57" s="15">
        <v>0</v>
      </c>
      <c r="P57" s="15">
        <f>O57*H57</f>
        <v>0</v>
      </c>
      <c r="Q57" s="15">
        <v>0</v>
      </c>
      <c r="R57" s="15">
        <f>Q57*H57</f>
        <v>0</v>
      </c>
      <c r="S57" s="15">
        <v>0</v>
      </c>
      <c r="T57" s="14">
        <f>S57*H57</f>
        <v>0</v>
      </c>
      <c r="AR57" s="12" t="s">
        <v>3</v>
      </c>
      <c r="AT57" s="12" t="s">
        <v>5</v>
      </c>
      <c r="AU57" s="12" t="s">
        <v>1</v>
      </c>
      <c r="AY57" s="7" t="s">
        <v>4</v>
      </c>
      <c r="BE57" s="13">
        <f>IF(N57="základní",J57,0)</f>
        <v>0</v>
      </c>
      <c r="BF57" s="13">
        <f>IF(N57="snížená",J57,0)</f>
        <v>0</v>
      </c>
      <c r="BG57" s="13">
        <f>IF(N57="zákl. přenesená",J57,0)</f>
        <v>0</v>
      </c>
      <c r="BH57" s="13">
        <f>IF(N57="sníž. přenesená",J57,0)</f>
        <v>0</v>
      </c>
      <c r="BI57" s="13">
        <f>IF(N57="nulová",J57,0)</f>
        <v>0</v>
      </c>
      <c r="BJ57" s="7" t="s">
        <v>1</v>
      </c>
      <c r="BK57" s="13">
        <f>ROUND(I57*H57,2)</f>
        <v>0</v>
      </c>
      <c r="BL57" s="7" t="s">
        <v>3</v>
      </c>
      <c r="BM57" s="12" t="s">
        <v>17</v>
      </c>
    </row>
    <row r="58" spans="2:47" s="80" customFormat="1" ht="19.5">
      <c r="B58" s="3"/>
      <c r="D58" s="11"/>
      <c r="F58" s="10" t="s">
        <v>66</v>
      </c>
      <c r="I58" s="26"/>
      <c r="K58" s="9"/>
      <c r="T58" s="8"/>
      <c r="AT58" s="7" t="s">
        <v>2</v>
      </c>
      <c r="AU58" s="7" t="s">
        <v>1</v>
      </c>
    </row>
    <row r="59" spans="2:65" s="2" customFormat="1" ht="17.45" customHeight="1">
      <c r="B59" s="3"/>
      <c r="C59" s="25">
        <v>6</v>
      </c>
      <c r="D59" s="25" t="s">
        <v>5</v>
      </c>
      <c r="E59" s="24" t="s">
        <v>75</v>
      </c>
      <c r="F59" s="23" t="s">
        <v>76</v>
      </c>
      <c r="G59" s="22" t="s">
        <v>6</v>
      </c>
      <c r="H59" s="21">
        <v>126</v>
      </c>
      <c r="I59" s="20">
        <v>0</v>
      </c>
      <c r="J59" s="19">
        <f>H59*I59</f>
        <v>0</v>
      </c>
      <c r="K59" s="18"/>
      <c r="L59" s="17"/>
      <c r="M59" s="16"/>
      <c r="N59" s="16"/>
      <c r="O59" s="15">
        <v>0</v>
      </c>
      <c r="P59" s="15">
        <f>O59*H59</f>
        <v>0</v>
      </c>
      <c r="Q59" s="15">
        <v>0</v>
      </c>
      <c r="R59" s="15">
        <f>Q59*H59</f>
        <v>0</v>
      </c>
      <c r="S59" s="15">
        <v>0</v>
      </c>
      <c r="T59" s="14">
        <f>S59*H59</f>
        <v>0</v>
      </c>
      <c r="AR59" s="12" t="s">
        <v>3</v>
      </c>
      <c r="AT59" s="12" t="s">
        <v>5</v>
      </c>
      <c r="AU59" s="12" t="s">
        <v>1</v>
      </c>
      <c r="AY59" s="7" t="s">
        <v>4</v>
      </c>
      <c r="BE59" s="13">
        <f>IF(N59="základní",J59,0)</f>
        <v>0</v>
      </c>
      <c r="BF59" s="13">
        <f>IF(N59="snížená",J59,0)</f>
        <v>0</v>
      </c>
      <c r="BG59" s="13">
        <f>IF(N59="zákl. přenesená",J59,0)</f>
        <v>0</v>
      </c>
      <c r="BH59" s="13">
        <f>IF(N59="sníž. přenesená",J59,0)</f>
        <v>0</v>
      </c>
      <c r="BI59" s="13">
        <f>IF(N59="nulová",J59,0)</f>
        <v>0</v>
      </c>
      <c r="BJ59" s="7" t="s">
        <v>1</v>
      </c>
      <c r="BK59" s="13">
        <f>ROUND(I59*H59,2)</f>
        <v>0</v>
      </c>
      <c r="BL59" s="7" t="s">
        <v>3</v>
      </c>
      <c r="BM59" s="12" t="s">
        <v>16</v>
      </c>
    </row>
    <row r="60" spans="2:47" s="2" customFormat="1" ht="19.5">
      <c r="B60" s="3"/>
      <c r="C60" s="78"/>
      <c r="D60" s="11"/>
      <c r="E60" s="78"/>
      <c r="F60" s="10" t="s">
        <v>66</v>
      </c>
      <c r="G60" s="78"/>
      <c r="H60" s="78"/>
      <c r="I60" s="26"/>
      <c r="J60" s="78"/>
      <c r="K60" s="9"/>
      <c r="T60" s="8"/>
      <c r="AT60" s="7" t="s">
        <v>2</v>
      </c>
      <c r="AU60" s="7" t="s">
        <v>1</v>
      </c>
    </row>
    <row r="61" spans="2:65" s="2" customFormat="1" ht="17.45" customHeight="1">
      <c r="B61" s="3"/>
      <c r="C61" s="25">
        <v>7</v>
      </c>
      <c r="D61" s="25" t="s">
        <v>5</v>
      </c>
      <c r="E61" s="24" t="s">
        <v>77</v>
      </c>
      <c r="F61" s="23" t="s">
        <v>78</v>
      </c>
      <c r="G61" s="22" t="s">
        <v>6</v>
      </c>
      <c r="H61" s="21">
        <v>56</v>
      </c>
      <c r="I61" s="20">
        <v>0</v>
      </c>
      <c r="J61" s="19">
        <f>H61*I61</f>
        <v>0</v>
      </c>
      <c r="K61" s="18"/>
      <c r="L61" s="17"/>
      <c r="M61" s="16"/>
      <c r="N61" s="16"/>
      <c r="O61" s="15">
        <v>0</v>
      </c>
      <c r="P61" s="15">
        <f>O61*H61</f>
        <v>0</v>
      </c>
      <c r="Q61" s="15">
        <v>0</v>
      </c>
      <c r="R61" s="15">
        <f>Q61*H61</f>
        <v>0</v>
      </c>
      <c r="S61" s="15">
        <v>0</v>
      </c>
      <c r="T61" s="14">
        <f>S61*H61</f>
        <v>0</v>
      </c>
      <c r="AR61" s="12" t="s">
        <v>3</v>
      </c>
      <c r="AT61" s="12" t="s">
        <v>5</v>
      </c>
      <c r="AU61" s="12" t="s">
        <v>1</v>
      </c>
      <c r="AY61" s="7" t="s">
        <v>4</v>
      </c>
      <c r="BE61" s="13">
        <f>IF(N61="základní",J61,0)</f>
        <v>0</v>
      </c>
      <c r="BF61" s="13">
        <f>IF(N61="snížená",J61,0)</f>
        <v>0</v>
      </c>
      <c r="BG61" s="13">
        <f>IF(N61="zákl. přenesená",J61,0)</f>
        <v>0</v>
      </c>
      <c r="BH61" s="13">
        <f>IF(N61="sníž. přenesená",J61,0)</f>
        <v>0</v>
      </c>
      <c r="BI61" s="13">
        <f>IF(N61="nulová",J61,0)</f>
        <v>0</v>
      </c>
      <c r="BJ61" s="7" t="s">
        <v>1</v>
      </c>
      <c r="BK61" s="13">
        <f>ROUND(I61*H61,2)</f>
        <v>0</v>
      </c>
      <c r="BL61" s="7" t="s">
        <v>3</v>
      </c>
      <c r="BM61" s="12" t="s">
        <v>16</v>
      </c>
    </row>
    <row r="62" spans="2:47" s="2" customFormat="1" ht="19.5">
      <c r="B62" s="3"/>
      <c r="C62" s="78"/>
      <c r="D62" s="11"/>
      <c r="E62" s="78"/>
      <c r="F62" s="10" t="s">
        <v>66</v>
      </c>
      <c r="G62" s="78"/>
      <c r="H62" s="78"/>
      <c r="I62" s="26"/>
      <c r="J62" s="78"/>
      <c r="K62" s="9"/>
      <c r="T62" s="8"/>
      <c r="AT62" s="7" t="s">
        <v>2</v>
      </c>
      <c r="AU62" s="7" t="s">
        <v>1</v>
      </c>
    </row>
    <row r="63" spans="2:65" s="2" customFormat="1" ht="17.45" customHeight="1">
      <c r="B63" s="3"/>
      <c r="C63" s="25">
        <v>8</v>
      </c>
      <c r="D63" s="25" t="s">
        <v>5</v>
      </c>
      <c r="E63" s="24" t="s">
        <v>79</v>
      </c>
      <c r="F63" s="23" t="s">
        <v>80</v>
      </c>
      <c r="G63" s="22" t="s">
        <v>6</v>
      </c>
      <c r="H63" s="21">
        <v>99</v>
      </c>
      <c r="I63" s="20">
        <v>0</v>
      </c>
      <c r="J63" s="19">
        <f>H63*I63</f>
        <v>0</v>
      </c>
      <c r="K63" s="18"/>
      <c r="L63" s="17"/>
      <c r="M63" s="16"/>
      <c r="N63" s="16"/>
      <c r="O63" s="15">
        <v>0</v>
      </c>
      <c r="P63" s="15">
        <f>O63*H63</f>
        <v>0</v>
      </c>
      <c r="Q63" s="15">
        <v>0</v>
      </c>
      <c r="R63" s="15">
        <f>Q63*H63</f>
        <v>0</v>
      </c>
      <c r="S63" s="15">
        <v>0</v>
      </c>
      <c r="T63" s="14">
        <f>S63*H63</f>
        <v>0</v>
      </c>
      <c r="AR63" s="12" t="s">
        <v>3</v>
      </c>
      <c r="AT63" s="12" t="s">
        <v>5</v>
      </c>
      <c r="AU63" s="12" t="s">
        <v>1</v>
      </c>
      <c r="AY63" s="7" t="s">
        <v>4</v>
      </c>
      <c r="BE63" s="13">
        <f>IF(N63="základní",J63,0)</f>
        <v>0</v>
      </c>
      <c r="BF63" s="13">
        <f>IF(N63="snížená",J63,0)</f>
        <v>0</v>
      </c>
      <c r="BG63" s="13">
        <f>IF(N63="zákl. přenesená",J63,0)</f>
        <v>0</v>
      </c>
      <c r="BH63" s="13">
        <f>IF(N63="sníž. přenesená",J63,0)</f>
        <v>0</v>
      </c>
      <c r="BI63" s="13">
        <f>IF(N63="nulová",J63,0)</f>
        <v>0</v>
      </c>
      <c r="BJ63" s="7" t="s">
        <v>1</v>
      </c>
      <c r="BK63" s="13">
        <f>ROUND(I63*H63,2)</f>
        <v>0</v>
      </c>
      <c r="BL63" s="7" t="s">
        <v>3</v>
      </c>
      <c r="BM63" s="12" t="s">
        <v>15</v>
      </c>
    </row>
    <row r="64" spans="2:47" s="2" customFormat="1" ht="19.5">
      <c r="B64" s="3"/>
      <c r="C64" s="78"/>
      <c r="D64" s="11"/>
      <c r="E64" s="78"/>
      <c r="F64" s="10" t="s">
        <v>66</v>
      </c>
      <c r="G64" s="78"/>
      <c r="H64" s="78"/>
      <c r="I64" s="26"/>
      <c r="J64" s="78"/>
      <c r="K64" s="9"/>
      <c r="T64" s="8"/>
      <c r="AT64" s="7" t="s">
        <v>2</v>
      </c>
      <c r="AU64" s="7" t="s">
        <v>1</v>
      </c>
    </row>
    <row r="65" spans="2:65" s="79" customFormat="1" ht="17.45" customHeight="1">
      <c r="B65" s="3"/>
      <c r="C65" s="25">
        <v>9</v>
      </c>
      <c r="D65" s="25" t="s">
        <v>5</v>
      </c>
      <c r="E65" s="24" t="s">
        <v>81</v>
      </c>
      <c r="F65" s="23" t="s">
        <v>82</v>
      </c>
      <c r="G65" s="22" t="s">
        <v>6</v>
      </c>
      <c r="H65" s="21">
        <v>23</v>
      </c>
      <c r="I65" s="20">
        <v>0</v>
      </c>
      <c r="J65" s="19">
        <f>H65*I65</f>
        <v>0</v>
      </c>
      <c r="K65" s="18"/>
      <c r="L65" s="17"/>
      <c r="M65" s="16"/>
      <c r="N65" s="16"/>
      <c r="O65" s="15">
        <v>0</v>
      </c>
      <c r="P65" s="15">
        <f>O65*H65</f>
        <v>0</v>
      </c>
      <c r="Q65" s="15">
        <v>0</v>
      </c>
      <c r="R65" s="15">
        <f>Q65*H65</f>
        <v>0</v>
      </c>
      <c r="S65" s="15">
        <v>0</v>
      </c>
      <c r="T65" s="14">
        <f>S65*H65</f>
        <v>0</v>
      </c>
      <c r="AR65" s="12" t="s">
        <v>3</v>
      </c>
      <c r="AT65" s="12" t="s">
        <v>5</v>
      </c>
      <c r="AU65" s="12" t="s">
        <v>1</v>
      </c>
      <c r="AY65" s="7" t="s">
        <v>4</v>
      </c>
      <c r="BE65" s="13">
        <f>IF(N65="základní",J65,0)</f>
        <v>0</v>
      </c>
      <c r="BF65" s="13">
        <f>IF(N65="snížená",J65,0)</f>
        <v>0</v>
      </c>
      <c r="BG65" s="13">
        <f>IF(N65="zákl. přenesená",J65,0)</f>
        <v>0</v>
      </c>
      <c r="BH65" s="13">
        <f>IF(N65="sníž. přenesená",J65,0)</f>
        <v>0</v>
      </c>
      <c r="BI65" s="13">
        <f>IF(N65="nulová",J65,0)</f>
        <v>0</v>
      </c>
      <c r="BJ65" s="7" t="s">
        <v>1</v>
      </c>
      <c r="BK65" s="13">
        <f>ROUND(I65*H65,2)</f>
        <v>0</v>
      </c>
      <c r="BL65" s="7" t="s">
        <v>3</v>
      </c>
      <c r="BM65" s="12" t="s">
        <v>15</v>
      </c>
    </row>
    <row r="66" spans="2:47" s="79" customFormat="1" ht="19.5">
      <c r="B66" s="3"/>
      <c r="D66" s="11"/>
      <c r="F66" s="10" t="s">
        <v>66</v>
      </c>
      <c r="I66" s="26"/>
      <c r="K66" s="9"/>
      <c r="T66" s="8"/>
      <c r="AT66" s="7" t="s">
        <v>2</v>
      </c>
      <c r="AU66" s="7" t="s">
        <v>1</v>
      </c>
    </row>
    <row r="67" spans="2:65" s="2" customFormat="1" ht="16.5" customHeight="1">
      <c r="B67" s="3"/>
      <c r="C67" s="25">
        <v>10</v>
      </c>
      <c r="D67" s="25" t="s">
        <v>5</v>
      </c>
      <c r="E67" s="24" t="s">
        <v>84</v>
      </c>
      <c r="F67" s="23" t="s">
        <v>83</v>
      </c>
      <c r="G67" s="22" t="s">
        <v>6</v>
      </c>
      <c r="H67" s="21">
        <v>72</v>
      </c>
      <c r="I67" s="20">
        <v>0</v>
      </c>
      <c r="J67" s="19">
        <f>H67*I67</f>
        <v>0</v>
      </c>
      <c r="K67" s="18"/>
      <c r="L67" s="17"/>
      <c r="M67" s="16"/>
      <c r="N67" s="16"/>
      <c r="O67" s="15">
        <v>0</v>
      </c>
      <c r="P67" s="15">
        <f>O67*H67</f>
        <v>0</v>
      </c>
      <c r="Q67" s="15">
        <v>0</v>
      </c>
      <c r="R67" s="15">
        <f>Q67*H67</f>
        <v>0</v>
      </c>
      <c r="S67" s="15">
        <v>0</v>
      </c>
      <c r="T67" s="14">
        <f>S67*H67</f>
        <v>0</v>
      </c>
      <c r="AR67" s="12" t="s">
        <v>3</v>
      </c>
      <c r="AT67" s="12" t="s">
        <v>5</v>
      </c>
      <c r="AU67" s="12" t="s">
        <v>1</v>
      </c>
      <c r="AY67" s="7" t="s">
        <v>4</v>
      </c>
      <c r="BE67" s="13">
        <f>IF(N67="základní",J67,0)</f>
        <v>0</v>
      </c>
      <c r="BF67" s="13">
        <f>IF(N67="snížená",J67,0)</f>
        <v>0</v>
      </c>
      <c r="BG67" s="13">
        <f>IF(N67="zákl. přenesená",J67,0)</f>
        <v>0</v>
      </c>
      <c r="BH67" s="13">
        <f>IF(N67="sníž. přenesená",J67,0)</f>
        <v>0</v>
      </c>
      <c r="BI67" s="13">
        <f>IF(N67="nulová",J67,0)</f>
        <v>0</v>
      </c>
      <c r="BJ67" s="7" t="s">
        <v>1</v>
      </c>
      <c r="BK67" s="13">
        <f>ROUND(I67*H67,2)</f>
        <v>0</v>
      </c>
      <c r="BL67" s="7" t="s">
        <v>3</v>
      </c>
      <c r="BM67" s="12" t="s">
        <v>14</v>
      </c>
    </row>
    <row r="68" spans="2:47" s="2" customFormat="1" ht="19.5">
      <c r="B68" s="3"/>
      <c r="C68" s="78"/>
      <c r="D68" s="11"/>
      <c r="E68" s="78"/>
      <c r="F68" s="10" t="s">
        <v>66</v>
      </c>
      <c r="G68" s="78"/>
      <c r="H68" s="78"/>
      <c r="I68" s="26"/>
      <c r="J68" s="78"/>
      <c r="K68" s="9"/>
      <c r="T68" s="8"/>
      <c r="AT68" s="7" t="s">
        <v>2</v>
      </c>
      <c r="AU68" s="7" t="s">
        <v>1</v>
      </c>
    </row>
    <row r="69" spans="2:65" s="2" customFormat="1" ht="15.95" customHeight="1">
      <c r="B69" s="3"/>
      <c r="C69" s="25">
        <v>11</v>
      </c>
      <c r="D69" s="25" t="s">
        <v>5</v>
      </c>
      <c r="E69" s="24" t="s">
        <v>85</v>
      </c>
      <c r="F69" s="23" t="s">
        <v>86</v>
      </c>
      <c r="G69" s="22" t="s">
        <v>6</v>
      </c>
      <c r="H69" s="21">
        <v>115</v>
      </c>
      <c r="I69" s="20">
        <v>0</v>
      </c>
      <c r="J69" s="19">
        <f>H69*I69</f>
        <v>0</v>
      </c>
      <c r="K69" s="18"/>
      <c r="L69" s="17"/>
      <c r="M69" s="16"/>
      <c r="N69" s="16"/>
      <c r="O69" s="15">
        <v>0</v>
      </c>
      <c r="P69" s="15">
        <f>O69*H69</f>
        <v>0</v>
      </c>
      <c r="Q69" s="15">
        <v>0</v>
      </c>
      <c r="R69" s="15">
        <f>Q69*H69</f>
        <v>0</v>
      </c>
      <c r="S69" s="15">
        <v>0</v>
      </c>
      <c r="T69" s="14">
        <f>S69*H69</f>
        <v>0</v>
      </c>
      <c r="AR69" s="12" t="s">
        <v>3</v>
      </c>
      <c r="AT69" s="12" t="s">
        <v>5</v>
      </c>
      <c r="AU69" s="12" t="s">
        <v>1</v>
      </c>
      <c r="AY69" s="7" t="s">
        <v>4</v>
      </c>
      <c r="BE69" s="13">
        <f>IF(N69="základní",J69,0)</f>
        <v>0</v>
      </c>
      <c r="BF69" s="13">
        <f>IF(N69="snížená",J69,0)</f>
        <v>0</v>
      </c>
      <c r="BG69" s="13">
        <f>IF(N69="zákl. přenesená",J69,0)</f>
        <v>0</v>
      </c>
      <c r="BH69" s="13">
        <f>IF(N69="sníž. přenesená",J69,0)</f>
        <v>0</v>
      </c>
      <c r="BI69" s="13">
        <f>IF(N69="nulová",J69,0)</f>
        <v>0</v>
      </c>
      <c r="BJ69" s="7" t="s">
        <v>1</v>
      </c>
      <c r="BK69" s="13">
        <f>ROUND(I69*H69,2)</f>
        <v>0</v>
      </c>
      <c r="BL69" s="7" t="s">
        <v>3</v>
      </c>
      <c r="BM69" s="12" t="s">
        <v>13</v>
      </c>
    </row>
    <row r="70" spans="2:47" s="2" customFormat="1" ht="19.5">
      <c r="B70" s="3"/>
      <c r="C70" s="78"/>
      <c r="D70" s="11"/>
      <c r="E70" s="78"/>
      <c r="F70" s="10" t="s">
        <v>66</v>
      </c>
      <c r="G70" s="78"/>
      <c r="H70" s="78"/>
      <c r="I70" s="26"/>
      <c r="J70" s="78"/>
      <c r="K70" s="9"/>
      <c r="T70" s="8"/>
      <c r="AT70" s="7" t="s">
        <v>2</v>
      </c>
      <c r="AU70" s="7" t="s">
        <v>1</v>
      </c>
    </row>
    <row r="71" spans="2:65" s="2" customFormat="1" ht="16.5" customHeight="1">
      <c r="B71" s="3"/>
      <c r="C71" s="25">
        <v>12</v>
      </c>
      <c r="D71" s="25" t="s">
        <v>5</v>
      </c>
      <c r="E71" s="24" t="s">
        <v>88</v>
      </c>
      <c r="F71" s="23" t="s">
        <v>87</v>
      </c>
      <c r="G71" s="22" t="s">
        <v>6</v>
      </c>
      <c r="H71" s="21">
        <v>56</v>
      </c>
      <c r="I71" s="20">
        <v>0</v>
      </c>
      <c r="J71" s="19">
        <f>H71*I71</f>
        <v>0</v>
      </c>
      <c r="K71" s="18"/>
      <c r="L71" s="17"/>
      <c r="M71" s="16"/>
      <c r="N71" s="16"/>
      <c r="O71" s="15">
        <v>0</v>
      </c>
      <c r="P71" s="15">
        <f>O71*H71</f>
        <v>0</v>
      </c>
      <c r="Q71" s="15">
        <v>0</v>
      </c>
      <c r="R71" s="15">
        <f>Q71*H71</f>
        <v>0</v>
      </c>
      <c r="S71" s="15">
        <v>0</v>
      </c>
      <c r="T71" s="14">
        <f>S71*H71</f>
        <v>0</v>
      </c>
      <c r="AR71" s="12" t="s">
        <v>3</v>
      </c>
      <c r="AT71" s="12" t="s">
        <v>5</v>
      </c>
      <c r="AU71" s="12" t="s">
        <v>1</v>
      </c>
      <c r="AY71" s="7" t="s">
        <v>4</v>
      </c>
      <c r="BE71" s="13">
        <f>IF(N71="základní",J71,0)</f>
        <v>0</v>
      </c>
      <c r="BF71" s="13">
        <f>IF(N71="snížená",J71,0)</f>
        <v>0</v>
      </c>
      <c r="BG71" s="13">
        <f>IF(N71="zákl. přenesená",J71,0)</f>
        <v>0</v>
      </c>
      <c r="BH71" s="13">
        <f>IF(N71="sníž. přenesená",J71,0)</f>
        <v>0</v>
      </c>
      <c r="BI71" s="13">
        <f>IF(N71="nulová",J71,0)</f>
        <v>0</v>
      </c>
      <c r="BJ71" s="7" t="s">
        <v>1</v>
      </c>
      <c r="BK71" s="13">
        <f>ROUND(I71*H71,2)</f>
        <v>0</v>
      </c>
      <c r="BL71" s="7" t="s">
        <v>3</v>
      </c>
      <c r="BM71" s="12" t="s">
        <v>12</v>
      </c>
    </row>
    <row r="72" spans="2:47" s="2" customFormat="1" ht="19.5">
      <c r="B72" s="3"/>
      <c r="C72" s="78"/>
      <c r="D72" s="11"/>
      <c r="E72" s="78"/>
      <c r="F72" s="10" t="s">
        <v>66</v>
      </c>
      <c r="G72" s="78"/>
      <c r="H72" s="78"/>
      <c r="I72" s="26"/>
      <c r="J72" s="78"/>
      <c r="K72" s="9"/>
      <c r="T72" s="8"/>
      <c r="AT72" s="7" t="s">
        <v>2</v>
      </c>
      <c r="AU72" s="7" t="s">
        <v>1</v>
      </c>
    </row>
    <row r="73" spans="2:65" s="2" customFormat="1" ht="16.5" customHeight="1">
      <c r="B73" s="3"/>
      <c r="C73" s="25">
        <v>13</v>
      </c>
      <c r="D73" s="25" t="s">
        <v>5</v>
      </c>
      <c r="E73" s="24" t="s">
        <v>90</v>
      </c>
      <c r="F73" s="23" t="s">
        <v>89</v>
      </c>
      <c r="G73" s="22" t="s">
        <v>6</v>
      </c>
      <c r="H73" s="21">
        <v>20</v>
      </c>
      <c r="I73" s="20">
        <v>0</v>
      </c>
      <c r="J73" s="19">
        <f>H73*I73</f>
        <v>0</v>
      </c>
      <c r="K73" s="18"/>
      <c r="L73" s="17"/>
      <c r="M73" s="16"/>
      <c r="N73" s="16"/>
      <c r="O73" s="15">
        <v>0</v>
      </c>
      <c r="P73" s="15">
        <f>O73*H73</f>
        <v>0</v>
      </c>
      <c r="Q73" s="15">
        <v>0</v>
      </c>
      <c r="R73" s="15">
        <f>Q73*H73</f>
        <v>0</v>
      </c>
      <c r="S73" s="15">
        <v>0</v>
      </c>
      <c r="T73" s="14">
        <f>S73*H73</f>
        <v>0</v>
      </c>
      <c r="AR73" s="12" t="s">
        <v>3</v>
      </c>
      <c r="AT73" s="12" t="s">
        <v>5</v>
      </c>
      <c r="AU73" s="12" t="s">
        <v>1</v>
      </c>
      <c r="AY73" s="7" t="s">
        <v>4</v>
      </c>
      <c r="BE73" s="13">
        <f>IF(N73="základní",J73,0)</f>
        <v>0</v>
      </c>
      <c r="BF73" s="13">
        <f>IF(N73="snížená",J73,0)</f>
        <v>0</v>
      </c>
      <c r="BG73" s="13">
        <f>IF(N73="zákl. přenesená",J73,0)</f>
        <v>0</v>
      </c>
      <c r="BH73" s="13">
        <f>IF(N73="sníž. přenesená",J73,0)</f>
        <v>0</v>
      </c>
      <c r="BI73" s="13">
        <f>IF(N73="nulová",J73,0)</f>
        <v>0</v>
      </c>
      <c r="BJ73" s="7" t="s">
        <v>1</v>
      </c>
      <c r="BK73" s="13">
        <f>ROUND(I73*H73,2)</f>
        <v>0</v>
      </c>
      <c r="BL73" s="7" t="s">
        <v>3</v>
      </c>
      <c r="BM73" s="12" t="s">
        <v>11</v>
      </c>
    </row>
    <row r="74" spans="2:47" s="2" customFormat="1" ht="19.5">
      <c r="B74" s="3"/>
      <c r="C74" s="78"/>
      <c r="D74" s="11"/>
      <c r="E74" s="78"/>
      <c r="F74" s="10" t="s">
        <v>66</v>
      </c>
      <c r="G74" s="78"/>
      <c r="H74" s="78"/>
      <c r="I74" s="26"/>
      <c r="J74" s="78"/>
      <c r="K74" s="9"/>
      <c r="T74" s="8"/>
      <c r="AT74" s="7" t="s">
        <v>2</v>
      </c>
      <c r="AU74" s="7" t="s">
        <v>1</v>
      </c>
    </row>
    <row r="75" spans="2:65" s="2" customFormat="1" ht="12">
      <c r="B75" s="3"/>
      <c r="C75" s="25">
        <v>14</v>
      </c>
      <c r="D75" s="25" t="s">
        <v>5</v>
      </c>
      <c r="E75" s="24" t="s">
        <v>92</v>
      </c>
      <c r="F75" s="23" t="s">
        <v>91</v>
      </c>
      <c r="G75" s="22" t="s">
        <v>6</v>
      </c>
      <c r="H75" s="21">
        <v>41</v>
      </c>
      <c r="I75" s="20">
        <v>0</v>
      </c>
      <c r="J75" s="19">
        <f>H75*I75</f>
        <v>0</v>
      </c>
      <c r="K75" s="18"/>
      <c r="L75" s="17"/>
      <c r="M75" s="16"/>
      <c r="N75" s="16"/>
      <c r="O75" s="15">
        <v>0</v>
      </c>
      <c r="P75" s="15">
        <f>O75*H75</f>
        <v>0</v>
      </c>
      <c r="Q75" s="15">
        <v>0</v>
      </c>
      <c r="R75" s="15">
        <f>Q75*H75</f>
        <v>0</v>
      </c>
      <c r="S75" s="15">
        <v>0</v>
      </c>
      <c r="T75" s="14">
        <f>S75*H75</f>
        <v>0</v>
      </c>
      <c r="AR75" s="12" t="s">
        <v>3</v>
      </c>
      <c r="AT75" s="12" t="s">
        <v>5</v>
      </c>
      <c r="AU75" s="12" t="s">
        <v>1</v>
      </c>
      <c r="AY75" s="7" t="s">
        <v>4</v>
      </c>
      <c r="BE75" s="13">
        <f>IF(N75="základní",J75,0)</f>
        <v>0</v>
      </c>
      <c r="BF75" s="13">
        <f>IF(N75="snížená",J75,0)</f>
        <v>0</v>
      </c>
      <c r="BG75" s="13">
        <f>IF(N75="zákl. přenesená",J75,0)</f>
        <v>0</v>
      </c>
      <c r="BH75" s="13">
        <f>IF(N75="sníž. přenesená",J75,0)</f>
        <v>0</v>
      </c>
      <c r="BI75" s="13">
        <f>IF(N75="nulová",J75,0)</f>
        <v>0</v>
      </c>
      <c r="BJ75" s="7" t="s">
        <v>1</v>
      </c>
      <c r="BK75" s="13">
        <f>ROUND(I75*H75,2)</f>
        <v>0</v>
      </c>
      <c r="BL75" s="7" t="s">
        <v>3</v>
      </c>
      <c r="BM75" s="12" t="s">
        <v>10</v>
      </c>
    </row>
    <row r="76" spans="2:47" s="2" customFormat="1" ht="19.5">
      <c r="B76" s="3"/>
      <c r="C76" s="78"/>
      <c r="D76" s="11"/>
      <c r="E76" s="78"/>
      <c r="F76" s="10" t="s">
        <v>66</v>
      </c>
      <c r="G76" s="78"/>
      <c r="H76" s="78"/>
      <c r="I76" s="26"/>
      <c r="J76" s="78"/>
      <c r="K76" s="9"/>
      <c r="T76" s="8"/>
      <c r="AT76" s="7" t="s">
        <v>2</v>
      </c>
      <c r="AU76" s="7" t="s">
        <v>1</v>
      </c>
    </row>
    <row r="77" spans="2:65" s="2" customFormat="1" ht="16.5" customHeight="1">
      <c r="B77" s="3"/>
      <c r="C77" s="25">
        <v>15</v>
      </c>
      <c r="D77" s="25" t="s">
        <v>5</v>
      </c>
      <c r="E77" s="24" t="s">
        <v>94</v>
      </c>
      <c r="F77" s="23" t="s">
        <v>93</v>
      </c>
      <c r="G77" s="22" t="s">
        <v>6</v>
      </c>
      <c r="H77" s="21">
        <v>72</v>
      </c>
      <c r="I77" s="20">
        <v>0</v>
      </c>
      <c r="J77" s="19">
        <f>H77*I77</f>
        <v>0</v>
      </c>
      <c r="K77" s="18"/>
      <c r="L77" s="17"/>
      <c r="M77" s="16"/>
      <c r="N77" s="16"/>
      <c r="O77" s="15">
        <v>0</v>
      </c>
      <c r="P77" s="15">
        <f>O77*H77</f>
        <v>0</v>
      </c>
      <c r="Q77" s="15">
        <v>0</v>
      </c>
      <c r="R77" s="15">
        <f>Q77*H77</f>
        <v>0</v>
      </c>
      <c r="S77" s="15">
        <v>0</v>
      </c>
      <c r="T77" s="14">
        <f>S77*H77</f>
        <v>0</v>
      </c>
      <c r="AR77" s="12" t="s">
        <v>3</v>
      </c>
      <c r="AT77" s="12" t="s">
        <v>5</v>
      </c>
      <c r="AU77" s="12" t="s">
        <v>1</v>
      </c>
      <c r="AY77" s="7" t="s">
        <v>4</v>
      </c>
      <c r="BE77" s="13">
        <f>IF(N77="základní",J77,0)</f>
        <v>0</v>
      </c>
      <c r="BF77" s="13">
        <f>IF(N77="snížená",J77,0)</f>
        <v>0</v>
      </c>
      <c r="BG77" s="13">
        <f>IF(N77="zákl. přenesená",J77,0)</f>
        <v>0</v>
      </c>
      <c r="BH77" s="13">
        <f>IF(N77="sníž. přenesená",J77,0)</f>
        <v>0</v>
      </c>
      <c r="BI77" s="13">
        <f>IF(N77="nulová",J77,0)</f>
        <v>0</v>
      </c>
      <c r="BJ77" s="7" t="s">
        <v>1</v>
      </c>
      <c r="BK77" s="13">
        <f>ROUND(I77*H77,2)</f>
        <v>0</v>
      </c>
      <c r="BL77" s="7" t="s">
        <v>3</v>
      </c>
      <c r="BM77" s="12" t="s">
        <v>9</v>
      </c>
    </row>
    <row r="78" spans="2:47" s="2" customFormat="1" ht="19.5">
      <c r="B78" s="3"/>
      <c r="C78" s="78"/>
      <c r="D78" s="11"/>
      <c r="E78" s="78"/>
      <c r="F78" s="10" t="s">
        <v>66</v>
      </c>
      <c r="G78" s="78"/>
      <c r="H78" s="78"/>
      <c r="I78" s="26"/>
      <c r="J78" s="78"/>
      <c r="K78" s="9"/>
      <c r="T78" s="8"/>
      <c r="AT78" s="7" t="s">
        <v>2</v>
      </c>
      <c r="AU78" s="7" t="s">
        <v>1</v>
      </c>
    </row>
    <row r="79" spans="2:65" s="2" customFormat="1" ht="17.45" customHeight="1">
      <c r="B79" s="3"/>
      <c r="C79" s="25">
        <v>16</v>
      </c>
      <c r="D79" s="25" t="s">
        <v>5</v>
      </c>
      <c r="E79" s="24" t="s">
        <v>95</v>
      </c>
      <c r="F79" s="23" t="s">
        <v>97</v>
      </c>
      <c r="G79" s="22" t="s">
        <v>6</v>
      </c>
      <c r="H79" s="21">
        <v>10</v>
      </c>
      <c r="I79" s="20">
        <v>0</v>
      </c>
      <c r="J79" s="19">
        <f>H79*I79</f>
        <v>0</v>
      </c>
      <c r="K79" s="18"/>
      <c r="L79" s="17"/>
      <c r="M79" s="16"/>
      <c r="N79" s="16"/>
      <c r="O79" s="15">
        <v>0</v>
      </c>
      <c r="P79" s="15">
        <f>O79*H79</f>
        <v>0</v>
      </c>
      <c r="Q79" s="15">
        <v>0</v>
      </c>
      <c r="R79" s="15">
        <f>Q79*H79</f>
        <v>0</v>
      </c>
      <c r="S79" s="15">
        <v>0</v>
      </c>
      <c r="T79" s="14">
        <f>S79*H79</f>
        <v>0</v>
      </c>
      <c r="AR79" s="12" t="s">
        <v>3</v>
      </c>
      <c r="AT79" s="12" t="s">
        <v>5</v>
      </c>
      <c r="AU79" s="12" t="s">
        <v>1</v>
      </c>
      <c r="AY79" s="7" t="s">
        <v>4</v>
      </c>
      <c r="BE79" s="13">
        <f>IF(N79="základní",J79,0)</f>
        <v>0</v>
      </c>
      <c r="BF79" s="13">
        <f>IF(N79="snížená",J79,0)</f>
        <v>0</v>
      </c>
      <c r="BG79" s="13">
        <f>IF(N79="zákl. přenesená",J79,0)</f>
        <v>0</v>
      </c>
      <c r="BH79" s="13">
        <f>IF(N79="sníž. přenesená",J79,0)</f>
        <v>0</v>
      </c>
      <c r="BI79" s="13">
        <f>IF(N79="nulová",J79,0)</f>
        <v>0</v>
      </c>
      <c r="BJ79" s="7" t="s">
        <v>1</v>
      </c>
      <c r="BK79" s="13">
        <f>ROUND(I79*H79,2)</f>
        <v>0</v>
      </c>
      <c r="BL79" s="7" t="s">
        <v>3</v>
      </c>
      <c r="BM79" s="12" t="s">
        <v>8</v>
      </c>
    </row>
    <row r="80" spans="2:47" s="2" customFormat="1" ht="19.5">
      <c r="B80" s="3"/>
      <c r="C80" s="78"/>
      <c r="D80" s="11"/>
      <c r="E80" s="78"/>
      <c r="F80" s="10" t="s">
        <v>66</v>
      </c>
      <c r="G80" s="78"/>
      <c r="H80" s="78"/>
      <c r="I80" s="26"/>
      <c r="J80" s="78"/>
      <c r="K80" s="9"/>
      <c r="T80" s="8"/>
      <c r="AT80" s="7" t="s">
        <v>2</v>
      </c>
      <c r="AU80" s="7" t="s">
        <v>1</v>
      </c>
    </row>
    <row r="81" spans="2:65" s="2" customFormat="1" ht="16.5" customHeight="1">
      <c r="B81" s="3"/>
      <c r="C81" s="25">
        <v>17</v>
      </c>
      <c r="D81" s="25" t="s">
        <v>5</v>
      </c>
      <c r="E81" s="24" t="s">
        <v>96</v>
      </c>
      <c r="F81" s="23" t="s">
        <v>97</v>
      </c>
      <c r="G81" s="22" t="s">
        <v>6</v>
      </c>
      <c r="H81" s="21">
        <v>13</v>
      </c>
      <c r="I81" s="20">
        <v>0</v>
      </c>
      <c r="J81" s="19">
        <f>H81*I81</f>
        <v>0</v>
      </c>
      <c r="K81" s="18"/>
      <c r="L81" s="17"/>
      <c r="M81" s="16"/>
      <c r="N81" s="16"/>
      <c r="O81" s="15">
        <v>0</v>
      </c>
      <c r="P81" s="15">
        <f>O81*H81</f>
        <v>0</v>
      </c>
      <c r="Q81" s="15">
        <v>0</v>
      </c>
      <c r="R81" s="15">
        <f>Q81*H81</f>
        <v>0</v>
      </c>
      <c r="S81" s="15">
        <v>0</v>
      </c>
      <c r="T81" s="14">
        <f>S81*H81</f>
        <v>0</v>
      </c>
      <c r="AR81" s="12" t="s">
        <v>3</v>
      </c>
      <c r="AT81" s="12" t="s">
        <v>5</v>
      </c>
      <c r="AU81" s="12" t="s">
        <v>1</v>
      </c>
      <c r="AY81" s="7" t="s">
        <v>4</v>
      </c>
      <c r="BE81" s="13">
        <f>IF(N81="základní",J81,0)</f>
        <v>0</v>
      </c>
      <c r="BF81" s="13">
        <f>IF(N81="snížená",J81,0)</f>
        <v>0</v>
      </c>
      <c r="BG81" s="13">
        <f>IF(N81="zákl. přenesená",J81,0)</f>
        <v>0</v>
      </c>
      <c r="BH81" s="13">
        <f>IF(N81="sníž. přenesená",J81,0)</f>
        <v>0</v>
      </c>
      <c r="BI81" s="13">
        <f>IF(N81="nulová",J81,0)</f>
        <v>0</v>
      </c>
      <c r="BJ81" s="7" t="s">
        <v>1</v>
      </c>
      <c r="BK81" s="13">
        <f>ROUND(I81*H81,2)</f>
        <v>0</v>
      </c>
      <c r="BL81" s="7" t="s">
        <v>3</v>
      </c>
      <c r="BM81" s="12" t="s">
        <v>7</v>
      </c>
    </row>
    <row r="82" spans="2:47" s="2" customFormat="1" ht="19.5">
      <c r="B82" s="3"/>
      <c r="C82" s="78"/>
      <c r="D82" s="11"/>
      <c r="E82" s="78"/>
      <c r="F82" s="10" t="s">
        <v>66</v>
      </c>
      <c r="G82" s="78"/>
      <c r="H82" s="78"/>
      <c r="I82" s="26"/>
      <c r="J82" s="78"/>
      <c r="K82" s="9"/>
      <c r="T82" s="8"/>
      <c r="AT82" s="7" t="s">
        <v>2</v>
      </c>
      <c r="AU82" s="7" t="s">
        <v>1</v>
      </c>
    </row>
    <row r="83" spans="2:47" s="55" customFormat="1" ht="15">
      <c r="B83" s="3"/>
      <c r="C83" s="78"/>
      <c r="D83" s="11"/>
      <c r="E83" s="78"/>
      <c r="F83" s="10"/>
      <c r="G83" s="78"/>
      <c r="H83" s="78"/>
      <c r="I83" s="26"/>
      <c r="J83" s="78"/>
      <c r="K83" s="9"/>
      <c r="T83" s="8"/>
      <c r="AT83" s="7" t="s">
        <v>2</v>
      </c>
      <c r="AU83" s="7" t="s">
        <v>1</v>
      </c>
    </row>
    <row r="84" spans="2:47" s="2" customFormat="1" ht="15">
      <c r="B84" s="3"/>
      <c r="D84" s="11"/>
      <c r="F84" s="10"/>
      <c r="I84" s="26"/>
      <c r="K84" s="9"/>
      <c r="T84" s="8"/>
      <c r="AT84" s="7" t="s">
        <v>2</v>
      </c>
      <c r="AU84" s="7" t="s">
        <v>1</v>
      </c>
    </row>
    <row r="85" spans="2:12" s="2" customFormat="1" ht="23.45" customHeight="1">
      <c r="B85" s="6"/>
      <c r="C85" s="5"/>
      <c r="D85" s="5"/>
      <c r="E85" s="5" t="s">
        <v>0</v>
      </c>
      <c r="F85" s="5"/>
      <c r="G85" s="5"/>
      <c r="H85" s="5"/>
      <c r="I85" s="5"/>
      <c r="J85" s="5"/>
      <c r="K85" s="4"/>
      <c r="L85" s="3"/>
    </row>
  </sheetData>
  <mergeCells count="9">
    <mergeCell ref="E35:H35"/>
    <mergeCell ref="E37:H37"/>
    <mergeCell ref="E39:H39"/>
    <mergeCell ref="L2:V2"/>
    <mergeCell ref="E7:H7"/>
    <mergeCell ref="E9:H9"/>
    <mergeCell ref="E11:H11"/>
    <mergeCell ref="E13:H13"/>
    <mergeCell ref="E33:H33"/>
  </mergeCell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Křivanec Radim Bc.</cp:lastModifiedBy>
  <cp:lastPrinted>2023-03-29T14:11:28Z</cp:lastPrinted>
  <dcterms:created xsi:type="dcterms:W3CDTF">2023-02-27T12:04:17Z</dcterms:created>
  <dcterms:modified xsi:type="dcterms:W3CDTF">2023-09-12T10:53:55Z</dcterms:modified>
  <cp:category/>
  <cp:version/>
  <cp:contentType/>
  <cp:contentStatus/>
</cp:coreProperties>
</file>