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filterPrivacy="1" defaultThemeVersion="124226"/>
  <bookViews>
    <workbookView xWindow="65428" yWindow="65428" windowWidth="23256" windowHeight="12576" activeTab="0"/>
  </bookViews>
  <sheets>
    <sheet name="Příl. č.6 - Specifikace dodávek" sheetId="2" r:id="rId1"/>
  </sheets>
  <definedNames/>
  <calcPr calcId="191029"/>
</workbook>
</file>

<file path=xl/sharedStrings.xml><?xml version="1.0" encoding="utf-8"?>
<sst xmlns="http://schemas.openxmlformats.org/spreadsheetml/2006/main" count="57" uniqueCount="51">
  <si>
    <t>Specifikace dodávek - výpočet nabídkové ceny (v Kč bez DPH)</t>
  </si>
  <si>
    <t>Reagencie vč. potřebných kalibrátorů</t>
  </si>
  <si>
    <t>Kontroly</t>
  </si>
  <si>
    <t>Parametr</t>
  </si>
  <si>
    <t>Počet testů/ rok</t>
  </si>
  <si>
    <t>Počet balení/ rok</t>
  </si>
  <si>
    <t>Cena / balení</t>
  </si>
  <si>
    <t>Cena/ balení</t>
  </si>
  <si>
    <t>Anti-HAV IgM</t>
  </si>
  <si>
    <t>HBsAg - kvantitativně</t>
  </si>
  <si>
    <t>konfirmace HBsAg</t>
  </si>
  <si>
    <t>anti-HBs</t>
  </si>
  <si>
    <t>anti-HBc</t>
  </si>
  <si>
    <t>anti-HBc IgM</t>
  </si>
  <si>
    <t>HBeAg</t>
  </si>
  <si>
    <t>anti-HBe</t>
  </si>
  <si>
    <t>anti-HCV</t>
  </si>
  <si>
    <t>HEV IgG</t>
  </si>
  <si>
    <t>HEV IgM</t>
  </si>
  <si>
    <t>HIV Ab/Ag combo</t>
  </si>
  <si>
    <t>CMV IgG</t>
  </si>
  <si>
    <t>CMV IgM</t>
  </si>
  <si>
    <t>CMV IgG Avidita</t>
  </si>
  <si>
    <t>anti-EBV VCA IgG</t>
  </si>
  <si>
    <t>anti-EBV VCA IgM</t>
  </si>
  <si>
    <t>anti-EBNA IgG</t>
  </si>
  <si>
    <t>Syfilis / TP IgG+M</t>
  </si>
  <si>
    <t>SARS-CoV-2 IgG</t>
  </si>
  <si>
    <t>Spotřební materiál pro provoz a údržbu analyzátoru</t>
  </si>
  <si>
    <t>promývací roztoky</t>
  </si>
  <si>
    <t>startovací/ trigger roztoky</t>
  </si>
  <si>
    <t>reagenční kyvety</t>
  </si>
  <si>
    <t>pipetovací špičky</t>
  </si>
  <si>
    <t>ostatní materiál (specifikovat):</t>
  </si>
  <si>
    <t>a)</t>
  </si>
  <si>
    <t>b)</t>
  </si>
  <si>
    <t>c)</t>
  </si>
  <si>
    <t>…</t>
  </si>
  <si>
    <t>Anti-HAV (IgG nebo total)</t>
  </si>
  <si>
    <t>Pol.</t>
  </si>
  <si>
    <t>Specifikace dodávek - nabídková cena</t>
  </si>
  <si>
    <t>cena reagencií   / rok</t>
  </si>
  <si>
    <t xml:space="preserve"> cena kontrol / rok</t>
  </si>
  <si>
    <t xml:space="preserve"> cena materiálu   / rok</t>
  </si>
  <si>
    <t>Cena spotř. materiálu/ rok</t>
  </si>
  <si>
    <t>Nabídková cena  pro veřejnou zakázku, tj. dodávky za 96 měsíců</t>
  </si>
  <si>
    <t>Celková cena dodávek pro roční provozu analyzátoru</t>
  </si>
  <si>
    <t>Cena za soubor testů / rok</t>
  </si>
  <si>
    <t>B. burgdorferi s.l. IgG - kvantit.</t>
  </si>
  <si>
    <t>B. burgdorferi s.l. IgM - kvantit.</t>
  </si>
  <si>
    <t xml:space="preserve">Příloha č. 6  ZD "Dodávka diagnostik pro infekční sérologii spojená s výpůjčkou imunochemického analyzátoru pro Oblastní nemocnici Trutnov a.s."                                                                                                                                                 a zároveň                                                                                                                                                                                                                                                                                                                                                                               př. č. 1 Rámcové kupní smlouvy uzavřené s vybraným dodavatelem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</si>
</sst>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 quotePrefix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43" fontId="3" fillId="0" borderId="7" xfId="21" applyFont="1" applyBorder="1" applyAlignment="1">
      <alignment horizontal="left" vertical="top"/>
    </xf>
    <xf numFmtId="43" fontId="3" fillId="2" borderId="16" xfId="21" applyFont="1" applyFill="1" applyBorder="1" applyAlignment="1">
      <alignment horizontal="left" vertical="top"/>
    </xf>
    <xf numFmtId="43" fontId="3" fillId="2" borderId="17" xfId="21" applyFont="1" applyFill="1" applyBorder="1" applyAlignment="1">
      <alignment horizontal="left" vertical="top"/>
    </xf>
    <xf numFmtId="43" fontId="3" fillId="3" borderId="16" xfId="21" applyFont="1" applyFill="1" applyBorder="1" applyAlignment="1">
      <alignment horizontal="left" vertical="top"/>
    </xf>
    <xf numFmtId="43" fontId="3" fillId="0" borderId="18" xfId="21" applyFont="1" applyBorder="1" applyAlignment="1">
      <alignment horizontal="left" vertical="top"/>
    </xf>
    <xf numFmtId="43" fontId="3" fillId="0" borderId="5" xfId="21" applyFont="1" applyBorder="1" applyAlignment="1">
      <alignment horizontal="left" vertical="top"/>
    </xf>
    <xf numFmtId="43" fontId="3" fillId="0" borderId="9" xfId="21" applyFont="1" applyBorder="1" applyAlignment="1">
      <alignment horizontal="left" vertical="top"/>
    </xf>
    <xf numFmtId="43" fontId="3" fillId="0" borderId="4" xfId="21" applyFont="1" applyBorder="1" applyAlignment="1">
      <alignment horizontal="left" vertical="top"/>
    </xf>
    <xf numFmtId="43" fontId="3" fillId="0" borderId="6" xfId="21" applyFont="1" applyBorder="1" applyAlignment="1">
      <alignment horizontal="left" vertical="top"/>
    </xf>
    <xf numFmtId="43" fontId="3" fillId="0" borderId="6" xfId="21" applyFont="1" applyBorder="1" applyAlignment="1" quotePrefix="1">
      <alignment horizontal="left" vertical="top"/>
    </xf>
    <xf numFmtId="43" fontId="3" fillId="0" borderId="8" xfId="21" applyFont="1" applyBorder="1" applyAlignment="1">
      <alignment horizontal="left" vertical="top"/>
    </xf>
    <xf numFmtId="167" fontId="3" fillId="0" borderId="5" xfId="21" applyNumberFormat="1" applyFont="1" applyBorder="1" applyAlignment="1">
      <alignment horizontal="left" vertical="top" wrapText="1"/>
    </xf>
    <xf numFmtId="167" fontId="3" fillId="0" borderId="7" xfId="21" applyNumberFormat="1" applyFont="1" applyBorder="1" applyAlignment="1">
      <alignment horizontal="left" vertical="top" wrapText="1"/>
    </xf>
    <xf numFmtId="167" fontId="3" fillId="0" borderId="9" xfId="21" applyNumberFormat="1" applyFont="1" applyBorder="1" applyAlignment="1">
      <alignment horizontal="left" vertical="top" wrapText="1"/>
    </xf>
    <xf numFmtId="167" fontId="3" fillId="0" borderId="16" xfId="21" applyNumberFormat="1" applyFont="1" applyBorder="1" applyAlignment="1">
      <alignment horizontal="left" vertical="top"/>
    </xf>
    <xf numFmtId="167" fontId="3" fillId="0" borderId="7" xfId="21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árka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tabSelected="1" workbookViewId="0" topLeftCell="A1">
      <selection activeCell="N9" sqref="N9"/>
    </sheetView>
  </sheetViews>
  <sheetFormatPr defaultColWidth="9.140625" defaultRowHeight="15"/>
  <cols>
    <col min="1" max="1" width="4.00390625" style="1" bestFit="1" customWidth="1"/>
    <col min="2" max="2" width="27.140625" style="1" bestFit="1" customWidth="1"/>
    <col min="3" max="3" width="8.7109375" style="1" customWidth="1"/>
    <col min="4" max="4" width="7.7109375" style="1" customWidth="1"/>
    <col min="5" max="5" width="10.7109375" style="1" customWidth="1"/>
    <col min="6" max="6" width="11.7109375" style="1" customWidth="1"/>
    <col min="7" max="7" width="7.7109375" style="1" customWidth="1"/>
    <col min="8" max="8" width="10.7109375" style="1" customWidth="1"/>
    <col min="9" max="9" width="11.7109375" style="1" customWidth="1"/>
    <col min="10" max="16384" width="9.140625" style="1" customWidth="1"/>
  </cols>
  <sheetData>
    <row r="1" spans="1:9" ht="45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</row>
    <row r="2" spans="1:9" ht="30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15" thickBot="1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ht="15" thickBot="1">
      <c r="A4" s="27" t="s">
        <v>1</v>
      </c>
      <c r="B4" s="28"/>
      <c r="C4" s="28"/>
      <c r="D4" s="28"/>
      <c r="E4" s="28"/>
      <c r="F4" s="29"/>
      <c r="G4" s="27" t="s">
        <v>2</v>
      </c>
      <c r="H4" s="28"/>
      <c r="I4" s="29"/>
    </row>
    <row r="5" spans="1:9" ht="34.8" thickBot="1">
      <c r="A5" s="2" t="s">
        <v>39</v>
      </c>
      <c r="B5" s="3" t="s">
        <v>3</v>
      </c>
      <c r="C5" s="4" t="s">
        <v>4</v>
      </c>
      <c r="D5" s="4" t="s">
        <v>5</v>
      </c>
      <c r="E5" s="4" t="s">
        <v>6</v>
      </c>
      <c r="F5" s="5" t="s">
        <v>41</v>
      </c>
      <c r="G5" s="6" t="s">
        <v>5</v>
      </c>
      <c r="H5" s="4" t="s">
        <v>7</v>
      </c>
      <c r="I5" s="5" t="s">
        <v>42</v>
      </c>
    </row>
    <row r="6" spans="1:9" ht="13.95" customHeight="1">
      <c r="A6" s="7">
        <v>1</v>
      </c>
      <c r="B6" s="8" t="s">
        <v>38</v>
      </c>
      <c r="C6" s="44">
        <v>700</v>
      </c>
      <c r="D6" s="38"/>
      <c r="E6" s="38"/>
      <c r="F6" s="37">
        <f>PRODUCT(D6,E6)</f>
        <v>0</v>
      </c>
      <c r="G6" s="40"/>
      <c r="H6" s="38"/>
      <c r="I6" s="37">
        <f>PRODUCT(G6,H6)</f>
        <v>0</v>
      </c>
    </row>
    <row r="7" spans="1:9" ht="13.95" customHeight="1">
      <c r="A7" s="9">
        <v>2</v>
      </c>
      <c r="B7" s="10" t="s">
        <v>8</v>
      </c>
      <c r="C7" s="45">
        <v>700</v>
      </c>
      <c r="D7" s="33"/>
      <c r="E7" s="33"/>
      <c r="F7" s="37">
        <f aca="true" t="shared" si="0" ref="F7:F28">PRODUCT(D7,E7)</f>
        <v>0</v>
      </c>
      <c r="G7" s="41"/>
      <c r="H7" s="33"/>
      <c r="I7" s="37">
        <f aca="true" t="shared" si="1" ref="I7:I28">PRODUCT(G7,H7)</f>
        <v>0</v>
      </c>
    </row>
    <row r="8" spans="1:9" ht="13.95" customHeight="1">
      <c r="A8" s="9">
        <v>3</v>
      </c>
      <c r="B8" s="10" t="s">
        <v>9</v>
      </c>
      <c r="C8" s="45">
        <v>4000</v>
      </c>
      <c r="D8" s="33"/>
      <c r="E8" s="33"/>
      <c r="F8" s="37">
        <f t="shared" si="0"/>
        <v>0</v>
      </c>
      <c r="G8" s="41"/>
      <c r="H8" s="33"/>
      <c r="I8" s="37">
        <f t="shared" si="1"/>
        <v>0</v>
      </c>
    </row>
    <row r="9" spans="1:9" ht="13.95" customHeight="1">
      <c r="A9" s="9">
        <v>4</v>
      </c>
      <c r="B9" s="10" t="s">
        <v>10</v>
      </c>
      <c r="C9" s="45">
        <v>20</v>
      </c>
      <c r="D9" s="33"/>
      <c r="E9" s="33"/>
      <c r="F9" s="37">
        <f t="shared" si="0"/>
        <v>0</v>
      </c>
      <c r="G9" s="42"/>
      <c r="H9" s="33"/>
      <c r="I9" s="37">
        <f t="shared" si="1"/>
        <v>0</v>
      </c>
    </row>
    <row r="10" spans="1:9" ht="13.95" customHeight="1">
      <c r="A10" s="9">
        <v>5</v>
      </c>
      <c r="B10" s="10" t="s">
        <v>11</v>
      </c>
      <c r="C10" s="45">
        <v>1400</v>
      </c>
      <c r="D10" s="33"/>
      <c r="E10" s="33"/>
      <c r="F10" s="37">
        <f t="shared" si="0"/>
        <v>0</v>
      </c>
      <c r="G10" s="41"/>
      <c r="H10" s="33"/>
      <c r="I10" s="37">
        <f t="shared" si="1"/>
        <v>0</v>
      </c>
    </row>
    <row r="11" spans="1:9" ht="13.95" customHeight="1">
      <c r="A11" s="9">
        <v>6</v>
      </c>
      <c r="B11" s="10" t="s">
        <v>12</v>
      </c>
      <c r="C11" s="45">
        <v>2800</v>
      </c>
      <c r="D11" s="33"/>
      <c r="E11" s="33"/>
      <c r="F11" s="37">
        <f t="shared" si="0"/>
        <v>0</v>
      </c>
      <c r="G11" s="41"/>
      <c r="H11" s="33"/>
      <c r="I11" s="37">
        <f t="shared" si="1"/>
        <v>0</v>
      </c>
    </row>
    <row r="12" spans="1:9" ht="13.95" customHeight="1">
      <c r="A12" s="9">
        <v>7</v>
      </c>
      <c r="B12" s="10" t="s">
        <v>13</v>
      </c>
      <c r="C12" s="45">
        <v>2800</v>
      </c>
      <c r="D12" s="33"/>
      <c r="E12" s="33"/>
      <c r="F12" s="37">
        <f t="shared" si="0"/>
        <v>0</v>
      </c>
      <c r="G12" s="41"/>
      <c r="H12" s="33"/>
      <c r="I12" s="37">
        <f t="shared" si="1"/>
        <v>0</v>
      </c>
    </row>
    <row r="13" spans="1:9" ht="13.95" customHeight="1">
      <c r="A13" s="9">
        <v>8</v>
      </c>
      <c r="B13" s="10" t="s">
        <v>14</v>
      </c>
      <c r="C13" s="45">
        <v>500</v>
      </c>
      <c r="D13" s="33"/>
      <c r="E13" s="33"/>
      <c r="F13" s="37">
        <f t="shared" si="0"/>
        <v>0</v>
      </c>
      <c r="G13" s="41"/>
      <c r="H13" s="33"/>
      <c r="I13" s="37">
        <f t="shared" si="1"/>
        <v>0</v>
      </c>
    </row>
    <row r="14" spans="1:9" ht="13.95" customHeight="1">
      <c r="A14" s="9">
        <v>9</v>
      </c>
      <c r="B14" s="10" t="s">
        <v>15</v>
      </c>
      <c r="C14" s="45">
        <v>500</v>
      </c>
      <c r="D14" s="33"/>
      <c r="E14" s="33"/>
      <c r="F14" s="37">
        <f t="shared" si="0"/>
        <v>0</v>
      </c>
      <c r="G14" s="41"/>
      <c r="H14" s="33"/>
      <c r="I14" s="37">
        <f t="shared" si="1"/>
        <v>0</v>
      </c>
    </row>
    <row r="15" spans="1:9" ht="13.95" customHeight="1">
      <c r="A15" s="9">
        <v>10</v>
      </c>
      <c r="B15" s="10" t="s">
        <v>16</v>
      </c>
      <c r="C15" s="45">
        <v>3400</v>
      </c>
      <c r="D15" s="33"/>
      <c r="E15" s="33"/>
      <c r="F15" s="37">
        <f t="shared" si="0"/>
        <v>0</v>
      </c>
      <c r="G15" s="41"/>
      <c r="H15" s="33"/>
      <c r="I15" s="37">
        <f t="shared" si="1"/>
        <v>0</v>
      </c>
    </row>
    <row r="16" spans="1:9" ht="13.95" customHeight="1">
      <c r="A16" s="9">
        <v>11</v>
      </c>
      <c r="B16" s="10" t="s">
        <v>17</v>
      </c>
      <c r="C16" s="45">
        <v>800</v>
      </c>
      <c r="D16" s="33"/>
      <c r="E16" s="33"/>
      <c r="F16" s="37">
        <f t="shared" si="0"/>
        <v>0</v>
      </c>
      <c r="G16" s="41"/>
      <c r="H16" s="33"/>
      <c r="I16" s="37">
        <f t="shared" si="1"/>
        <v>0</v>
      </c>
    </row>
    <row r="17" spans="1:9" ht="13.95" customHeight="1">
      <c r="A17" s="9">
        <v>12</v>
      </c>
      <c r="B17" s="10" t="s">
        <v>18</v>
      </c>
      <c r="C17" s="45">
        <v>800</v>
      </c>
      <c r="D17" s="33"/>
      <c r="E17" s="33"/>
      <c r="F17" s="37">
        <f t="shared" si="0"/>
        <v>0</v>
      </c>
      <c r="G17" s="41"/>
      <c r="H17" s="33"/>
      <c r="I17" s="37">
        <f t="shared" si="1"/>
        <v>0</v>
      </c>
    </row>
    <row r="18" spans="1:9" ht="13.95" customHeight="1">
      <c r="A18" s="9">
        <v>13</v>
      </c>
      <c r="B18" s="10" t="s">
        <v>19</v>
      </c>
      <c r="C18" s="45">
        <v>1400</v>
      </c>
      <c r="D18" s="33"/>
      <c r="E18" s="33"/>
      <c r="F18" s="37">
        <f t="shared" si="0"/>
        <v>0</v>
      </c>
      <c r="G18" s="41"/>
      <c r="H18" s="33"/>
      <c r="I18" s="37">
        <f t="shared" si="1"/>
        <v>0</v>
      </c>
    </row>
    <row r="19" spans="1:9" ht="13.95" customHeight="1">
      <c r="A19" s="9">
        <v>14</v>
      </c>
      <c r="B19" s="10" t="s">
        <v>20</v>
      </c>
      <c r="C19" s="45">
        <v>900</v>
      </c>
      <c r="D19" s="33"/>
      <c r="E19" s="33"/>
      <c r="F19" s="37">
        <f t="shared" si="0"/>
        <v>0</v>
      </c>
      <c r="G19" s="41"/>
      <c r="H19" s="33"/>
      <c r="I19" s="37">
        <f t="shared" si="1"/>
        <v>0</v>
      </c>
    </row>
    <row r="20" spans="1:9" ht="13.95" customHeight="1">
      <c r="A20" s="9">
        <v>15</v>
      </c>
      <c r="B20" s="10" t="s">
        <v>21</v>
      </c>
      <c r="C20" s="45">
        <v>900</v>
      </c>
      <c r="D20" s="33"/>
      <c r="E20" s="33"/>
      <c r="F20" s="37">
        <f t="shared" si="0"/>
        <v>0</v>
      </c>
      <c r="G20" s="41"/>
      <c r="H20" s="33"/>
      <c r="I20" s="37">
        <f t="shared" si="1"/>
        <v>0</v>
      </c>
    </row>
    <row r="21" spans="1:9" ht="13.95" customHeight="1">
      <c r="A21" s="9">
        <v>16</v>
      </c>
      <c r="B21" s="10" t="s">
        <v>22</v>
      </c>
      <c r="C21" s="45">
        <v>400</v>
      </c>
      <c r="D21" s="33"/>
      <c r="E21" s="33"/>
      <c r="F21" s="37">
        <f t="shared" si="0"/>
        <v>0</v>
      </c>
      <c r="G21" s="41"/>
      <c r="H21" s="33"/>
      <c r="I21" s="37">
        <f t="shared" si="1"/>
        <v>0</v>
      </c>
    </row>
    <row r="22" spans="1:9" ht="13.95" customHeight="1">
      <c r="A22" s="9">
        <v>17</v>
      </c>
      <c r="B22" s="10" t="s">
        <v>23</v>
      </c>
      <c r="C22" s="45">
        <v>1300</v>
      </c>
      <c r="D22" s="33"/>
      <c r="E22" s="33"/>
      <c r="F22" s="37">
        <f t="shared" si="0"/>
        <v>0</v>
      </c>
      <c r="G22" s="41"/>
      <c r="H22" s="33"/>
      <c r="I22" s="37">
        <f t="shared" si="1"/>
        <v>0</v>
      </c>
    </row>
    <row r="23" spans="1:9" ht="13.95" customHeight="1">
      <c r="A23" s="9">
        <v>18</v>
      </c>
      <c r="B23" s="10" t="s">
        <v>24</v>
      </c>
      <c r="C23" s="45">
        <v>1300</v>
      </c>
      <c r="D23" s="33"/>
      <c r="E23" s="33"/>
      <c r="F23" s="37">
        <f t="shared" si="0"/>
        <v>0</v>
      </c>
      <c r="G23" s="41"/>
      <c r="H23" s="33"/>
      <c r="I23" s="37">
        <f t="shared" si="1"/>
        <v>0</v>
      </c>
    </row>
    <row r="24" spans="1:9" ht="13.95" customHeight="1">
      <c r="A24" s="9">
        <v>19</v>
      </c>
      <c r="B24" s="10" t="s">
        <v>25</v>
      </c>
      <c r="C24" s="45">
        <v>1300</v>
      </c>
      <c r="D24" s="33"/>
      <c r="E24" s="33"/>
      <c r="F24" s="37">
        <f t="shared" si="0"/>
        <v>0</v>
      </c>
      <c r="G24" s="41"/>
      <c r="H24" s="33"/>
      <c r="I24" s="37">
        <f t="shared" si="1"/>
        <v>0</v>
      </c>
    </row>
    <row r="25" spans="1:9" ht="13.95" customHeight="1">
      <c r="A25" s="9">
        <v>20</v>
      </c>
      <c r="B25" s="10" t="s">
        <v>26</v>
      </c>
      <c r="C25" s="45">
        <v>4000</v>
      </c>
      <c r="D25" s="33"/>
      <c r="E25" s="33"/>
      <c r="F25" s="37">
        <f t="shared" si="0"/>
        <v>0</v>
      </c>
      <c r="G25" s="41"/>
      <c r="H25" s="33"/>
      <c r="I25" s="37">
        <f t="shared" si="1"/>
        <v>0</v>
      </c>
    </row>
    <row r="26" spans="1:9" ht="13.95" customHeight="1">
      <c r="A26" s="9">
        <v>21</v>
      </c>
      <c r="B26" s="10" t="s">
        <v>27</v>
      </c>
      <c r="C26" s="45">
        <v>660</v>
      </c>
      <c r="D26" s="33"/>
      <c r="E26" s="33"/>
      <c r="F26" s="37">
        <f t="shared" si="0"/>
        <v>0</v>
      </c>
      <c r="G26" s="41"/>
      <c r="H26" s="33"/>
      <c r="I26" s="37">
        <f t="shared" si="1"/>
        <v>0</v>
      </c>
    </row>
    <row r="27" spans="1:9" ht="13.95" customHeight="1">
      <c r="A27" s="9">
        <v>22</v>
      </c>
      <c r="B27" s="10" t="s">
        <v>48</v>
      </c>
      <c r="C27" s="45">
        <v>2300</v>
      </c>
      <c r="D27" s="33"/>
      <c r="E27" s="33"/>
      <c r="F27" s="37">
        <f t="shared" si="0"/>
        <v>0</v>
      </c>
      <c r="G27" s="41"/>
      <c r="H27" s="33"/>
      <c r="I27" s="37">
        <f t="shared" si="1"/>
        <v>0</v>
      </c>
    </row>
    <row r="28" spans="1:9" ht="13.95" customHeight="1" thickBot="1">
      <c r="A28" s="11">
        <v>23</v>
      </c>
      <c r="B28" s="12" t="s">
        <v>49</v>
      </c>
      <c r="C28" s="46">
        <v>2300</v>
      </c>
      <c r="D28" s="39"/>
      <c r="E28" s="39"/>
      <c r="F28" s="37">
        <f t="shared" si="0"/>
        <v>0</v>
      </c>
      <c r="G28" s="43"/>
      <c r="H28" s="39"/>
      <c r="I28" s="37">
        <f t="shared" si="1"/>
        <v>0</v>
      </c>
    </row>
    <row r="29" spans="1:9" ht="15" thickBot="1">
      <c r="A29" s="18" t="s">
        <v>47</v>
      </c>
      <c r="B29" s="19"/>
      <c r="C29" s="47">
        <f>SUM(C6:C28)</f>
        <v>35180</v>
      </c>
      <c r="D29" s="14"/>
      <c r="E29" s="14"/>
      <c r="F29" s="34">
        <f>SUM(F6:F28)</f>
        <v>0</v>
      </c>
      <c r="G29" s="14"/>
      <c r="H29" s="14"/>
      <c r="I29" s="34">
        <f>SUM(I6:I28)</f>
        <v>0</v>
      </c>
    </row>
    <row r="30" spans="1:9" ht="4.95" customHeight="1" thickBo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">
      <c r="A31" s="30" t="s">
        <v>28</v>
      </c>
      <c r="B31" s="31"/>
      <c r="C31" s="31"/>
      <c r="D31" s="31"/>
      <c r="E31" s="31"/>
      <c r="F31" s="32"/>
      <c r="G31" s="17"/>
      <c r="H31" s="17"/>
      <c r="I31" s="17"/>
    </row>
    <row r="32" spans="1:9" ht="34.2">
      <c r="A32" s="15" t="s">
        <v>39</v>
      </c>
      <c r="B32" s="15" t="s">
        <v>3</v>
      </c>
      <c r="C32" s="16" t="s">
        <v>4</v>
      </c>
      <c r="D32" s="16" t="s">
        <v>5</v>
      </c>
      <c r="E32" s="16" t="s">
        <v>6</v>
      </c>
      <c r="F32" s="16" t="s">
        <v>43</v>
      </c>
      <c r="G32" s="17"/>
      <c r="H32" s="17"/>
      <c r="I32" s="17"/>
    </row>
    <row r="33" spans="1:9" ht="13.95" customHeight="1">
      <c r="A33" s="10">
        <v>1</v>
      </c>
      <c r="B33" s="13" t="s">
        <v>29</v>
      </c>
      <c r="C33" s="48">
        <f>SUM(C6:C28)</f>
        <v>35180</v>
      </c>
      <c r="D33" s="33"/>
      <c r="E33" s="33"/>
      <c r="F33" s="33">
        <f>PRODUCT(D33,E33)</f>
        <v>0</v>
      </c>
      <c r="G33" s="17"/>
      <c r="H33" s="17"/>
      <c r="I33" s="17"/>
    </row>
    <row r="34" spans="1:9" ht="13.95" customHeight="1">
      <c r="A34" s="10">
        <v>2</v>
      </c>
      <c r="B34" s="13" t="s">
        <v>30</v>
      </c>
      <c r="C34" s="48"/>
      <c r="D34" s="33"/>
      <c r="E34" s="33"/>
      <c r="F34" s="33">
        <f aca="true" t="shared" si="2" ref="F34:F41">PRODUCT(D34,E34)</f>
        <v>0</v>
      </c>
      <c r="G34" s="17"/>
      <c r="H34" s="17"/>
      <c r="I34" s="17"/>
    </row>
    <row r="35" spans="1:9" ht="13.95" customHeight="1">
      <c r="A35" s="10">
        <v>3</v>
      </c>
      <c r="B35" s="13" t="s">
        <v>31</v>
      </c>
      <c r="C35" s="48"/>
      <c r="D35" s="33"/>
      <c r="E35" s="33"/>
      <c r="F35" s="33">
        <f t="shared" si="2"/>
        <v>0</v>
      </c>
      <c r="G35" s="17"/>
      <c r="H35" s="17"/>
      <c r="I35" s="17"/>
    </row>
    <row r="36" spans="1:9" ht="13.95" customHeight="1">
      <c r="A36" s="10">
        <v>4</v>
      </c>
      <c r="B36" s="13" t="s">
        <v>32</v>
      </c>
      <c r="C36" s="48"/>
      <c r="D36" s="33"/>
      <c r="E36" s="33"/>
      <c r="F36" s="33">
        <f t="shared" si="2"/>
        <v>0</v>
      </c>
      <c r="G36" s="17"/>
      <c r="H36" s="17"/>
      <c r="I36" s="17"/>
    </row>
    <row r="37" spans="1:9" ht="13.95" customHeight="1">
      <c r="A37" s="10">
        <v>5</v>
      </c>
      <c r="B37" s="13" t="s">
        <v>33</v>
      </c>
      <c r="C37" s="48"/>
      <c r="D37" s="33"/>
      <c r="E37" s="33"/>
      <c r="F37" s="33">
        <f t="shared" si="2"/>
        <v>0</v>
      </c>
      <c r="G37" s="17"/>
      <c r="H37" s="17"/>
      <c r="I37" s="17"/>
    </row>
    <row r="38" spans="1:9" ht="13.95" customHeight="1">
      <c r="A38" s="10"/>
      <c r="B38" s="10" t="s">
        <v>34</v>
      </c>
      <c r="C38" s="48"/>
      <c r="D38" s="33"/>
      <c r="E38" s="33"/>
      <c r="F38" s="33">
        <f t="shared" si="2"/>
        <v>0</v>
      </c>
      <c r="G38" s="17"/>
      <c r="H38" s="17"/>
      <c r="I38" s="17"/>
    </row>
    <row r="39" spans="1:9" ht="13.95" customHeight="1">
      <c r="A39" s="10"/>
      <c r="B39" s="10" t="s">
        <v>35</v>
      </c>
      <c r="C39" s="48"/>
      <c r="D39" s="33"/>
      <c r="E39" s="33"/>
      <c r="F39" s="33">
        <f t="shared" si="2"/>
        <v>0</v>
      </c>
      <c r="G39" s="17"/>
      <c r="H39" s="17"/>
      <c r="I39" s="17"/>
    </row>
    <row r="40" spans="1:9" ht="13.95" customHeight="1">
      <c r="A40" s="10"/>
      <c r="B40" s="10" t="s">
        <v>36</v>
      </c>
      <c r="C40" s="48"/>
      <c r="D40" s="33"/>
      <c r="E40" s="33"/>
      <c r="F40" s="33">
        <f t="shared" si="2"/>
        <v>0</v>
      </c>
      <c r="G40" s="17"/>
      <c r="H40" s="17"/>
      <c r="I40" s="17"/>
    </row>
    <row r="41" spans="1:9" ht="13.95" customHeight="1" thickBot="1">
      <c r="A41" s="10"/>
      <c r="B41" s="10" t="s">
        <v>37</v>
      </c>
      <c r="C41" s="48"/>
      <c r="D41" s="33"/>
      <c r="E41" s="33"/>
      <c r="F41" s="33">
        <f t="shared" si="2"/>
        <v>0</v>
      </c>
      <c r="G41" s="17"/>
      <c r="H41" s="17"/>
      <c r="I41" s="17"/>
    </row>
    <row r="42" spans="1:9" ht="15" thickBot="1">
      <c r="A42" s="18" t="s">
        <v>44</v>
      </c>
      <c r="B42" s="19"/>
      <c r="C42" s="47">
        <f>C33</f>
        <v>35180</v>
      </c>
      <c r="D42" s="14"/>
      <c r="E42" s="14"/>
      <c r="F42" s="34">
        <f>SUM(F33:F41)</f>
        <v>0</v>
      </c>
      <c r="G42" s="17"/>
      <c r="H42" s="17"/>
      <c r="I42" s="17"/>
    </row>
    <row r="43" spans="1:9" ht="15" thickBot="1">
      <c r="A43" s="23" t="s">
        <v>46</v>
      </c>
      <c r="B43" s="24"/>
      <c r="C43" s="24"/>
      <c r="D43" s="24"/>
      <c r="E43" s="25"/>
      <c r="F43" s="35">
        <f>F29+I29+F42</f>
        <v>0</v>
      </c>
      <c r="G43" s="17"/>
      <c r="H43" s="17"/>
      <c r="I43" s="17"/>
    </row>
    <row r="44" spans="1:9" ht="15" thickBot="1">
      <c r="A44" s="18" t="s">
        <v>45</v>
      </c>
      <c r="B44" s="19"/>
      <c r="C44" s="19"/>
      <c r="D44" s="19"/>
      <c r="E44" s="20"/>
      <c r="F44" s="36">
        <f>PRODUCT(F43,8)</f>
        <v>0</v>
      </c>
      <c r="G44" s="17"/>
      <c r="H44" s="17"/>
      <c r="I44" s="17"/>
    </row>
  </sheetData>
  <mergeCells count="11">
    <mergeCell ref="A44:E44"/>
    <mergeCell ref="A1:I1"/>
    <mergeCell ref="A2:I2"/>
    <mergeCell ref="A42:B42"/>
    <mergeCell ref="A43:E43"/>
    <mergeCell ref="A3:I3"/>
    <mergeCell ref="A4:F4"/>
    <mergeCell ref="G4:I4"/>
    <mergeCell ref="A29:B29"/>
    <mergeCell ref="A31:F31"/>
    <mergeCell ref="C33:C41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2023-08-27T06:43:06Z</dcterms:modified>
  <cp:category/>
  <cp:version/>
  <cp:contentType/>
  <cp:contentStatus/>
</cp:coreProperties>
</file>